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accnt\SETTLE\FORMS\2025 Settlement Forms\12\Verified on Comptroller Website\"/>
    </mc:Choice>
  </mc:AlternateContent>
  <xr:revisionPtr revIDLastSave="0" documentId="13_ncr:1_{19FFE301-1FF1-4FC6-AFF6-D05A4B2FE0C1}" xr6:coauthVersionLast="47" xr6:coauthVersionMax="47" xr10:uidLastSave="{00000000-0000-0000-0000-000000000000}"/>
  <bookViews>
    <workbookView xWindow="57480" yWindow="-840" windowWidth="29040" windowHeight="15720" xr2:uid="{00000000-000D-0000-FFFF-FFFF00000000}"/>
  </bookViews>
  <sheets>
    <sheet name="Instructions" sheetId="18" r:id="rId1"/>
    <sheet name="Recon" sheetId="1" r:id="rId2"/>
    <sheet name="Recon (MARION ONLY)" sheetId="27" r:id="rId3"/>
    <sheet name="Data" sheetId="24" r:id="rId4"/>
    <sheet name="Data TIF Levy" sheetId="26" r:id="rId5"/>
  </sheets>
  <definedNames>
    <definedName name="_xlnm._FilterDatabase" localSheetId="3" hidden="1">Data!$A$1:$Z$1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I33" i="1"/>
  <c r="I32" i="1"/>
  <c r="I31" i="1"/>
  <c r="I30" i="1"/>
  <c r="I29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I74" i="1"/>
  <c r="I73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I61" i="1"/>
  <c r="I60" i="1"/>
  <c r="I59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I47" i="1"/>
  <c r="I46" i="1"/>
  <c r="I45" i="1"/>
  <c r="I28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I16" i="1"/>
  <c r="I15" i="1"/>
  <c r="I14" i="1"/>
  <c r="I13" i="1"/>
  <c r="I12" i="1"/>
  <c r="G74" i="1"/>
  <c r="G73" i="1"/>
  <c r="G61" i="1"/>
  <c r="G60" i="1"/>
  <c r="G59" i="1"/>
  <c r="G47" i="1"/>
  <c r="G46" i="1"/>
  <c r="G45" i="1"/>
  <c r="G33" i="1"/>
  <c r="G32" i="1"/>
  <c r="G31" i="1"/>
  <c r="G30" i="1"/>
  <c r="G29" i="1"/>
  <c r="G28" i="1"/>
  <c r="G16" i="1"/>
  <c r="G15" i="1"/>
  <c r="G14" i="1"/>
  <c r="G13" i="1"/>
  <c r="G12" i="1"/>
  <c r="I17" i="1" l="1"/>
  <c r="J16" i="27" l="1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I16" i="27"/>
  <c r="G16" i="27"/>
  <c r="J73" i="27" l="1"/>
  <c r="K73" i="27"/>
  <c r="L73" i="27"/>
  <c r="M73" i="27"/>
  <c r="N73" i="27"/>
  <c r="O73" i="27"/>
  <c r="P73" i="27"/>
  <c r="Q73" i="27"/>
  <c r="R73" i="27"/>
  <c r="S73" i="27"/>
  <c r="T73" i="27"/>
  <c r="U73" i="27"/>
  <c r="V73" i="27"/>
  <c r="W73" i="27"/>
  <c r="X73" i="27"/>
  <c r="Y73" i="27"/>
  <c r="Z73" i="27"/>
  <c r="AA73" i="27"/>
  <c r="AB73" i="27"/>
  <c r="AC73" i="27"/>
  <c r="AD73" i="27"/>
  <c r="AE73" i="27"/>
  <c r="AF73" i="27"/>
  <c r="AG73" i="27"/>
  <c r="AH73" i="27"/>
  <c r="AI73" i="27"/>
  <c r="AJ73" i="27"/>
  <c r="AK73" i="27"/>
  <c r="AL73" i="27"/>
  <c r="AM73" i="27"/>
  <c r="AN73" i="27"/>
  <c r="AO73" i="27"/>
  <c r="AP73" i="27"/>
  <c r="AQ73" i="27"/>
  <c r="AR73" i="27"/>
  <c r="AS73" i="27"/>
  <c r="AT73" i="27"/>
  <c r="AU73" i="27"/>
  <c r="AV73" i="27"/>
  <c r="AW73" i="27"/>
  <c r="AX73" i="27"/>
  <c r="AY73" i="27"/>
  <c r="AZ73" i="27"/>
  <c r="BA73" i="27"/>
  <c r="BB73" i="27"/>
  <c r="BC73" i="27"/>
  <c r="BD73" i="27"/>
  <c r="BE73" i="27"/>
  <c r="BF73" i="27"/>
  <c r="BG73" i="27"/>
  <c r="BH73" i="27"/>
  <c r="BI73" i="27"/>
  <c r="BJ73" i="27"/>
  <c r="BK73" i="27"/>
  <c r="BL73" i="27"/>
  <c r="BM73" i="27"/>
  <c r="BN73" i="27"/>
  <c r="BO73" i="27"/>
  <c r="BP73" i="27"/>
  <c r="BQ73" i="27"/>
  <c r="I73" i="27"/>
  <c r="G73" i="27"/>
  <c r="J72" i="27"/>
  <c r="K72" i="27"/>
  <c r="L72" i="27"/>
  <c r="M72" i="27"/>
  <c r="N72" i="27"/>
  <c r="O72" i="27"/>
  <c r="P72" i="27"/>
  <c r="Q72" i="27"/>
  <c r="R72" i="27"/>
  <c r="S72" i="27"/>
  <c r="T72" i="27"/>
  <c r="U72" i="27"/>
  <c r="V72" i="27"/>
  <c r="W72" i="27"/>
  <c r="X72" i="27"/>
  <c r="Y72" i="27"/>
  <c r="Z72" i="27"/>
  <c r="AA72" i="27"/>
  <c r="AB72" i="27"/>
  <c r="AC72" i="27"/>
  <c r="AD72" i="27"/>
  <c r="AE72" i="27"/>
  <c r="AF72" i="27"/>
  <c r="AG72" i="27"/>
  <c r="AH72" i="27"/>
  <c r="AI72" i="27"/>
  <c r="AJ72" i="27"/>
  <c r="AK72" i="27"/>
  <c r="AL72" i="27"/>
  <c r="AM72" i="27"/>
  <c r="AN72" i="27"/>
  <c r="AO72" i="27"/>
  <c r="AP72" i="27"/>
  <c r="AQ72" i="27"/>
  <c r="AR72" i="27"/>
  <c r="AS72" i="27"/>
  <c r="AT72" i="27"/>
  <c r="AU72" i="27"/>
  <c r="AV72" i="27"/>
  <c r="AW72" i="27"/>
  <c r="AX72" i="27"/>
  <c r="AY72" i="27"/>
  <c r="AZ72" i="27"/>
  <c r="BA72" i="27"/>
  <c r="BB72" i="27"/>
  <c r="BC72" i="27"/>
  <c r="BD72" i="27"/>
  <c r="BE72" i="27"/>
  <c r="BF72" i="27"/>
  <c r="BG72" i="27"/>
  <c r="BH72" i="27"/>
  <c r="BI72" i="27"/>
  <c r="BJ72" i="27"/>
  <c r="BK72" i="27"/>
  <c r="BL72" i="27"/>
  <c r="BM72" i="27"/>
  <c r="BN72" i="27"/>
  <c r="BO72" i="27"/>
  <c r="BP72" i="27"/>
  <c r="BQ72" i="27"/>
  <c r="I72" i="27"/>
  <c r="G72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C60" i="27"/>
  <c r="AD60" i="27"/>
  <c r="AE60" i="27"/>
  <c r="AF60" i="27"/>
  <c r="AG60" i="27"/>
  <c r="AH60" i="27"/>
  <c r="AI60" i="27"/>
  <c r="AJ60" i="27"/>
  <c r="AK60" i="27"/>
  <c r="AL60" i="27"/>
  <c r="AM60" i="27"/>
  <c r="AN60" i="27"/>
  <c r="AO60" i="27"/>
  <c r="AP60" i="27"/>
  <c r="AQ60" i="27"/>
  <c r="AR60" i="27"/>
  <c r="AS60" i="27"/>
  <c r="AT60" i="27"/>
  <c r="AU60" i="27"/>
  <c r="AV60" i="27"/>
  <c r="AW60" i="27"/>
  <c r="AX60" i="27"/>
  <c r="AY60" i="27"/>
  <c r="AZ60" i="27"/>
  <c r="BA60" i="27"/>
  <c r="BB60" i="27"/>
  <c r="BC60" i="27"/>
  <c r="BD60" i="27"/>
  <c r="BE60" i="27"/>
  <c r="BF60" i="27"/>
  <c r="BG60" i="27"/>
  <c r="BH60" i="27"/>
  <c r="BI60" i="27"/>
  <c r="BJ60" i="27"/>
  <c r="BK60" i="27"/>
  <c r="BL60" i="27"/>
  <c r="BM60" i="27"/>
  <c r="BN60" i="27"/>
  <c r="BO60" i="27"/>
  <c r="BP60" i="27"/>
  <c r="BQ60" i="27"/>
  <c r="I60" i="27"/>
  <c r="G60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AC59" i="27"/>
  <c r="AD59" i="27"/>
  <c r="AE59" i="27"/>
  <c r="AF59" i="27"/>
  <c r="AG59" i="27"/>
  <c r="AH59" i="27"/>
  <c r="AI59" i="27"/>
  <c r="AJ59" i="27"/>
  <c r="AK59" i="27"/>
  <c r="AL59" i="27"/>
  <c r="AM59" i="27"/>
  <c r="AN59" i="27"/>
  <c r="AO59" i="27"/>
  <c r="AP59" i="27"/>
  <c r="AQ59" i="27"/>
  <c r="AR59" i="27"/>
  <c r="AS59" i="27"/>
  <c r="AT59" i="27"/>
  <c r="AU59" i="27"/>
  <c r="AV59" i="27"/>
  <c r="AW59" i="27"/>
  <c r="AX59" i="27"/>
  <c r="AY59" i="27"/>
  <c r="AZ59" i="27"/>
  <c r="BA59" i="27"/>
  <c r="BB59" i="27"/>
  <c r="BC59" i="27"/>
  <c r="BD59" i="27"/>
  <c r="BE59" i="27"/>
  <c r="BF59" i="27"/>
  <c r="BG59" i="27"/>
  <c r="BH59" i="27"/>
  <c r="BI59" i="27"/>
  <c r="BJ59" i="27"/>
  <c r="BK59" i="27"/>
  <c r="BL59" i="27"/>
  <c r="BM59" i="27"/>
  <c r="BN59" i="27"/>
  <c r="BO59" i="27"/>
  <c r="BP59" i="27"/>
  <c r="BQ59" i="27"/>
  <c r="I59" i="27"/>
  <c r="G59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AC58" i="27"/>
  <c r="AD58" i="27"/>
  <c r="AE58" i="27"/>
  <c r="AF58" i="27"/>
  <c r="AG58" i="27"/>
  <c r="AH58" i="27"/>
  <c r="AI58" i="27"/>
  <c r="AJ58" i="27"/>
  <c r="AK58" i="27"/>
  <c r="AL58" i="27"/>
  <c r="AM58" i="27"/>
  <c r="AN58" i="27"/>
  <c r="AO58" i="27"/>
  <c r="AP58" i="27"/>
  <c r="AQ58" i="27"/>
  <c r="AR58" i="27"/>
  <c r="AS58" i="27"/>
  <c r="AT58" i="27"/>
  <c r="AU58" i="27"/>
  <c r="AV58" i="27"/>
  <c r="AW58" i="27"/>
  <c r="AX58" i="27"/>
  <c r="AY58" i="27"/>
  <c r="AZ58" i="27"/>
  <c r="BA58" i="27"/>
  <c r="BB58" i="27"/>
  <c r="BC58" i="27"/>
  <c r="BD58" i="27"/>
  <c r="BE58" i="27"/>
  <c r="BF58" i="27"/>
  <c r="BG58" i="27"/>
  <c r="BH58" i="27"/>
  <c r="BI58" i="27"/>
  <c r="BJ58" i="27"/>
  <c r="BK58" i="27"/>
  <c r="BL58" i="27"/>
  <c r="BM58" i="27"/>
  <c r="BN58" i="27"/>
  <c r="BO58" i="27"/>
  <c r="BP58" i="27"/>
  <c r="BQ58" i="27"/>
  <c r="I58" i="27"/>
  <c r="G58" i="27"/>
  <c r="J47" i="27"/>
  <c r="K47" i="27"/>
  <c r="L47" i="27"/>
  <c r="M47" i="27"/>
  <c r="N47" i="27"/>
  <c r="O47" i="27"/>
  <c r="P47" i="27"/>
  <c r="Q47" i="27"/>
  <c r="R47" i="27"/>
  <c r="S47" i="27"/>
  <c r="T47" i="27"/>
  <c r="U47" i="27"/>
  <c r="V47" i="27"/>
  <c r="W47" i="27"/>
  <c r="X47" i="27"/>
  <c r="Y47" i="27"/>
  <c r="Z47" i="27"/>
  <c r="AA47" i="27"/>
  <c r="AB47" i="27"/>
  <c r="AC47" i="27"/>
  <c r="AD47" i="27"/>
  <c r="AE47" i="27"/>
  <c r="AF47" i="27"/>
  <c r="AG47" i="27"/>
  <c r="AH47" i="27"/>
  <c r="AI47" i="27"/>
  <c r="AJ47" i="27"/>
  <c r="AK47" i="27"/>
  <c r="AL47" i="27"/>
  <c r="AM47" i="27"/>
  <c r="AN47" i="27"/>
  <c r="AO47" i="27"/>
  <c r="AP47" i="27"/>
  <c r="AQ47" i="27"/>
  <c r="AR47" i="27"/>
  <c r="AS47" i="27"/>
  <c r="AT47" i="27"/>
  <c r="AU47" i="27"/>
  <c r="AV47" i="27"/>
  <c r="AW47" i="27"/>
  <c r="AX47" i="27"/>
  <c r="AY47" i="27"/>
  <c r="AZ47" i="27"/>
  <c r="BA47" i="27"/>
  <c r="BB47" i="27"/>
  <c r="BC47" i="27"/>
  <c r="BD47" i="27"/>
  <c r="BE47" i="27"/>
  <c r="BF47" i="27"/>
  <c r="BG47" i="27"/>
  <c r="BH47" i="27"/>
  <c r="BI47" i="27"/>
  <c r="BJ47" i="27"/>
  <c r="BK47" i="27"/>
  <c r="BL47" i="27"/>
  <c r="BM47" i="27"/>
  <c r="BN47" i="27"/>
  <c r="BO47" i="27"/>
  <c r="BP47" i="27"/>
  <c r="BQ47" i="27"/>
  <c r="I47" i="27"/>
  <c r="G47" i="27"/>
  <c r="J46" i="27"/>
  <c r="K46" i="27"/>
  <c r="L46" i="27"/>
  <c r="M46" i="27"/>
  <c r="N46" i="27"/>
  <c r="O46" i="27"/>
  <c r="P46" i="27"/>
  <c r="Q46" i="27"/>
  <c r="R46" i="27"/>
  <c r="S46" i="27"/>
  <c r="T46" i="27"/>
  <c r="U46" i="27"/>
  <c r="V46" i="27"/>
  <c r="W46" i="27"/>
  <c r="X46" i="27"/>
  <c r="Y46" i="27"/>
  <c r="Z46" i="27"/>
  <c r="AA46" i="27"/>
  <c r="AB46" i="27"/>
  <c r="AC46" i="27"/>
  <c r="AD46" i="27"/>
  <c r="AE46" i="27"/>
  <c r="AF46" i="27"/>
  <c r="AG46" i="27"/>
  <c r="AH46" i="27"/>
  <c r="AI46" i="27"/>
  <c r="AJ46" i="27"/>
  <c r="AK46" i="27"/>
  <c r="AL46" i="27"/>
  <c r="AM46" i="27"/>
  <c r="AN46" i="27"/>
  <c r="AO46" i="27"/>
  <c r="AP46" i="27"/>
  <c r="AQ46" i="27"/>
  <c r="AR46" i="27"/>
  <c r="AS46" i="27"/>
  <c r="AT46" i="27"/>
  <c r="AU46" i="27"/>
  <c r="AV46" i="27"/>
  <c r="AW46" i="27"/>
  <c r="AX46" i="27"/>
  <c r="AY46" i="27"/>
  <c r="AZ46" i="27"/>
  <c r="BA46" i="27"/>
  <c r="BB46" i="27"/>
  <c r="BC46" i="27"/>
  <c r="BD46" i="27"/>
  <c r="BE46" i="27"/>
  <c r="BF46" i="27"/>
  <c r="BG46" i="27"/>
  <c r="BH46" i="27"/>
  <c r="BI46" i="27"/>
  <c r="BJ46" i="27"/>
  <c r="BK46" i="27"/>
  <c r="BL46" i="27"/>
  <c r="BM46" i="27"/>
  <c r="BN46" i="27"/>
  <c r="BO46" i="27"/>
  <c r="BP46" i="27"/>
  <c r="BQ46" i="27"/>
  <c r="I46" i="27"/>
  <c r="G46" i="27"/>
  <c r="J45" i="27"/>
  <c r="K45" i="27"/>
  <c r="L45" i="27"/>
  <c r="M45" i="27"/>
  <c r="N45" i="27"/>
  <c r="O45" i="27"/>
  <c r="P45" i="27"/>
  <c r="Q45" i="27"/>
  <c r="R45" i="27"/>
  <c r="S45" i="27"/>
  <c r="T45" i="27"/>
  <c r="U45" i="27"/>
  <c r="V45" i="27"/>
  <c r="W45" i="27"/>
  <c r="X45" i="27"/>
  <c r="Y45" i="27"/>
  <c r="Z45" i="27"/>
  <c r="AA45" i="27"/>
  <c r="AB45" i="27"/>
  <c r="AC45" i="27"/>
  <c r="AD45" i="27"/>
  <c r="AE45" i="27"/>
  <c r="AF45" i="27"/>
  <c r="AG45" i="27"/>
  <c r="AH45" i="27"/>
  <c r="AI45" i="27"/>
  <c r="AJ45" i="27"/>
  <c r="AK45" i="27"/>
  <c r="AL45" i="27"/>
  <c r="AM45" i="27"/>
  <c r="AN45" i="27"/>
  <c r="AO45" i="27"/>
  <c r="AP45" i="27"/>
  <c r="AQ45" i="27"/>
  <c r="AR45" i="27"/>
  <c r="AS45" i="27"/>
  <c r="AT45" i="27"/>
  <c r="AU45" i="27"/>
  <c r="AV45" i="27"/>
  <c r="AW45" i="27"/>
  <c r="AX45" i="27"/>
  <c r="AY45" i="27"/>
  <c r="AZ45" i="27"/>
  <c r="BA45" i="27"/>
  <c r="BB45" i="27"/>
  <c r="BC45" i="27"/>
  <c r="BD45" i="27"/>
  <c r="BE45" i="27"/>
  <c r="BF45" i="27"/>
  <c r="BG45" i="27"/>
  <c r="BH45" i="27"/>
  <c r="BI45" i="27"/>
  <c r="BJ45" i="27"/>
  <c r="BK45" i="27"/>
  <c r="BL45" i="27"/>
  <c r="BM45" i="27"/>
  <c r="BN45" i="27"/>
  <c r="BO45" i="27"/>
  <c r="BP45" i="27"/>
  <c r="BQ45" i="27"/>
  <c r="I45" i="27"/>
  <c r="G45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V33" i="27"/>
  <c r="W33" i="27"/>
  <c r="X33" i="27"/>
  <c r="Y33" i="27"/>
  <c r="Z33" i="27"/>
  <c r="AA33" i="27"/>
  <c r="AB33" i="27"/>
  <c r="AC33" i="27"/>
  <c r="AD33" i="27"/>
  <c r="AE33" i="27"/>
  <c r="AF33" i="27"/>
  <c r="AG33" i="27"/>
  <c r="AH33" i="27"/>
  <c r="AI33" i="27"/>
  <c r="AJ33" i="27"/>
  <c r="AK33" i="27"/>
  <c r="AL33" i="27"/>
  <c r="AM33" i="27"/>
  <c r="AN33" i="27"/>
  <c r="AO33" i="27"/>
  <c r="AP33" i="27"/>
  <c r="AQ33" i="27"/>
  <c r="AR33" i="27"/>
  <c r="AS33" i="27"/>
  <c r="AT33" i="27"/>
  <c r="AU33" i="27"/>
  <c r="AV33" i="27"/>
  <c r="AW33" i="27"/>
  <c r="AX33" i="27"/>
  <c r="AY33" i="27"/>
  <c r="AZ33" i="27"/>
  <c r="BA33" i="27"/>
  <c r="BB33" i="27"/>
  <c r="BC33" i="27"/>
  <c r="BD33" i="27"/>
  <c r="BE33" i="27"/>
  <c r="BF33" i="27"/>
  <c r="BG33" i="27"/>
  <c r="BH33" i="27"/>
  <c r="BI33" i="27"/>
  <c r="BJ33" i="27"/>
  <c r="BK33" i="27"/>
  <c r="BL33" i="27"/>
  <c r="BM33" i="27"/>
  <c r="BN33" i="27"/>
  <c r="BO33" i="27"/>
  <c r="BP33" i="27"/>
  <c r="BQ33" i="27"/>
  <c r="I33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W32" i="27"/>
  <c r="X32" i="27"/>
  <c r="Y32" i="27"/>
  <c r="Z32" i="27"/>
  <c r="AA32" i="27"/>
  <c r="AB32" i="27"/>
  <c r="AC32" i="27"/>
  <c r="AD32" i="27"/>
  <c r="AE32" i="27"/>
  <c r="AF32" i="27"/>
  <c r="AG32" i="27"/>
  <c r="AH32" i="27"/>
  <c r="AI32" i="27"/>
  <c r="AJ32" i="27"/>
  <c r="AK32" i="27"/>
  <c r="AL32" i="27"/>
  <c r="AM32" i="27"/>
  <c r="AN32" i="27"/>
  <c r="AO32" i="27"/>
  <c r="AP32" i="27"/>
  <c r="AQ32" i="27"/>
  <c r="AR32" i="27"/>
  <c r="AS32" i="27"/>
  <c r="AT32" i="27"/>
  <c r="AU32" i="27"/>
  <c r="AV32" i="27"/>
  <c r="AW32" i="27"/>
  <c r="AX32" i="27"/>
  <c r="AY32" i="27"/>
  <c r="AZ32" i="27"/>
  <c r="BA32" i="27"/>
  <c r="BB32" i="27"/>
  <c r="BC32" i="27"/>
  <c r="BD32" i="27"/>
  <c r="BE32" i="27"/>
  <c r="BF32" i="27"/>
  <c r="BG32" i="27"/>
  <c r="BH32" i="27"/>
  <c r="BI32" i="27"/>
  <c r="BJ32" i="27"/>
  <c r="BK32" i="27"/>
  <c r="BL32" i="27"/>
  <c r="BM32" i="27"/>
  <c r="BN32" i="27"/>
  <c r="BO32" i="27"/>
  <c r="BP32" i="27"/>
  <c r="BQ32" i="27"/>
  <c r="I32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V31" i="27"/>
  <c r="W31" i="27"/>
  <c r="X31" i="27"/>
  <c r="Y31" i="27"/>
  <c r="Z31" i="27"/>
  <c r="AA31" i="27"/>
  <c r="AB31" i="27"/>
  <c r="AC31" i="27"/>
  <c r="AD31" i="27"/>
  <c r="AE31" i="27"/>
  <c r="AF31" i="27"/>
  <c r="AG31" i="27"/>
  <c r="AH31" i="27"/>
  <c r="AI31" i="27"/>
  <c r="AJ31" i="27"/>
  <c r="AK31" i="27"/>
  <c r="AL31" i="27"/>
  <c r="AM31" i="27"/>
  <c r="AN31" i="27"/>
  <c r="AO31" i="27"/>
  <c r="AP31" i="27"/>
  <c r="AQ31" i="27"/>
  <c r="AR31" i="27"/>
  <c r="AS31" i="27"/>
  <c r="AT31" i="27"/>
  <c r="AU31" i="27"/>
  <c r="AV31" i="27"/>
  <c r="AW31" i="27"/>
  <c r="AX31" i="27"/>
  <c r="AY31" i="27"/>
  <c r="AZ31" i="27"/>
  <c r="BA31" i="27"/>
  <c r="BB31" i="27"/>
  <c r="BC31" i="27"/>
  <c r="BD31" i="27"/>
  <c r="BE31" i="27"/>
  <c r="BF31" i="27"/>
  <c r="BG31" i="27"/>
  <c r="BH31" i="27"/>
  <c r="BI31" i="27"/>
  <c r="BJ31" i="27"/>
  <c r="BK31" i="27"/>
  <c r="BL31" i="27"/>
  <c r="BM31" i="27"/>
  <c r="BN31" i="27"/>
  <c r="BO31" i="27"/>
  <c r="BP31" i="27"/>
  <c r="BQ31" i="27"/>
  <c r="I31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AI30" i="27"/>
  <c r="AJ30" i="27"/>
  <c r="AK30" i="27"/>
  <c r="AL30" i="27"/>
  <c r="AM30" i="27"/>
  <c r="AN30" i="27"/>
  <c r="AO30" i="27"/>
  <c r="AP30" i="27"/>
  <c r="AQ30" i="27"/>
  <c r="AR30" i="27"/>
  <c r="AS30" i="27"/>
  <c r="AT30" i="27"/>
  <c r="AU30" i="27"/>
  <c r="AV30" i="27"/>
  <c r="AW30" i="27"/>
  <c r="AX30" i="27"/>
  <c r="AY30" i="27"/>
  <c r="AZ30" i="27"/>
  <c r="BA30" i="27"/>
  <c r="BB30" i="27"/>
  <c r="BC30" i="27"/>
  <c r="BD30" i="27"/>
  <c r="BE30" i="27"/>
  <c r="BF30" i="27"/>
  <c r="BG30" i="27"/>
  <c r="BH30" i="27"/>
  <c r="BI30" i="27"/>
  <c r="BJ30" i="27"/>
  <c r="BK30" i="27"/>
  <c r="BL30" i="27"/>
  <c r="BM30" i="27"/>
  <c r="BN30" i="27"/>
  <c r="BO30" i="27"/>
  <c r="BP30" i="27"/>
  <c r="BQ30" i="27"/>
  <c r="I30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AI29" i="27"/>
  <c r="AJ29" i="27"/>
  <c r="AK29" i="27"/>
  <c r="AL29" i="27"/>
  <c r="AM29" i="27"/>
  <c r="AN29" i="27"/>
  <c r="AO29" i="27"/>
  <c r="AP29" i="27"/>
  <c r="AQ29" i="27"/>
  <c r="AR29" i="27"/>
  <c r="AS29" i="27"/>
  <c r="AT29" i="27"/>
  <c r="AU29" i="27"/>
  <c r="AV29" i="27"/>
  <c r="AW29" i="27"/>
  <c r="AX29" i="27"/>
  <c r="AY29" i="27"/>
  <c r="AZ29" i="27"/>
  <c r="BA29" i="27"/>
  <c r="BB29" i="27"/>
  <c r="BC29" i="27"/>
  <c r="BD29" i="27"/>
  <c r="BE29" i="27"/>
  <c r="BF29" i="27"/>
  <c r="BG29" i="27"/>
  <c r="BH29" i="27"/>
  <c r="BI29" i="27"/>
  <c r="BJ29" i="27"/>
  <c r="BK29" i="27"/>
  <c r="BL29" i="27"/>
  <c r="BM29" i="27"/>
  <c r="BN29" i="27"/>
  <c r="BO29" i="27"/>
  <c r="BP29" i="27"/>
  <c r="BQ29" i="27"/>
  <c r="I29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AP28" i="27"/>
  <c r="AQ28" i="27"/>
  <c r="AR28" i="27"/>
  <c r="AS28" i="27"/>
  <c r="AT28" i="27"/>
  <c r="AU28" i="27"/>
  <c r="AV28" i="27"/>
  <c r="AW28" i="27"/>
  <c r="AX28" i="27"/>
  <c r="AY28" i="27"/>
  <c r="AZ28" i="27"/>
  <c r="BA28" i="27"/>
  <c r="BB28" i="27"/>
  <c r="BC28" i="27"/>
  <c r="BD28" i="27"/>
  <c r="BE28" i="27"/>
  <c r="BF28" i="27"/>
  <c r="BG28" i="27"/>
  <c r="BH28" i="27"/>
  <c r="BI28" i="27"/>
  <c r="BJ28" i="27"/>
  <c r="BK28" i="27"/>
  <c r="BL28" i="27"/>
  <c r="BM28" i="27"/>
  <c r="BN28" i="27"/>
  <c r="BO28" i="27"/>
  <c r="BP28" i="27"/>
  <c r="BQ28" i="27"/>
  <c r="I28" i="27"/>
  <c r="G33" i="27"/>
  <c r="G32" i="27"/>
  <c r="G31" i="27"/>
  <c r="G30" i="27"/>
  <c r="G29" i="27"/>
  <c r="G28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I15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I14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I13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I12" i="27"/>
  <c r="G15" i="27"/>
  <c r="G14" i="27"/>
  <c r="G13" i="27"/>
  <c r="G12" i="27"/>
  <c r="R17" i="27" l="1"/>
  <c r="N17" i="27"/>
  <c r="AW17" i="27"/>
  <c r="AK17" i="27"/>
  <c r="Y17" i="27"/>
  <c r="M17" i="27"/>
  <c r="L17" i="27"/>
  <c r="K17" i="27"/>
  <c r="BL48" i="27"/>
  <c r="AZ48" i="27"/>
  <c r="AN48" i="27"/>
  <c r="AB48" i="27"/>
  <c r="P48" i="27"/>
  <c r="AT17" i="27"/>
  <c r="AH17" i="27"/>
  <c r="V17" i="27"/>
  <c r="J17" i="27"/>
  <c r="AU17" i="27"/>
  <c r="AI17" i="27"/>
  <c r="W17" i="27"/>
  <c r="BH17" i="27"/>
  <c r="AV17" i="27"/>
  <c r="AJ17" i="27"/>
  <c r="X17" i="27"/>
  <c r="AX17" i="27"/>
  <c r="AL17" i="27"/>
  <c r="Z17" i="27"/>
  <c r="BG17" i="27"/>
  <c r="G17" i="27"/>
  <c r="BJ17" i="27"/>
  <c r="BI17" i="27"/>
  <c r="I17" i="27"/>
  <c r="BF17" i="27"/>
  <c r="BN17" i="27"/>
  <c r="BB17" i="27"/>
  <c r="AP17" i="27"/>
  <c r="AD17" i="27"/>
  <c r="BQ17" i="27"/>
  <c r="AS17" i="27"/>
  <c r="U17" i="27"/>
  <c r="BE17" i="27"/>
  <c r="AG17" i="27"/>
  <c r="BP17" i="27"/>
  <c r="BD17" i="27"/>
  <c r="AR17" i="27"/>
  <c r="AF17" i="27"/>
  <c r="T17" i="27"/>
  <c r="BI48" i="27"/>
  <c r="AW48" i="27"/>
  <c r="AK48" i="27"/>
  <c r="Y48" i="27"/>
  <c r="M48" i="27"/>
  <c r="BO17" i="27"/>
  <c r="BC17" i="27"/>
  <c r="AQ17" i="27"/>
  <c r="AE17" i="27"/>
  <c r="S17" i="27"/>
  <c r="BA17" i="27"/>
  <c r="AO17" i="27"/>
  <c r="AC17" i="27"/>
  <c r="Q17" i="27"/>
  <c r="BM17" i="27"/>
  <c r="BL17" i="27"/>
  <c r="AZ17" i="27"/>
  <c r="AN17" i="27"/>
  <c r="AB17" i="27"/>
  <c r="P17" i="27"/>
  <c r="BQ48" i="27"/>
  <c r="BE48" i="27"/>
  <c r="AS48" i="27"/>
  <c r="AG48" i="27"/>
  <c r="U48" i="27"/>
  <c r="BK17" i="27"/>
  <c r="AY17" i="27"/>
  <c r="AM17" i="27"/>
  <c r="AA17" i="27"/>
  <c r="O17" i="27"/>
  <c r="BJ48" i="27"/>
  <c r="AX48" i="27"/>
  <c r="AL48" i="27"/>
  <c r="Z48" i="27"/>
  <c r="N48" i="27"/>
  <c r="BH48" i="27"/>
  <c r="AV48" i="27"/>
  <c r="AJ48" i="27"/>
  <c r="X48" i="27"/>
  <c r="L48" i="27"/>
  <c r="BP48" i="27"/>
  <c r="BD48" i="27"/>
  <c r="AR48" i="27"/>
  <c r="AF48" i="27"/>
  <c r="T48" i="27"/>
  <c r="BO48" i="27"/>
  <c r="BC48" i="27"/>
  <c r="AQ48" i="27"/>
  <c r="AE48" i="27"/>
  <c r="S48" i="27"/>
  <c r="I48" i="27"/>
  <c r="BF48" i="27"/>
  <c r="AT48" i="27"/>
  <c r="AH48" i="27"/>
  <c r="V48" i="27"/>
  <c r="J48" i="27"/>
  <c r="G48" i="27"/>
  <c r="G50" i="27" s="1"/>
  <c r="BG48" i="27"/>
  <c r="AU48" i="27"/>
  <c r="AI48" i="27"/>
  <c r="W48" i="27"/>
  <c r="K48" i="27"/>
  <c r="BN48" i="27"/>
  <c r="BB48" i="27"/>
  <c r="AP48" i="27"/>
  <c r="AD48" i="27"/>
  <c r="R48" i="27"/>
  <c r="BM48" i="27"/>
  <c r="BA48" i="27"/>
  <c r="AO48" i="27"/>
  <c r="AC48" i="27"/>
  <c r="Q48" i="27"/>
  <c r="BK48" i="27"/>
  <c r="AY48" i="27"/>
  <c r="AM48" i="27"/>
  <c r="AA48" i="27"/>
  <c r="O48" i="27"/>
  <c r="I34" i="1" l="1"/>
  <c r="G17" i="1" l="1"/>
  <c r="G75" i="1"/>
  <c r="I61" i="27" l="1"/>
  <c r="I63" i="27" s="1"/>
  <c r="G74" i="27"/>
  <c r="G76" i="27" s="1"/>
  <c r="I74" i="27"/>
  <c r="I76" i="27" s="1"/>
  <c r="I50" i="27"/>
  <c r="I34" i="27"/>
  <c r="I36" i="27" s="1"/>
  <c r="G34" i="27"/>
  <c r="G61" i="27"/>
  <c r="K50" i="27" l="1"/>
  <c r="J74" i="27"/>
  <c r="J76" i="27" s="1"/>
  <c r="J61" i="27"/>
  <c r="J63" i="27" s="1"/>
  <c r="J50" i="27"/>
  <c r="K74" i="27"/>
  <c r="K34" i="27"/>
  <c r="K36" i="27" s="1"/>
  <c r="G36" i="27"/>
  <c r="G63" i="27"/>
  <c r="J34" i="27"/>
  <c r="J36" i="27" s="1"/>
  <c r="K61" i="27"/>
  <c r="K63" i="27" s="1"/>
  <c r="L50" i="27" l="1"/>
  <c r="K76" i="27"/>
  <c r="L34" i="27"/>
  <c r="L36" i="27" s="1"/>
  <c r="L61" i="27"/>
  <c r="L63" i="27" s="1"/>
  <c r="L74" i="27"/>
  <c r="L76" i="27" s="1"/>
  <c r="M34" i="27" l="1"/>
  <c r="M36" i="27" s="1"/>
  <c r="M61" i="27"/>
  <c r="M63" i="27" s="1"/>
  <c r="M74" i="27"/>
  <c r="M76" i="27" s="1"/>
  <c r="N61" i="27" l="1"/>
  <c r="N63" i="27" s="1"/>
  <c r="N34" i="27"/>
  <c r="N36" i="27" s="1"/>
  <c r="N74" i="27"/>
  <c r="N76" i="27" s="1"/>
  <c r="M50" i="27"/>
  <c r="N50" i="27"/>
  <c r="O50" i="27" l="1"/>
  <c r="O34" i="27"/>
  <c r="O74" i="27"/>
  <c r="O76" i="27" s="1"/>
  <c r="O61" i="27"/>
  <c r="P34" i="27" l="1"/>
  <c r="P36" i="27" s="1"/>
  <c r="P50" i="27"/>
  <c r="P61" i="27"/>
  <c r="P63" i="27" s="1"/>
  <c r="P74" i="27"/>
  <c r="P76" i="27" s="1"/>
  <c r="O63" i="27"/>
  <c r="O36" i="27"/>
  <c r="Q61" i="27" l="1"/>
  <c r="Q63" i="27" s="1"/>
  <c r="Q74" i="27"/>
  <c r="Q76" i="27" s="1"/>
  <c r="Q34" i="27"/>
  <c r="Q36" i="27" s="1"/>
  <c r="R50" i="27" l="1"/>
  <c r="R34" i="27"/>
  <c r="R36" i="27" s="1"/>
  <c r="Q50" i="27"/>
  <c r="R61" i="27"/>
  <c r="R63" i="27" s="1"/>
  <c r="R74" i="27"/>
  <c r="R76" i="27" s="1"/>
  <c r="S74" i="27" l="1"/>
  <c r="S76" i="27" s="1"/>
  <c r="S50" i="27"/>
  <c r="S61" i="27"/>
  <c r="S63" i="27" s="1"/>
  <c r="S34" i="27"/>
  <c r="S36" i="27" s="1"/>
  <c r="T34" i="27" l="1"/>
  <c r="T36" i="27" s="1"/>
  <c r="T61" i="27"/>
  <c r="T63" i="27" s="1"/>
  <c r="T74" i="27"/>
  <c r="T76" i="27" s="1"/>
  <c r="T50" i="27"/>
  <c r="G48" i="1" l="1"/>
  <c r="U61" i="27"/>
  <c r="U63" i="27" s="1"/>
  <c r="U50" i="27"/>
  <c r="U74" i="27"/>
  <c r="U76" i="27" s="1"/>
  <c r="U34" i="27"/>
  <c r="U36" i="27" s="1"/>
  <c r="V61" i="27" l="1"/>
  <c r="V63" i="27" s="1"/>
  <c r="V74" i="27"/>
  <c r="V76" i="27" s="1"/>
  <c r="V50" i="27"/>
  <c r="V34" i="27"/>
  <c r="V36" i="27" s="1"/>
  <c r="V19" i="27"/>
  <c r="U19" i="27"/>
  <c r="T19" i="27"/>
  <c r="S19" i="27"/>
  <c r="R19" i="27"/>
  <c r="O19" i="27"/>
  <c r="N19" i="27"/>
  <c r="M19" i="27"/>
  <c r="L19" i="27"/>
  <c r="K19" i="27"/>
  <c r="J19" i="27"/>
  <c r="P19" i="27" l="1"/>
  <c r="Q19" i="27"/>
  <c r="I19" i="27"/>
  <c r="G19" i="27"/>
  <c r="W50" i="27"/>
  <c r="W19" i="27"/>
  <c r="W34" i="27"/>
  <c r="W36" i="27" s="1"/>
  <c r="W61" i="27"/>
  <c r="W63" i="27" s="1"/>
  <c r="W74" i="27"/>
  <c r="W76" i="27" s="1"/>
  <c r="X61" i="27" l="1"/>
  <c r="X63" i="27" s="1"/>
  <c r="X19" i="27"/>
  <c r="X34" i="27"/>
  <c r="X36" i="27" s="1"/>
  <c r="X74" i="27"/>
  <c r="X76" i="27" s="1"/>
  <c r="X50" i="27"/>
  <c r="J71" i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Q71" i="1" s="1"/>
  <c r="AR71" i="1" s="1"/>
  <c r="AS71" i="1" s="1"/>
  <c r="AT71" i="1" s="1"/>
  <c r="AU71" i="1" s="1"/>
  <c r="AV71" i="1" s="1"/>
  <c r="AW71" i="1" s="1"/>
  <c r="AX71" i="1" s="1"/>
  <c r="AY71" i="1" s="1"/>
  <c r="AZ71" i="1" s="1"/>
  <c r="BA71" i="1" s="1"/>
  <c r="BB71" i="1" s="1"/>
  <c r="BC71" i="1" s="1"/>
  <c r="BD71" i="1" s="1"/>
  <c r="BE71" i="1" s="1"/>
  <c r="BF71" i="1" s="1"/>
  <c r="BG71" i="1" s="1"/>
  <c r="BH71" i="1" s="1"/>
  <c r="BI71" i="1" s="1"/>
  <c r="BJ71" i="1" s="1"/>
  <c r="BK71" i="1" s="1"/>
  <c r="BL71" i="1" s="1"/>
  <c r="BM71" i="1" s="1"/>
  <c r="BN71" i="1" s="1"/>
  <c r="BO71" i="1" s="1"/>
  <c r="BP71" i="1" s="1"/>
  <c r="BQ71" i="1" s="1"/>
  <c r="BR71" i="1" s="1"/>
  <c r="BS71" i="1" s="1"/>
  <c r="BT71" i="1" s="1"/>
  <c r="BU71" i="1" s="1"/>
  <c r="BV71" i="1" s="1"/>
  <c r="BW71" i="1" s="1"/>
  <c r="BX71" i="1" s="1"/>
  <c r="BY71" i="1" s="1"/>
  <c r="BZ71" i="1" s="1"/>
  <c r="CA71" i="1" s="1"/>
  <c r="CB71" i="1" s="1"/>
  <c r="CC71" i="1" s="1"/>
  <c r="CD71" i="1" s="1"/>
  <c r="CE71" i="1" s="1"/>
  <c r="CF71" i="1" s="1"/>
  <c r="CG71" i="1" s="1"/>
  <c r="CH71" i="1" s="1"/>
  <c r="CI71" i="1" s="1"/>
  <c r="CJ71" i="1" s="1"/>
  <c r="CK71" i="1" s="1"/>
  <c r="CL71" i="1" s="1"/>
  <c r="CM71" i="1" s="1"/>
  <c r="CN71" i="1" s="1"/>
  <c r="CO71" i="1" s="1"/>
  <c r="CP71" i="1" s="1"/>
  <c r="CQ71" i="1" s="1"/>
  <c r="CR71" i="1" s="1"/>
  <c r="CS71" i="1" s="1"/>
  <c r="CT71" i="1" s="1"/>
  <c r="CU71" i="1" s="1"/>
  <c r="CV71" i="1" s="1"/>
  <c r="CW71" i="1" s="1"/>
  <c r="CX71" i="1" s="1"/>
  <c r="CY71" i="1" s="1"/>
  <c r="CZ71" i="1" s="1"/>
  <c r="DA71" i="1" s="1"/>
  <c r="DB71" i="1" s="1"/>
  <c r="DC71" i="1" s="1"/>
  <c r="DD71" i="1" s="1"/>
  <c r="DE71" i="1" s="1"/>
  <c r="DF71" i="1" s="1"/>
  <c r="J57" i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AQ57" i="1" s="1"/>
  <c r="AR57" i="1" s="1"/>
  <c r="AS57" i="1" s="1"/>
  <c r="AT57" i="1" s="1"/>
  <c r="AU57" i="1" s="1"/>
  <c r="AV57" i="1" s="1"/>
  <c r="AW57" i="1" s="1"/>
  <c r="AX57" i="1" s="1"/>
  <c r="AY57" i="1" s="1"/>
  <c r="AZ57" i="1" s="1"/>
  <c r="BA57" i="1" s="1"/>
  <c r="BB57" i="1" s="1"/>
  <c r="BC57" i="1" s="1"/>
  <c r="BD57" i="1" s="1"/>
  <c r="BE57" i="1" s="1"/>
  <c r="BF57" i="1" s="1"/>
  <c r="BG57" i="1" s="1"/>
  <c r="BH57" i="1" s="1"/>
  <c r="BI57" i="1" s="1"/>
  <c r="BJ57" i="1" s="1"/>
  <c r="BK57" i="1" s="1"/>
  <c r="BL57" i="1" s="1"/>
  <c r="BM57" i="1" s="1"/>
  <c r="BN57" i="1" s="1"/>
  <c r="BO57" i="1" s="1"/>
  <c r="BP57" i="1" s="1"/>
  <c r="BQ57" i="1" s="1"/>
  <c r="BR57" i="1" s="1"/>
  <c r="BS57" i="1" s="1"/>
  <c r="BT57" i="1" s="1"/>
  <c r="BU57" i="1" s="1"/>
  <c r="BV57" i="1" s="1"/>
  <c r="BW57" i="1" s="1"/>
  <c r="BX57" i="1" s="1"/>
  <c r="BY57" i="1" s="1"/>
  <c r="BZ57" i="1" s="1"/>
  <c r="CA57" i="1" s="1"/>
  <c r="CB57" i="1" s="1"/>
  <c r="CC57" i="1" s="1"/>
  <c r="CD57" i="1" s="1"/>
  <c r="CE57" i="1" s="1"/>
  <c r="CF57" i="1" s="1"/>
  <c r="CG57" i="1" s="1"/>
  <c r="CH57" i="1" s="1"/>
  <c r="CI57" i="1" s="1"/>
  <c r="CJ57" i="1" s="1"/>
  <c r="CK57" i="1" s="1"/>
  <c r="CL57" i="1" s="1"/>
  <c r="CM57" i="1" s="1"/>
  <c r="CN57" i="1" s="1"/>
  <c r="CO57" i="1" s="1"/>
  <c r="CP57" i="1" s="1"/>
  <c r="CQ57" i="1" s="1"/>
  <c r="CR57" i="1" s="1"/>
  <c r="CS57" i="1" s="1"/>
  <c r="CT57" i="1" s="1"/>
  <c r="CU57" i="1" s="1"/>
  <c r="CV57" i="1" s="1"/>
  <c r="CW57" i="1" s="1"/>
  <c r="CX57" i="1" s="1"/>
  <c r="CY57" i="1" s="1"/>
  <c r="CZ57" i="1" s="1"/>
  <c r="DA57" i="1" s="1"/>
  <c r="DB57" i="1" s="1"/>
  <c r="DC57" i="1" s="1"/>
  <c r="DD57" i="1" s="1"/>
  <c r="DE57" i="1" s="1"/>
  <c r="DF57" i="1" s="1"/>
  <c r="I48" i="1"/>
  <c r="J43" i="1"/>
  <c r="Y61" i="27" l="1"/>
  <c r="Y63" i="27" s="1"/>
  <c r="Y34" i="27"/>
  <c r="Y36" i="27" s="1"/>
  <c r="Y19" i="27"/>
  <c r="Y50" i="27"/>
  <c r="Y74" i="27"/>
  <c r="Y76" i="27" s="1"/>
  <c r="I50" i="1"/>
  <c r="K43" i="1"/>
  <c r="I75" i="1"/>
  <c r="I62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CJ26" i="1" s="1"/>
  <c r="CK26" i="1" s="1"/>
  <c r="CL26" i="1" s="1"/>
  <c r="CM26" i="1" s="1"/>
  <c r="CN26" i="1" s="1"/>
  <c r="CO26" i="1" s="1"/>
  <c r="CP26" i="1" s="1"/>
  <c r="CQ26" i="1" s="1"/>
  <c r="CR26" i="1" s="1"/>
  <c r="CS26" i="1" s="1"/>
  <c r="CT26" i="1" s="1"/>
  <c r="CU26" i="1" s="1"/>
  <c r="CV26" i="1" s="1"/>
  <c r="CW26" i="1" s="1"/>
  <c r="CX26" i="1" s="1"/>
  <c r="CY26" i="1" s="1"/>
  <c r="CZ26" i="1" s="1"/>
  <c r="DA26" i="1" s="1"/>
  <c r="DB26" i="1" s="1"/>
  <c r="DC26" i="1" s="1"/>
  <c r="DD26" i="1" s="1"/>
  <c r="DE26" i="1" s="1"/>
  <c r="DF26" i="1" s="1"/>
  <c r="J10" i="1"/>
  <c r="K10" i="1" l="1"/>
  <c r="Z50" i="27"/>
  <c r="Z61" i="27"/>
  <c r="Z63" i="27" s="1"/>
  <c r="Z34" i="27"/>
  <c r="Z36" i="27" s="1"/>
  <c r="Z74" i="27"/>
  <c r="Z76" i="27" s="1"/>
  <c r="Z19" i="27"/>
  <c r="I64" i="1"/>
  <c r="L43" i="1"/>
  <c r="I77" i="1"/>
  <c r="J17" i="1" l="1"/>
  <c r="J19" i="1" s="1"/>
  <c r="L10" i="1"/>
  <c r="J34" i="1"/>
  <c r="AA61" i="27"/>
  <c r="AA63" i="27" s="1"/>
  <c r="J62" i="1"/>
  <c r="J64" i="1" s="1"/>
  <c r="J75" i="1"/>
  <c r="J77" i="1" s="1"/>
  <c r="J48" i="1"/>
  <c r="J50" i="1" s="1"/>
  <c r="AA50" i="27"/>
  <c r="AA19" i="27"/>
  <c r="AA34" i="27"/>
  <c r="AA36" i="27" s="1"/>
  <c r="AA74" i="27"/>
  <c r="AA76" i="27" s="1"/>
  <c r="I36" i="1"/>
  <c r="M43" i="1"/>
  <c r="I19" i="1"/>
  <c r="L75" i="1" l="1"/>
  <c r="L77" i="1" s="1"/>
  <c r="K17" i="1"/>
  <c r="K19" i="1" s="1"/>
  <c r="M10" i="1"/>
  <c r="K75" i="1"/>
  <c r="K77" i="1" s="1"/>
  <c r="K34" i="1"/>
  <c r="K36" i="1" s="1"/>
  <c r="K62" i="1"/>
  <c r="K64" i="1" s="1"/>
  <c r="K48" i="1"/>
  <c r="K50" i="1" s="1"/>
  <c r="AB61" i="27"/>
  <c r="AB63" i="27" s="1"/>
  <c r="AB50" i="27"/>
  <c r="AB74" i="27"/>
  <c r="AB76" i="27" s="1"/>
  <c r="AB19" i="27"/>
  <c r="AB34" i="27"/>
  <c r="AB36" i="27" s="1"/>
  <c r="N10" i="1"/>
  <c r="J36" i="1"/>
  <c r="N43" i="1"/>
  <c r="L17" i="1" l="1"/>
  <c r="L19" i="1" s="1"/>
  <c r="L62" i="1"/>
  <c r="L64" i="1" s="1"/>
  <c r="L34" i="1"/>
  <c r="L36" i="1" s="1"/>
  <c r="L48" i="1"/>
  <c r="L50" i="1" s="1"/>
  <c r="M34" i="1"/>
  <c r="M62" i="1"/>
  <c r="M64" i="1" s="1"/>
  <c r="M48" i="1"/>
  <c r="M50" i="1" s="1"/>
  <c r="M75" i="1"/>
  <c r="M77" i="1" s="1"/>
  <c r="AC50" i="27"/>
  <c r="AC34" i="27"/>
  <c r="AC36" i="27" s="1"/>
  <c r="AC61" i="27"/>
  <c r="AC63" i="27" s="1"/>
  <c r="AC74" i="27"/>
  <c r="AC76" i="27" s="1"/>
  <c r="AC19" i="27"/>
  <c r="O10" i="1"/>
  <c r="O43" i="1"/>
  <c r="G34" i="1"/>
  <c r="G36" i="1" s="1"/>
  <c r="G77" i="1"/>
  <c r="G62" i="1"/>
  <c r="G64" i="1" s="1"/>
  <c r="G50" i="1"/>
  <c r="N17" i="1" l="1"/>
  <c r="M17" i="1"/>
  <c r="M19" i="1" s="1"/>
  <c r="N34" i="1"/>
  <c r="N48" i="1"/>
  <c r="N50" i="1" s="1"/>
  <c r="AD74" i="27"/>
  <c r="AD76" i="27" s="1"/>
  <c r="AD61" i="27"/>
  <c r="AD63" i="27" s="1"/>
  <c r="AD34" i="27"/>
  <c r="AD36" i="27" s="1"/>
  <c r="AD19" i="27"/>
  <c r="AD50" i="27"/>
  <c r="M36" i="1"/>
  <c r="P10" i="1"/>
  <c r="N75" i="1"/>
  <c r="P43" i="1"/>
  <c r="N62" i="1"/>
  <c r="O17" i="1" l="1"/>
  <c r="O34" i="1"/>
  <c r="O36" i="1" s="1"/>
  <c r="O62" i="1"/>
  <c r="O64" i="1" s="1"/>
  <c r="O48" i="1"/>
  <c r="O50" i="1" s="1"/>
  <c r="O75" i="1"/>
  <c r="O77" i="1" s="1"/>
  <c r="AE19" i="27"/>
  <c r="AE34" i="27"/>
  <c r="AE36" i="27" s="1"/>
  <c r="AE50" i="27"/>
  <c r="AE74" i="27"/>
  <c r="AE76" i="27" s="1"/>
  <c r="AE61" i="27"/>
  <c r="AE63" i="27" s="1"/>
  <c r="G19" i="1"/>
  <c r="N19" i="1"/>
  <c r="Q10" i="1"/>
  <c r="N36" i="1"/>
  <c r="N64" i="1"/>
  <c r="Q43" i="1"/>
  <c r="N77" i="1"/>
  <c r="P17" i="1" l="1"/>
  <c r="P19" i="1" s="1"/>
  <c r="P34" i="1"/>
  <c r="P36" i="1" s="1"/>
  <c r="P62" i="1"/>
  <c r="P64" i="1" s="1"/>
  <c r="P48" i="1"/>
  <c r="P50" i="1" s="1"/>
  <c r="P75" i="1"/>
  <c r="P77" i="1" s="1"/>
  <c r="AF61" i="27"/>
  <c r="AF63" i="27" s="1"/>
  <c r="AF34" i="27"/>
  <c r="AF36" i="27" s="1"/>
  <c r="AF50" i="27"/>
  <c r="AF74" i="27"/>
  <c r="AF76" i="27" s="1"/>
  <c r="AF19" i="27"/>
  <c r="O19" i="1"/>
  <c r="R10" i="1"/>
  <c r="R43" i="1"/>
  <c r="Q17" i="1" l="1"/>
  <c r="Q19" i="1" s="1"/>
  <c r="Q34" i="1"/>
  <c r="Q36" i="1" s="1"/>
  <c r="Q62" i="1"/>
  <c r="Q64" i="1" s="1"/>
  <c r="Q48" i="1"/>
  <c r="Q50" i="1" s="1"/>
  <c r="Q75" i="1"/>
  <c r="Q77" i="1" s="1"/>
  <c r="AG19" i="27"/>
  <c r="AG61" i="27"/>
  <c r="AG63" i="27" s="1"/>
  <c r="AG34" i="27"/>
  <c r="AG36" i="27" s="1"/>
  <c r="AG50" i="27"/>
  <c r="AG74" i="27"/>
  <c r="AG76" i="27" s="1"/>
  <c r="S10" i="1"/>
  <c r="S43" i="1"/>
  <c r="R17" i="1" l="1"/>
  <c r="R34" i="1"/>
  <c r="R36" i="1" s="1"/>
  <c r="R62" i="1"/>
  <c r="R64" i="1" s="1"/>
  <c r="R48" i="1"/>
  <c r="R50" i="1" s="1"/>
  <c r="R75" i="1"/>
  <c r="R77" i="1" s="1"/>
  <c r="AH19" i="27"/>
  <c r="AH50" i="27"/>
  <c r="AH61" i="27"/>
  <c r="AH63" i="27" s="1"/>
  <c r="AH34" i="27"/>
  <c r="AH36" i="27" s="1"/>
  <c r="AH74" i="27"/>
  <c r="AH76" i="27" s="1"/>
  <c r="T10" i="1"/>
  <c r="T43" i="1"/>
  <c r="S17" i="1" l="1"/>
  <c r="S19" i="1" s="1"/>
  <c r="S34" i="1"/>
  <c r="S36" i="1" s="1"/>
  <c r="S62" i="1"/>
  <c r="S64" i="1" s="1"/>
  <c r="AI61" i="27"/>
  <c r="AI63" i="27" s="1"/>
  <c r="S48" i="1"/>
  <c r="S50" i="1" s="1"/>
  <c r="S75" i="1"/>
  <c r="S77" i="1" s="1"/>
  <c r="AI50" i="27"/>
  <c r="AI74" i="27"/>
  <c r="AI76" i="27" s="1"/>
  <c r="AI19" i="27"/>
  <c r="AI34" i="27"/>
  <c r="AI36" i="27" s="1"/>
  <c r="R19" i="1"/>
  <c r="U10" i="1"/>
  <c r="U43" i="1"/>
  <c r="T17" i="1" l="1"/>
  <c r="T19" i="1" s="1"/>
  <c r="T34" i="1"/>
  <c r="T36" i="1" s="1"/>
  <c r="T62" i="1"/>
  <c r="T64" i="1" s="1"/>
  <c r="T48" i="1"/>
  <c r="T50" i="1" s="1"/>
  <c r="T75" i="1"/>
  <c r="T77" i="1" s="1"/>
  <c r="AJ19" i="27"/>
  <c r="AJ50" i="27"/>
  <c r="AJ34" i="27"/>
  <c r="AJ36" i="27" s="1"/>
  <c r="AJ74" i="27"/>
  <c r="AJ76" i="27" s="1"/>
  <c r="AJ61" i="27"/>
  <c r="AJ63" i="27" s="1"/>
  <c r="V10" i="1"/>
  <c r="V43" i="1"/>
  <c r="U17" i="1" l="1"/>
  <c r="U19" i="1" s="1"/>
  <c r="U34" i="1"/>
  <c r="U36" i="1" s="1"/>
  <c r="U62" i="1"/>
  <c r="U64" i="1" s="1"/>
  <c r="U48" i="1"/>
  <c r="U50" i="1" s="1"/>
  <c r="U75" i="1"/>
  <c r="U77" i="1" s="1"/>
  <c r="AK74" i="27"/>
  <c r="AK76" i="27" s="1"/>
  <c r="AK61" i="27"/>
  <c r="AK63" i="27" s="1"/>
  <c r="AK19" i="27"/>
  <c r="AK50" i="27"/>
  <c r="AK34" i="27"/>
  <c r="AK36" i="27" s="1"/>
  <c r="W10" i="1"/>
  <c r="W43" i="1"/>
  <c r="V17" i="1" l="1"/>
  <c r="V19" i="1" s="1"/>
  <c r="V34" i="1"/>
  <c r="V36" i="1" s="1"/>
  <c r="V62" i="1"/>
  <c r="V64" i="1" s="1"/>
  <c r="V48" i="1"/>
  <c r="V50" i="1" s="1"/>
  <c r="V75" i="1"/>
  <c r="V77" i="1" s="1"/>
  <c r="AL61" i="27"/>
  <c r="AL63" i="27" s="1"/>
  <c r="AL74" i="27"/>
  <c r="AL76" i="27" s="1"/>
  <c r="AL19" i="27"/>
  <c r="AL50" i="27"/>
  <c r="AL34" i="27"/>
  <c r="AL36" i="27" s="1"/>
  <c r="X10" i="1"/>
  <c r="X43" i="1"/>
  <c r="W17" i="1" l="1"/>
  <c r="W19" i="1" s="1"/>
  <c r="W34" i="1"/>
  <c r="W36" i="1" s="1"/>
  <c r="W48" i="1"/>
  <c r="W50" i="1" s="1"/>
  <c r="W75" i="1"/>
  <c r="W77" i="1" s="1"/>
  <c r="W62" i="1"/>
  <c r="W64" i="1" s="1"/>
  <c r="AM50" i="27"/>
  <c r="AM34" i="27"/>
  <c r="AM36" i="27" s="1"/>
  <c r="AM61" i="27"/>
  <c r="AM63" i="27" s="1"/>
  <c r="AM74" i="27"/>
  <c r="AM76" i="27" s="1"/>
  <c r="AM19" i="27"/>
  <c r="Y10" i="1"/>
  <c r="Y43" i="1"/>
  <c r="X17" i="1" l="1"/>
  <c r="X19" i="1" s="1"/>
  <c r="X34" i="1"/>
  <c r="X36" i="1" s="1"/>
  <c r="X62" i="1"/>
  <c r="X64" i="1" s="1"/>
  <c r="X48" i="1"/>
  <c r="X50" i="1" s="1"/>
  <c r="X75" i="1"/>
  <c r="X77" i="1" s="1"/>
  <c r="AN34" i="27"/>
  <c r="AN36" i="27" s="1"/>
  <c r="AN19" i="27"/>
  <c r="AN61" i="27"/>
  <c r="AN63" i="27" s="1"/>
  <c r="AN50" i="27"/>
  <c r="AN74" i="27"/>
  <c r="AN76" i="27" s="1"/>
  <c r="Z10" i="1"/>
  <c r="Z43" i="1"/>
  <c r="Y17" i="1" l="1"/>
  <c r="Y19" i="1" s="1"/>
  <c r="Y34" i="1"/>
  <c r="Y36" i="1" s="1"/>
  <c r="Y62" i="1"/>
  <c r="Y64" i="1" s="1"/>
  <c r="Y48" i="1"/>
  <c r="Y50" i="1" s="1"/>
  <c r="Y75" i="1"/>
  <c r="Y77" i="1" s="1"/>
  <c r="AO74" i="27"/>
  <c r="AO76" i="27" s="1"/>
  <c r="AO50" i="27"/>
  <c r="AO34" i="27"/>
  <c r="AO36" i="27" s="1"/>
  <c r="AO19" i="27"/>
  <c r="AO61" i="27"/>
  <c r="AO63" i="27" s="1"/>
  <c r="AA10" i="1"/>
  <c r="AA43" i="1"/>
  <c r="Z17" i="1" l="1"/>
  <c r="Z19" i="1" s="1"/>
  <c r="Z34" i="1"/>
  <c r="Z36" i="1" s="1"/>
  <c r="Z62" i="1"/>
  <c r="Z64" i="1" s="1"/>
  <c r="Z48" i="1"/>
  <c r="Z50" i="1" s="1"/>
  <c r="Z75" i="1"/>
  <c r="Z77" i="1" s="1"/>
  <c r="AP61" i="27"/>
  <c r="AP63" i="27" s="1"/>
  <c r="AP74" i="27"/>
  <c r="AP76" i="27" s="1"/>
  <c r="AP50" i="27"/>
  <c r="AP34" i="27"/>
  <c r="AP36" i="27" s="1"/>
  <c r="AP19" i="27"/>
  <c r="AB10" i="1"/>
  <c r="AB43" i="1"/>
  <c r="AA17" i="1" l="1"/>
  <c r="AA19" i="1" s="1"/>
  <c r="AA34" i="1"/>
  <c r="AA36" i="1" s="1"/>
  <c r="AA62" i="1"/>
  <c r="AA64" i="1" s="1"/>
  <c r="AQ50" i="27"/>
  <c r="AA48" i="1"/>
  <c r="AA50" i="1" s="1"/>
  <c r="AA75" i="1"/>
  <c r="AA77" i="1" s="1"/>
  <c r="AQ61" i="27"/>
  <c r="AQ63" i="27" s="1"/>
  <c r="AQ74" i="27"/>
  <c r="AQ76" i="27" s="1"/>
  <c r="AQ19" i="27"/>
  <c r="AQ34" i="27"/>
  <c r="AQ36" i="27" s="1"/>
  <c r="AC10" i="1"/>
  <c r="AC43" i="1"/>
  <c r="AB17" i="1" l="1"/>
  <c r="AB19" i="1" s="1"/>
  <c r="AB34" i="1"/>
  <c r="AB36" i="1" s="1"/>
  <c r="AB62" i="1"/>
  <c r="AB64" i="1" s="1"/>
  <c r="AB48" i="1"/>
  <c r="AB50" i="1" s="1"/>
  <c r="AB75" i="1"/>
  <c r="AB77" i="1" s="1"/>
  <c r="AR50" i="27"/>
  <c r="AR74" i="27"/>
  <c r="AR76" i="27" s="1"/>
  <c r="AR19" i="27"/>
  <c r="AR34" i="27"/>
  <c r="AR36" i="27" s="1"/>
  <c r="AR61" i="27"/>
  <c r="AR63" i="27" s="1"/>
  <c r="AD10" i="1"/>
  <c r="AD43" i="1"/>
  <c r="AC17" i="1" l="1"/>
  <c r="AC19" i="1" s="1"/>
  <c r="AC34" i="1"/>
  <c r="AC36" i="1" s="1"/>
  <c r="AC62" i="1"/>
  <c r="AC64" i="1" s="1"/>
  <c r="AC48" i="1"/>
  <c r="AC50" i="1" s="1"/>
  <c r="AC75" i="1"/>
  <c r="AC77" i="1" s="1"/>
  <c r="AS19" i="27"/>
  <c r="AS61" i="27"/>
  <c r="AS63" i="27" s="1"/>
  <c r="AS74" i="27"/>
  <c r="AS76" i="27" s="1"/>
  <c r="AS50" i="27"/>
  <c r="AS34" i="27"/>
  <c r="AS36" i="27" s="1"/>
  <c r="AE10" i="1"/>
  <c r="AE43" i="1"/>
  <c r="AD17" i="1" l="1"/>
  <c r="AD19" i="1" s="1"/>
  <c r="AD34" i="1"/>
  <c r="AD36" i="1" s="1"/>
  <c r="AD62" i="1"/>
  <c r="AD64" i="1" s="1"/>
  <c r="AD48" i="1"/>
  <c r="AD50" i="1" s="1"/>
  <c r="AD75" i="1"/>
  <c r="AD77" i="1" s="1"/>
  <c r="AT74" i="27"/>
  <c r="AT76" i="27" s="1"/>
  <c r="AT50" i="27"/>
  <c r="AT61" i="27"/>
  <c r="AT63" i="27" s="1"/>
  <c r="AT19" i="27"/>
  <c r="AT34" i="27"/>
  <c r="AT36" i="27" s="1"/>
  <c r="AF10" i="1"/>
  <c r="AF43" i="1"/>
  <c r="AE17" i="1" l="1"/>
  <c r="AE19" i="1" s="1"/>
  <c r="AE34" i="1"/>
  <c r="AE36" i="1" s="1"/>
  <c r="AE62" i="1"/>
  <c r="AE64" i="1" s="1"/>
  <c r="AE48" i="1"/>
  <c r="AE50" i="1" s="1"/>
  <c r="AE75" i="1"/>
  <c r="AE77" i="1" s="1"/>
  <c r="AU19" i="27"/>
  <c r="AU50" i="27"/>
  <c r="AU61" i="27"/>
  <c r="AU63" i="27" s="1"/>
  <c r="AU34" i="27"/>
  <c r="AU36" i="27" s="1"/>
  <c r="AU74" i="27"/>
  <c r="AU76" i="27" s="1"/>
  <c r="AG10" i="1"/>
  <c r="AG43" i="1"/>
  <c r="AF17" i="1" l="1"/>
  <c r="AF19" i="1" s="1"/>
  <c r="AF34" i="1"/>
  <c r="AF36" i="1" s="1"/>
  <c r="AF62" i="1"/>
  <c r="AF64" i="1" s="1"/>
  <c r="AF48" i="1"/>
  <c r="AF50" i="1" s="1"/>
  <c r="AF75" i="1"/>
  <c r="AF77" i="1" s="1"/>
  <c r="AV50" i="27"/>
  <c r="AV19" i="27"/>
  <c r="AV61" i="27"/>
  <c r="AV63" i="27" s="1"/>
  <c r="AV74" i="27"/>
  <c r="AV76" i="27" s="1"/>
  <c r="AV34" i="27"/>
  <c r="AV36" i="27" s="1"/>
  <c r="AH10" i="1"/>
  <c r="AH43" i="1"/>
  <c r="AG17" i="1" l="1"/>
  <c r="AG19" i="1" s="1"/>
  <c r="AG34" i="1"/>
  <c r="AG36" i="1" s="1"/>
  <c r="AG62" i="1"/>
  <c r="AG64" i="1" s="1"/>
  <c r="AG48" i="1"/>
  <c r="AG50" i="1" s="1"/>
  <c r="AG75" i="1"/>
  <c r="AG77" i="1" s="1"/>
  <c r="AW19" i="27"/>
  <c r="AW50" i="27"/>
  <c r="AW61" i="27"/>
  <c r="AW63" i="27" s="1"/>
  <c r="AW34" i="27"/>
  <c r="AW36" i="27" s="1"/>
  <c r="AW74" i="27"/>
  <c r="AW76" i="27" s="1"/>
  <c r="AI10" i="1"/>
  <c r="AI43" i="1"/>
  <c r="AH17" i="1" l="1"/>
  <c r="AH19" i="1" s="1"/>
  <c r="AH34" i="1"/>
  <c r="AH36" i="1" s="1"/>
  <c r="AH62" i="1"/>
  <c r="AH64" i="1" s="1"/>
  <c r="AH48" i="1"/>
  <c r="AH50" i="1" s="1"/>
  <c r="AH75" i="1"/>
  <c r="AH77" i="1" s="1"/>
  <c r="AX61" i="27"/>
  <c r="AX63" i="27" s="1"/>
  <c r="AX50" i="27"/>
  <c r="AX34" i="27"/>
  <c r="AX36" i="27" s="1"/>
  <c r="AX74" i="27"/>
  <c r="AX76" i="27" s="1"/>
  <c r="AX19" i="27"/>
  <c r="AJ10" i="1"/>
  <c r="AJ43" i="1"/>
  <c r="AI17" i="1" l="1"/>
  <c r="AI19" i="1" s="1"/>
  <c r="AI34" i="1"/>
  <c r="AI36" i="1" s="1"/>
  <c r="AI62" i="1"/>
  <c r="AI64" i="1" s="1"/>
  <c r="AI48" i="1"/>
  <c r="AI50" i="1" s="1"/>
  <c r="AI75" i="1"/>
  <c r="AI77" i="1" s="1"/>
  <c r="AY50" i="27"/>
  <c r="AY61" i="27"/>
  <c r="AY63" i="27" s="1"/>
  <c r="AY74" i="27"/>
  <c r="AY76" i="27" s="1"/>
  <c r="AY34" i="27"/>
  <c r="AY36" i="27" s="1"/>
  <c r="AY19" i="27"/>
  <c r="AK10" i="1"/>
  <c r="AK43" i="1"/>
  <c r="AJ17" i="1" l="1"/>
  <c r="AJ19" i="1" s="1"/>
  <c r="AJ34" i="1"/>
  <c r="AJ36" i="1" s="1"/>
  <c r="AJ62" i="1"/>
  <c r="AJ64" i="1" s="1"/>
  <c r="AJ48" i="1"/>
  <c r="AJ50" i="1" s="1"/>
  <c r="AJ75" i="1"/>
  <c r="AJ77" i="1" s="1"/>
  <c r="AZ50" i="27"/>
  <c r="AZ34" i="27"/>
  <c r="AZ36" i="27" s="1"/>
  <c r="AZ74" i="27"/>
  <c r="AZ76" i="27" s="1"/>
  <c r="AZ61" i="27"/>
  <c r="AZ63" i="27" s="1"/>
  <c r="AZ19" i="27"/>
  <c r="AL10" i="1"/>
  <c r="AL43" i="1"/>
  <c r="AK17" i="1" l="1"/>
  <c r="AK19" i="1" s="1"/>
  <c r="AK34" i="1"/>
  <c r="AK36" i="1" s="1"/>
  <c r="AK62" i="1"/>
  <c r="AK64" i="1" s="1"/>
  <c r="AK48" i="1"/>
  <c r="AK50" i="1" s="1"/>
  <c r="AK75" i="1"/>
  <c r="AK77" i="1" s="1"/>
  <c r="BA61" i="27"/>
  <c r="BA63" i="27" s="1"/>
  <c r="BA19" i="27"/>
  <c r="BA50" i="27"/>
  <c r="BA34" i="27"/>
  <c r="BA36" i="27" s="1"/>
  <c r="BA74" i="27"/>
  <c r="BA76" i="27" s="1"/>
  <c r="AM10" i="1"/>
  <c r="AM43" i="1"/>
  <c r="AL17" i="1" l="1"/>
  <c r="AL19" i="1" s="1"/>
  <c r="AL34" i="1"/>
  <c r="AL36" i="1" s="1"/>
  <c r="AL62" i="1"/>
  <c r="AL64" i="1" s="1"/>
  <c r="BB50" i="27"/>
  <c r="AL48" i="1"/>
  <c r="AL50" i="1" s="1"/>
  <c r="AL75" i="1"/>
  <c r="AL77" i="1" s="1"/>
  <c r="BB61" i="27"/>
  <c r="BB63" i="27" s="1"/>
  <c r="BB74" i="27"/>
  <c r="BB76" i="27" s="1"/>
  <c r="BB34" i="27"/>
  <c r="BB36" i="27" s="1"/>
  <c r="BB19" i="27"/>
  <c r="AN10" i="1"/>
  <c r="AN43" i="1"/>
  <c r="AM17" i="1" l="1"/>
  <c r="AM19" i="1" s="1"/>
  <c r="AM34" i="1"/>
  <c r="AM36" i="1" s="1"/>
  <c r="AM62" i="1"/>
  <c r="AM64" i="1" s="1"/>
  <c r="AM48" i="1"/>
  <c r="AM50" i="1" s="1"/>
  <c r="AM75" i="1"/>
  <c r="AM77" i="1" s="1"/>
  <c r="BC61" i="27"/>
  <c r="BC63" i="27" s="1"/>
  <c r="BC74" i="27"/>
  <c r="BC76" i="27" s="1"/>
  <c r="BC34" i="27"/>
  <c r="BC36" i="27" s="1"/>
  <c r="BC19" i="27"/>
  <c r="BC50" i="27"/>
  <c r="AO10" i="1"/>
  <c r="AO43" i="1"/>
  <c r="AN17" i="1" l="1"/>
  <c r="AN19" i="1" s="1"/>
  <c r="AN34" i="1"/>
  <c r="AN36" i="1" s="1"/>
  <c r="AN62" i="1"/>
  <c r="AN64" i="1" s="1"/>
  <c r="AN48" i="1"/>
  <c r="AN50" i="1" s="1"/>
  <c r="AN75" i="1"/>
  <c r="AN77" i="1" s="1"/>
  <c r="BD19" i="27"/>
  <c r="BD50" i="27"/>
  <c r="BD74" i="27"/>
  <c r="BD76" i="27" s="1"/>
  <c r="BD61" i="27"/>
  <c r="BD63" i="27" s="1"/>
  <c r="BD34" i="27"/>
  <c r="BD36" i="27" s="1"/>
  <c r="AP10" i="1"/>
  <c r="AP43" i="1"/>
  <c r="AO17" i="1" l="1"/>
  <c r="AO19" i="1" s="1"/>
  <c r="AO34" i="1"/>
  <c r="AO36" i="1" s="1"/>
  <c r="AO62" i="1"/>
  <c r="AO64" i="1" s="1"/>
  <c r="AO48" i="1"/>
  <c r="AO50" i="1" s="1"/>
  <c r="AO75" i="1"/>
  <c r="AO77" i="1" s="1"/>
  <c r="BE61" i="27"/>
  <c r="BE63" i="27" s="1"/>
  <c r="BE19" i="27"/>
  <c r="BE34" i="27"/>
  <c r="BE36" i="27" s="1"/>
  <c r="BE74" i="27"/>
  <c r="BE76" i="27" s="1"/>
  <c r="BE50" i="27"/>
  <c r="AQ10" i="1"/>
  <c r="AQ43" i="1"/>
  <c r="AP17" i="1" l="1"/>
  <c r="AP19" i="1" s="1"/>
  <c r="AP34" i="1"/>
  <c r="AP36" i="1" s="1"/>
  <c r="BF61" i="27"/>
  <c r="BF63" i="27" s="1"/>
  <c r="AP62" i="1"/>
  <c r="AP64" i="1" s="1"/>
  <c r="AP48" i="1"/>
  <c r="AP50" i="1" s="1"/>
  <c r="AP75" i="1"/>
  <c r="AP77" i="1" s="1"/>
  <c r="BF19" i="27"/>
  <c r="BF50" i="27"/>
  <c r="BF74" i="27"/>
  <c r="BF76" i="27" s="1"/>
  <c r="BF34" i="27"/>
  <c r="BF36" i="27" s="1"/>
  <c r="AR10" i="1"/>
  <c r="AR43" i="1"/>
  <c r="AQ17" i="1" l="1"/>
  <c r="AQ19" i="1" s="1"/>
  <c r="AQ34" i="1"/>
  <c r="AQ36" i="1" s="1"/>
  <c r="AQ62" i="1"/>
  <c r="AQ64" i="1" s="1"/>
  <c r="BG61" i="27"/>
  <c r="BG63" i="27" s="1"/>
  <c r="AQ75" i="1"/>
  <c r="AQ77" i="1" s="1"/>
  <c r="AQ48" i="1"/>
  <c r="AQ50" i="1" s="1"/>
  <c r="BG19" i="27"/>
  <c r="BG50" i="27"/>
  <c r="BG34" i="27"/>
  <c r="BG36" i="27" s="1"/>
  <c r="BG74" i="27"/>
  <c r="BG76" i="27" s="1"/>
  <c r="AS10" i="1"/>
  <c r="AS43" i="1"/>
  <c r="AR17" i="1" l="1"/>
  <c r="AR19" i="1" s="1"/>
  <c r="AR34" i="1"/>
  <c r="AR36" i="1" s="1"/>
  <c r="AR62" i="1"/>
  <c r="AR64" i="1" s="1"/>
  <c r="AR48" i="1"/>
  <c r="AR50" i="1" s="1"/>
  <c r="AR75" i="1"/>
  <c r="AR77" i="1" s="1"/>
  <c r="BH61" i="27"/>
  <c r="BH63" i="27" s="1"/>
  <c r="BH50" i="27"/>
  <c r="BH34" i="27"/>
  <c r="BH36" i="27" s="1"/>
  <c r="BH74" i="27"/>
  <c r="BH76" i="27" s="1"/>
  <c r="BH19" i="27"/>
  <c r="AT10" i="1"/>
  <c r="AT43" i="1"/>
  <c r="AS17" i="1" l="1"/>
  <c r="AS19" i="1" s="1"/>
  <c r="AS34" i="1"/>
  <c r="AS36" i="1" s="1"/>
  <c r="AS62" i="1"/>
  <c r="AS64" i="1" s="1"/>
  <c r="AS48" i="1"/>
  <c r="AS50" i="1" s="1"/>
  <c r="AS75" i="1"/>
  <c r="AS77" i="1" s="1"/>
  <c r="BI50" i="27"/>
  <c r="BI74" i="27"/>
  <c r="BI76" i="27" s="1"/>
  <c r="BI61" i="27"/>
  <c r="BI63" i="27" s="1"/>
  <c r="BI19" i="27"/>
  <c r="BI34" i="27"/>
  <c r="BI36" i="27" s="1"/>
  <c r="AU10" i="1"/>
  <c r="AU43" i="1"/>
  <c r="AT17" i="1" l="1"/>
  <c r="AT19" i="1" s="1"/>
  <c r="AT34" i="1"/>
  <c r="AT36" i="1" s="1"/>
  <c r="AT62" i="1"/>
  <c r="AT64" i="1" s="1"/>
  <c r="AT48" i="1"/>
  <c r="AT50" i="1" s="1"/>
  <c r="AT75" i="1"/>
  <c r="AT77" i="1" s="1"/>
  <c r="BJ74" i="27"/>
  <c r="BJ76" i="27" s="1"/>
  <c r="BJ50" i="27"/>
  <c r="BJ34" i="27"/>
  <c r="BJ36" i="27" s="1"/>
  <c r="BJ19" i="27"/>
  <c r="BJ61" i="27"/>
  <c r="BJ63" i="27" s="1"/>
  <c r="AV10" i="1"/>
  <c r="AV43" i="1"/>
  <c r="AU17" i="1" l="1"/>
  <c r="AU19" i="1" s="1"/>
  <c r="AU34" i="1"/>
  <c r="AU36" i="1" s="1"/>
  <c r="AU62" i="1"/>
  <c r="AU64" i="1" s="1"/>
  <c r="AU48" i="1"/>
  <c r="AU50" i="1" s="1"/>
  <c r="AU75" i="1"/>
  <c r="AU77" i="1" s="1"/>
  <c r="BK61" i="27"/>
  <c r="BK63" i="27" s="1"/>
  <c r="BK50" i="27"/>
  <c r="BK34" i="27"/>
  <c r="BK36" i="27" s="1"/>
  <c r="BK74" i="27"/>
  <c r="BK76" i="27" s="1"/>
  <c r="BK19" i="27"/>
  <c r="AW10" i="1"/>
  <c r="AW43" i="1"/>
  <c r="AV17" i="1" l="1"/>
  <c r="AV19" i="1" s="1"/>
  <c r="AV34" i="1"/>
  <c r="AV36" i="1" s="1"/>
  <c r="AV62" i="1"/>
  <c r="AV64" i="1" s="1"/>
  <c r="AV48" i="1"/>
  <c r="AV50" i="1" s="1"/>
  <c r="AV75" i="1"/>
  <c r="AV77" i="1" s="1"/>
  <c r="BL61" i="27"/>
  <c r="BL63" i="27" s="1"/>
  <c r="BL50" i="27"/>
  <c r="BL74" i="27"/>
  <c r="BL76" i="27" s="1"/>
  <c r="BL34" i="27"/>
  <c r="BL36" i="27" s="1"/>
  <c r="BL19" i="27"/>
  <c r="AX10" i="1"/>
  <c r="AX43" i="1"/>
  <c r="AW17" i="1" l="1"/>
  <c r="AW19" i="1" s="1"/>
  <c r="AW34" i="1"/>
  <c r="AW36" i="1" s="1"/>
  <c r="AW62" i="1"/>
  <c r="AW64" i="1" s="1"/>
  <c r="AW48" i="1"/>
  <c r="AW50" i="1" s="1"/>
  <c r="AW75" i="1"/>
  <c r="AW77" i="1" s="1"/>
  <c r="BM19" i="27"/>
  <c r="BM61" i="27"/>
  <c r="BM63" i="27" s="1"/>
  <c r="BM34" i="27"/>
  <c r="BM36" i="27" s="1"/>
  <c r="BM50" i="27"/>
  <c r="BM74" i="27"/>
  <c r="BM76" i="27" s="1"/>
  <c r="AY10" i="1"/>
  <c r="AY43" i="1"/>
  <c r="AX17" i="1" l="1"/>
  <c r="AX19" i="1" s="1"/>
  <c r="AX34" i="1"/>
  <c r="AX36" i="1" s="1"/>
  <c r="AX62" i="1"/>
  <c r="AX64" i="1" s="1"/>
  <c r="AX48" i="1"/>
  <c r="AX50" i="1" s="1"/>
  <c r="AX75" i="1"/>
  <c r="AX77" i="1" s="1"/>
  <c r="BN19" i="27"/>
  <c r="BN61" i="27"/>
  <c r="BN63" i="27" s="1"/>
  <c r="BN74" i="27"/>
  <c r="BN76" i="27" s="1"/>
  <c r="BN50" i="27"/>
  <c r="BN34" i="27"/>
  <c r="BN36" i="27" s="1"/>
  <c r="AZ10" i="1"/>
  <c r="AZ43" i="1"/>
  <c r="AY17" i="1" l="1"/>
  <c r="AY19" i="1" s="1"/>
  <c r="AY34" i="1"/>
  <c r="AY36" i="1" s="1"/>
  <c r="AY48" i="1"/>
  <c r="AY50" i="1" s="1"/>
  <c r="AY75" i="1"/>
  <c r="AY77" i="1" s="1"/>
  <c r="AY62" i="1"/>
  <c r="AY64" i="1" s="1"/>
  <c r="BO50" i="27"/>
  <c r="BO61" i="27"/>
  <c r="BO63" i="27" s="1"/>
  <c r="BO74" i="27"/>
  <c r="BO76" i="27" s="1"/>
  <c r="BO34" i="27"/>
  <c r="BO36" i="27" s="1"/>
  <c r="BO19" i="27"/>
  <c r="BA10" i="1"/>
  <c r="BA43" i="1"/>
  <c r="AZ17" i="1" l="1"/>
  <c r="AZ19" i="1" s="1"/>
  <c r="AZ34" i="1"/>
  <c r="AZ36" i="1" s="1"/>
  <c r="AZ62" i="1"/>
  <c r="AZ64" i="1" s="1"/>
  <c r="AZ48" i="1"/>
  <c r="AZ50" i="1" s="1"/>
  <c r="AZ75" i="1"/>
  <c r="AZ77" i="1" s="1"/>
  <c r="BP61" i="27"/>
  <c r="BP63" i="27" s="1"/>
  <c r="BP34" i="27"/>
  <c r="BP36" i="27" s="1"/>
  <c r="BP50" i="27"/>
  <c r="BP74" i="27"/>
  <c r="BP76" i="27" s="1"/>
  <c r="BP19" i="27"/>
  <c r="BB10" i="1"/>
  <c r="BB43" i="1"/>
  <c r="BA17" i="1" l="1"/>
  <c r="BA19" i="1" s="1"/>
  <c r="BA34" i="1"/>
  <c r="BA36" i="1" s="1"/>
  <c r="BA62" i="1"/>
  <c r="BA64" i="1" s="1"/>
  <c r="BA48" i="1"/>
  <c r="BA50" i="1" s="1"/>
  <c r="BA75" i="1"/>
  <c r="BA77" i="1" s="1"/>
  <c r="BQ50" i="27"/>
  <c r="BQ61" i="27"/>
  <c r="BQ63" i="27" s="1"/>
  <c r="BQ19" i="27"/>
  <c r="BQ34" i="27"/>
  <c r="BQ36" i="27" s="1"/>
  <c r="BQ74" i="27"/>
  <c r="BQ76" i="27" s="1"/>
  <c r="BC10" i="1"/>
  <c r="BC43" i="1"/>
  <c r="BB17" i="1" l="1"/>
  <c r="BB19" i="1" s="1"/>
  <c r="BB34" i="1"/>
  <c r="BB36" i="1" s="1"/>
  <c r="BB62" i="1"/>
  <c r="BB64" i="1" s="1"/>
  <c r="BB75" i="1"/>
  <c r="BB77" i="1" s="1"/>
  <c r="BB48" i="1"/>
  <c r="BB50" i="1" s="1"/>
  <c r="BD10" i="1"/>
  <c r="BD43" i="1"/>
  <c r="BC17" i="1" l="1"/>
  <c r="BC19" i="1" s="1"/>
  <c r="BC34" i="1"/>
  <c r="BC36" i="1" s="1"/>
  <c r="BC62" i="1"/>
  <c r="BC64" i="1" s="1"/>
  <c r="BC48" i="1"/>
  <c r="BC50" i="1" s="1"/>
  <c r="BC75" i="1"/>
  <c r="BC77" i="1" s="1"/>
  <c r="BE10" i="1"/>
  <c r="BE43" i="1"/>
  <c r="BD17" i="1" l="1"/>
  <c r="BD19" i="1" s="1"/>
  <c r="BD34" i="1"/>
  <c r="BD36" i="1" s="1"/>
  <c r="BD62" i="1"/>
  <c r="BD64" i="1" s="1"/>
  <c r="BD75" i="1"/>
  <c r="BD77" i="1" s="1"/>
  <c r="BD48" i="1"/>
  <c r="BD50" i="1" s="1"/>
  <c r="BF10" i="1"/>
  <c r="BF43" i="1"/>
  <c r="BE17" i="1" l="1"/>
  <c r="BE19" i="1" s="1"/>
  <c r="BE34" i="1"/>
  <c r="BE36" i="1" s="1"/>
  <c r="BE62" i="1"/>
  <c r="BE64" i="1" s="1"/>
  <c r="BE48" i="1"/>
  <c r="BE50" i="1" s="1"/>
  <c r="BE75" i="1"/>
  <c r="BE77" i="1" s="1"/>
  <c r="BG10" i="1"/>
  <c r="BG43" i="1"/>
  <c r="BF17" i="1" l="1"/>
  <c r="BF19" i="1" s="1"/>
  <c r="BF34" i="1"/>
  <c r="BF36" i="1" s="1"/>
  <c r="BF75" i="1"/>
  <c r="BF77" i="1" s="1"/>
  <c r="BF48" i="1"/>
  <c r="BF50" i="1" s="1"/>
  <c r="BF62" i="1"/>
  <c r="BF64" i="1" s="1"/>
  <c r="BH10" i="1"/>
  <c r="BH43" i="1"/>
  <c r="BG17" i="1" l="1"/>
  <c r="BG19" i="1" s="1"/>
  <c r="BG34" i="1"/>
  <c r="BG36" i="1" s="1"/>
  <c r="BG62" i="1"/>
  <c r="BG64" i="1" s="1"/>
  <c r="BG48" i="1"/>
  <c r="BG50" i="1" s="1"/>
  <c r="BG75" i="1"/>
  <c r="BG77" i="1" s="1"/>
  <c r="BI10" i="1"/>
  <c r="BI43" i="1"/>
  <c r="BH17" i="1" l="1"/>
  <c r="BH19" i="1" s="1"/>
  <c r="BH34" i="1"/>
  <c r="BH36" i="1" s="1"/>
  <c r="BH62" i="1"/>
  <c r="BH64" i="1" s="1"/>
  <c r="BH75" i="1"/>
  <c r="BH77" i="1" s="1"/>
  <c r="BH48" i="1"/>
  <c r="BH50" i="1" s="1"/>
  <c r="BJ10" i="1"/>
  <c r="BJ43" i="1"/>
  <c r="BI17" i="1" l="1"/>
  <c r="BI19" i="1" s="1"/>
  <c r="BI34" i="1"/>
  <c r="BI36" i="1" s="1"/>
  <c r="BI48" i="1"/>
  <c r="BI50" i="1" s="1"/>
  <c r="BI75" i="1"/>
  <c r="BI77" i="1" s="1"/>
  <c r="BI62" i="1"/>
  <c r="BI64" i="1" s="1"/>
  <c r="BK10" i="1"/>
  <c r="BK43" i="1"/>
  <c r="BJ17" i="1" l="1"/>
  <c r="BJ19" i="1" s="1"/>
  <c r="BJ34" i="1"/>
  <c r="BJ36" i="1" s="1"/>
  <c r="BJ48" i="1"/>
  <c r="BJ50" i="1" s="1"/>
  <c r="BJ62" i="1"/>
  <c r="BJ64" i="1" s="1"/>
  <c r="BJ75" i="1"/>
  <c r="BJ77" i="1" s="1"/>
  <c r="BL10" i="1"/>
  <c r="BL43" i="1"/>
  <c r="BK17" i="1" l="1"/>
  <c r="BK19" i="1" s="1"/>
  <c r="BK34" i="1"/>
  <c r="BK36" i="1" s="1"/>
  <c r="BK62" i="1"/>
  <c r="BK64" i="1" s="1"/>
  <c r="BK75" i="1"/>
  <c r="BK77" i="1" s="1"/>
  <c r="BK48" i="1"/>
  <c r="BK50" i="1" s="1"/>
  <c r="BM10" i="1"/>
  <c r="BM43" i="1"/>
  <c r="BL17" i="1" l="1"/>
  <c r="BL19" i="1" s="1"/>
  <c r="BL34" i="1"/>
  <c r="BL36" i="1" s="1"/>
  <c r="BL62" i="1"/>
  <c r="BL64" i="1" s="1"/>
  <c r="BL48" i="1"/>
  <c r="BL50" i="1" s="1"/>
  <c r="BL75" i="1"/>
  <c r="BL77" i="1" s="1"/>
  <c r="BN10" i="1"/>
  <c r="BN43" i="1"/>
  <c r="BM17" i="1" l="1"/>
  <c r="BM19" i="1" s="1"/>
  <c r="BM34" i="1"/>
  <c r="BM36" i="1" s="1"/>
  <c r="BM48" i="1"/>
  <c r="BM50" i="1" s="1"/>
  <c r="BM75" i="1"/>
  <c r="BM77" i="1" s="1"/>
  <c r="BM62" i="1"/>
  <c r="BM64" i="1" s="1"/>
  <c r="BO10" i="1"/>
  <c r="BO43" i="1"/>
  <c r="BN17" i="1" l="1"/>
  <c r="BN19" i="1" s="1"/>
  <c r="BN34" i="1"/>
  <c r="BN36" i="1" s="1"/>
  <c r="BN48" i="1"/>
  <c r="BN50" i="1" s="1"/>
  <c r="BN62" i="1"/>
  <c r="BN64" i="1" s="1"/>
  <c r="BN75" i="1"/>
  <c r="BN77" i="1" s="1"/>
  <c r="BP10" i="1"/>
  <c r="BP43" i="1"/>
  <c r="BO17" i="1" l="1"/>
  <c r="BO19" i="1" s="1"/>
  <c r="BO34" i="1"/>
  <c r="BO36" i="1" s="1"/>
  <c r="BO48" i="1"/>
  <c r="BO50" i="1" s="1"/>
  <c r="BO75" i="1"/>
  <c r="BO77" i="1" s="1"/>
  <c r="BO62" i="1"/>
  <c r="BO64" i="1" s="1"/>
  <c r="BQ10" i="1"/>
  <c r="BQ43" i="1"/>
  <c r="BP17" i="1" l="1"/>
  <c r="BP19" i="1" s="1"/>
  <c r="BP34" i="1"/>
  <c r="BP36" i="1" s="1"/>
  <c r="BP48" i="1"/>
  <c r="BP50" i="1" s="1"/>
  <c r="BP75" i="1"/>
  <c r="BP77" i="1" s="1"/>
  <c r="BP62" i="1"/>
  <c r="BP64" i="1" s="1"/>
  <c r="BR10" i="1"/>
  <c r="BR43" i="1"/>
  <c r="BQ17" i="1" l="1"/>
  <c r="BQ19" i="1" s="1"/>
  <c r="BQ34" i="1"/>
  <c r="BQ36" i="1" s="1"/>
  <c r="BQ48" i="1"/>
  <c r="BQ50" i="1" s="1"/>
  <c r="BQ75" i="1"/>
  <c r="BQ77" i="1" s="1"/>
  <c r="BQ62" i="1"/>
  <c r="BQ64" i="1" s="1"/>
  <c r="BS10" i="1"/>
  <c r="BS43" i="1"/>
  <c r="BR17" i="1" l="1"/>
  <c r="BR19" i="1" s="1"/>
  <c r="BR34" i="1"/>
  <c r="BR36" i="1" s="1"/>
  <c r="BR62" i="1"/>
  <c r="BR64" i="1" s="1"/>
  <c r="BR75" i="1"/>
  <c r="BR77" i="1" s="1"/>
  <c r="BR48" i="1"/>
  <c r="BR50" i="1" s="1"/>
  <c r="BT10" i="1"/>
  <c r="BT43" i="1"/>
  <c r="BS17" i="1" l="1"/>
  <c r="BS19" i="1" s="1"/>
  <c r="BS34" i="1"/>
  <c r="BS36" i="1" s="1"/>
  <c r="BS62" i="1"/>
  <c r="BS64" i="1" s="1"/>
  <c r="BS75" i="1"/>
  <c r="BS77" i="1" s="1"/>
  <c r="BS48" i="1"/>
  <c r="BS50" i="1" s="1"/>
  <c r="BU10" i="1"/>
  <c r="BU43" i="1"/>
  <c r="BT17" i="1" l="1"/>
  <c r="BT19" i="1" s="1"/>
  <c r="BT34" i="1"/>
  <c r="BT36" i="1" s="1"/>
  <c r="BT62" i="1"/>
  <c r="BT64" i="1" s="1"/>
  <c r="BT48" i="1"/>
  <c r="BT50" i="1" s="1"/>
  <c r="BT75" i="1"/>
  <c r="BT77" i="1" s="1"/>
  <c r="BV10" i="1"/>
  <c r="BV43" i="1"/>
  <c r="BU17" i="1" l="1"/>
  <c r="BU19" i="1" s="1"/>
  <c r="BU34" i="1"/>
  <c r="BU36" i="1" s="1"/>
  <c r="BU62" i="1"/>
  <c r="BU64" i="1" s="1"/>
  <c r="BU75" i="1"/>
  <c r="BU77" i="1" s="1"/>
  <c r="BU48" i="1"/>
  <c r="BU50" i="1" s="1"/>
  <c r="BW10" i="1"/>
  <c r="BW43" i="1"/>
  <c r="BV17" i="1" l="1"/>
  <c r="BV19" i="1" s="1"/>
  <c r="BV34" i="1"/>
  <c r="BV36" i="1" s="1"/>
  <c r="BV48" i="1"/>
  <c r="BV50" i="1" s="1"/>
  <c r="BV75" i="1"/>
  <c r="BV77" i="1" s="1"/>
  <c r="BV62" i="1"/>
  <c r="BV64" i="1" s="1"/>
  <c r="BX10" i="1"/>
  <c r="BX43" i="1"/>
  <c r="BW17" i="1" l="1"/>
  <c r="BW19" i="1" s="1"/>
  <c r="BW34" i="1"/>
  <c r="BW36" i="1" s="1"/>
  <c r="BW62" i="1"/>
  <c r="BW64" i="1" s="1"/>
  <c r="BW48" i="1"/>
  <c r="BW50" i="1" s="1"/>
  <c r="BW75" i="1"/>
  <c r="BW77" i="1" s="1"/>
  <c r="BY10" i="1"/>
  <c r="BY43" i="1"/>
  <c r="BX17" i="1" l="1"/>
  <c r="BX19" i="1" s="1"/>
  <c r="BX34" i="1"/>
  <c r="BX36" i="1" s="1"/>
  <c r="BX48" i="1"/>
  <c r="BX50" i="1" s="1"/>
  <c r="BX75" i="1"/>
  <c r="BX77" i="1" s="1"/>
  <c r="BX62" i="1"/>
  <c r="BX64" i="1" s="1"/>
  <c r="BZ10" i="1"/>
  <c r="BZ43" i="1"/>
  <c r="BY17" i="1" l="1"/>
  <c r="BY19" i="1" s="1"/>
  <c r="BY34" i="1"/>
  <c r="BY36" i="1" s="1"/>
  <c r="BY75" i="1"/>
  <c r="BY77" i="1" s="1"/>
  <c r="BY62" i="1"/>
  <c r="BY64" i="1" s="1"/>
  <c r="BY48" i="1"/>
  <c r="BY50" i="1" s="1"/>
  <c r="CA10" i="1"/>
  <c r="CA43" i="1"/>
  <c r="BZ17" i="1" l="1"/>
  <c r="BZ19" i="1" s="1"/>
  <c r="BZ34" i="1"/>
  <c r="BZ36" i="1" s="1"/>
  <c r="BZ48" i="1"/>
  <c r="BZ50" i="1" s="1"/>
  <c r="BZ75" i="1"/>
  <c r="BZ77" i="1" s="1"/>
  <c r="BZ62" i="1"/>
  <c r="BZ64" i="1" s="1"/>
  <c r="CB10" i="1"/>
  <c r="CB43" i="1"/>
  <c r="CA17" i="1" l="1"/>
  <c r="CA19" i="1" s="1"/>
  <c r="CA34" i="1"/>
  <c r="CA36" i="1" s="1"/>
  <c r="CA62" i="1"/>
  <c r="CA64" i="1" s="1"/>
  <c r="CA48" i="1"/>
  <c r="CA50" i="1" s="1"/>
  <c r="CA75" i="1"/>
  <c r="CA77" i="1" s="1"/>
  <c r="CC10" i="1"/>
  <c r="CC43" i="1"/>
  <c r="CB17" i="1" l="1"/>
  <c r="CB19" i="1" s="1"/>
  <c r="CB34" i="1"/>
  <c r="CB36" i="1" s="1"/>
  <c r="CB62" i="1"/>
  <c r="CB64" i="1" s="1"/>
  <c r="CB48" i="1"/>
  <c r="CB50" i="1" s="1"/>
  <c r="CB75" i="1"/>
  <c r="CB77" i="1" s="1"/>
  <c r="CD10" i="1"/>
  <c r="CD43" i="1"/>
  <c r="CC17" i="1" l="1"/>
  <c r="CC19" i="1" s="1"/>
  <c r="CC34" i="1"/>
  <c r="CC36" i="1" s="1"/>
  <c r="CC62" i="1"/>
  <c r="CC64" i="1" s="1"/>
  <c r="CC48" i="1"/>
  <c r="CC50" i="1" s="1"/>
  <c r="CC75" i="1"/>
  <c r="CC77" i="1" s="1"/>
  <c r="CE10" i="1"/>
  <c r="CE43" i="1"/>
  <c r="CD17" i="1" l="1"/>
  <c r="CD19" i="1" s="1"/>
  <c r="CD34" i="1"/>
  <c r="CD36" i="1" s="1"/>
  <c r="CD48" i="1"/>
  <c r="CD50" i="1" s="1"/>
  <c r="CD75" i="1"/>
  <c r="CD77" i="1" s="1"/>
  <c r="CD62" i="1"/>
  <c r="CD64" i="1" s="1"/>
  <c r="CF10" i="1"/>
  <c r="CF43" i="1"/>
  <c r="CE17" i="1" l="1"/>
  <c r="CE19" i="1" s="1"/>
  <c r="CE34" i="1"/>
  <c r="CE36" i="1" s="1"/>
  <c r="CE62" i="1"/>
  <c r="CE64" i="1" s="1"/>
  <c r="CE48" i="1"/>
  <c r="CE50" i="1" s="1"/>
  <c r="CE75" i="1"/>
  <c r="CE77" i="1" s="1"/>
  <c r="CG10" i="1"/>
  <c r="CG43" i="1"/>
  <c r="CF17" i="1" l="1"/>
  <c r="CF19" i="1" s="1"/>
  <c r="CF34" i="1"/>
  <c r="CF36" i="1" s="1"/>
  <c r="CF62" i="1"/>
  <c r="CF64" i="1" s="1"/>
  <c r="CF48" i="1"/>
  <c r="CF50" i="1" s="1"/>
  <c r="CF75" i="1"/>
  <c r="CF77" i="1" s="1"/>
  <c r="CH10" i="1"/>
  <c r="CH43" i="1"/>
  <c r="CG17" i="1" l="1"/>
  <c r="CG19" i="1" s="1"/>
  <c r="CG34" i="1"/>
  <c r="CG36" i="1" s="1"/>
  <c r="CG62" i="1"/>
  <c r="CG64" i="1" s="1"/>
  <c r="CG75" i="1"/>
  <c r="CG77" i="1" s="1"/>
  <c r="CG48" i="1"/>
  <c r="CG50" i="1" s="1"/>
  <c r="CI10" i="1"/>
  <c r="CI43" i="1"/>
  <c r="CH17" i="1" l="1"/>
  <c r="CH19" i="1" s="1"/>
  <c r="CH34" i="1"/>
  <c r="CH36" i="1" s="1"/>
  <c r="CH75" i="1"/>
  <c r="CH77" i="1" s="1"/>
  <c r="CH62" i="1"/>
  <c r="CH64" i="1" s="1"/>
  <c r="CH48" i="1"/>
  <c r="CH50" i="1" s="1"/>
  <c r="CJ10" i="1"/>
  <c r="CJ43" i="1"/>
  <c r="CI17" i="1" l="1"/>
  <c r="CI19" i="1" s="1"/>
  <c r="CI34" i="1"/>
  <c r="CI36" i="1" s="1"/>
  <c r="CI48" i="1"/>
  <c r="CI50" i="1" s="1"/>
  <c r="CI62" i="1"/>
  <c r="CI64" i="1" s="1"/>
  <c r="CI75" i="1"/>
  <c r="CI77" i="1" s="1"/>
  <c r="CK10" i="1"/>
  <c r="CK43" i="1"/>
  <c r="CJ17" i="1" l="1"/>
  <c r="CJ19" i="1" s="1"/>
  <c r="CJ34" i="1"/>
  <c r="CJ36" i="1" s="1"/>
  <c r="CJ48" i="1"/>
  <c r="CJ50" i="1" s="1"/>
  <c r="CJ75" i="1"/>
  <c r="CJ77" i="1" s="1"/>
  <c r="CJ62" i="1"/>
  <c r="CJ64" i="1" s="1"/>
  <c r="CL10" i="1"/>
  <c r="CL43" i="1"/>
  <c r="CK17" i="1" l="1"/>
  <c r="CK19" i="1" s="1"/>
  <c r="CK34" i="1"/>
  <c r="CK36" i="1" s="1"/>
  <c r="CK75" i="1"/>
  <c r="CK77" i="1" s="1"/>
  <c r="CK62" i="1"/>
  <c r="CK64" i="1" s="1"/>
  <c r="CK48" i="1"/>
  <c r="CK50" i="1" s="1"/>
  <c r="CM10" i="1"/>
  <c r="CM43" i="1"/>
  <c r="CL17" i="1" l="1"/>
  <c r="CL19" i="1" s="1"/>
  <c r="CL34" i="1"/>
  <c r="CL36" i="1" s="1"/>
  <c r="CL75" i="1"/>
  <c r="CL77" i="1" s="1"/>
  <c r="CL62" i="1"/>
  <c r="CL64" i="1" s="1"/>
  <c r="CL48" i="1"/>
  <c r="CL50" i="1" s="1"/>
  <c r="CN10" i="1"/>
  <c r="CN43" i="1"/>
  <c r="CM17" i="1" l="1"/>
  <c r="CM19" i="1" s="1"/>
  <c r="CM34" i="1"/>
  <c r="CM36" i="1" s="1"/>
  <c r="CM62" i="1"/>
  <c r="CM64" i="1" s="1"/>
  <c r="CM75" i="1"/>
  <c r="CM77" i="1" s="1"/>
  <c r="CM48" i="1"/>
  <c r="CM50" i="1" s="1"/>
  <c r="CO10" i="1"/>
  <c r="CO43" i="1"/>
  <c r="CN17" i="1" l="1"/>
  <c r="CN19" i="1" s="1"/>
  <c r="CN34" i="1"/>
  <c r="CN36" i="1" s="1"/>
  <c r="CN62" i="1"/>
  <c r="CN64" i="1" s="1"/>
  <c r="CN75" i="1"/>
  <c r="CN77" i="1" s="1"/>
  <c r="CN48" i="1"/>
  <c r="CN50" i="1" s="1"/>
  <c r="CP10" i="1"/>
  <c r="CP43" i="1"/>
  <c r="CO17" i="1" l="1"/>
  <c r="CO19" i="1" s="1"/>
  <c r="CO34" i="1"/>
  <c r="CO36" i="1" s="1"/>
  <c r="CO62" i="1"/>
  <c r="CO64" i="1" s="1"/>
  <c r="CO48" i="1"/>
  <c r="CO50" i="1" s="1"/>
  <c r="CO75" i="1"/>
  <c r="CO77" i="1" s="1"/>
  <c r="CQ10" i="1"/>
  <c r="CQ43" i="1"/>
  <c r="CP17" i="1" l="1"/>
  <c r="CP19" i="1" s="1"/>
  <c r="CP34" i="1"/>
  <c r="CP36" i="1" s="1"/>
  <c r="CP48" i="1"/>
  <c r="CP50" i="1" s="1"/>
  <c r="CP75" i="1"/>
  <c r="CP77" i="1" s="1"/>
  <c r="CP62" i="1"/>
  <c r="CP64" i="1" s="1"/>
  <c r="CR10" i="1"/>
  <c r="CR43" i="1"/>
  <c r="CQ17" i="1" l="1"/>
  <c r="CQ19" i="1" s="1"/>
  <c r="CQ34" i="1"/>
  <c r="CQ36" i="1" s="1"/>
  <c r="CQ62" i="1"/>
  <c r="CQ64" i="1" s="1"/>
  <c r="CQ75" i="1"/>
  <c r="CQ77" i="1" s="1"/>
  <c r="CQ48" i="1"/>
  <c r="CQ50" i="1" s="1"/>
  <c r="CS10" i="1"/>
  <c r="CS43" i="1"/>
  <c r="CR17" i="1" l="1"/>
  <c r="CR19" i="1" s="1"/>
  <c r="CR34" i="1"/>
  <c r="CR36" i="1" s="1"/>
  <c r="CR62" i="1"/>
  <c r="CR64" i="1" s="1"/>
  <c r="CR75" i="1"/>
  <c r="CR77" i="1" s="1"/>
  <c r="CR48" i="1"/>
  <c r="CR50" i="1" s="1"/>
  <c r="CT10" i="1"/>
  <c r="CT43" i="1"/>
  <c r="CS17" i="1" l="1"/>
  <c r="CS19" i="1" s="1"/>
  <c r="CS34" i="1"/>
  <c r="CS36" i="1" s="1"/>
  <c r="CS62" i="1"/>
  <c r="CS64" i="1" s="1"/>
  <c r="CS48" i="1"/>
  <c r="CS50" i="1" s="1"/>
  <c r="CS75" i="1"/>
  <c r="CS77" i="1" s="1"/>
  <c r="CU10" i="1"/>
  <c r="CU43" i="1"/>
  <c r="CT17" i="1" l="1"/>
  <c r="CT19" i="1" s="1"/>
  <c r="CT34" i="1"/>
  <c r="CT36" i="1" s="1"/>
  <c r="CT62" i="1"/>
  <c r="CT64" i="1" s="1"/>
  <c r="CT48" i="1"/>
  <c r="CT50" i="1" s="1"/>
  <c r="CT75" i="1"/>
  <c r="CT77" i="1" s="1"/>
  <c r="CV10" i="1"/>
  <c r="CV43" i="1"/>
  <c r="CU17" i="1" l="1"/>
  <c r="CU19" i="1" s="1"/>
  <c r="CU34" i="1"/>
  <c r="CU36" i="1" s="1"/>
  <c r="CU48" i="1"/>
  <c r="CU50" i="1" s="1"/>
  <c r="CU75" i="1"/>
  <c r="CU77" i="1" s="1"/>
  <c r="CU62" i="1"/>
  <c r="CU64" i="1" s="1"/>
  <c r="CW10" i="1"/>
  <c r="CW43" i="1"/>
  <c r="CV17" i="1" l="1"/>
  <c r="CV19" i="1" s="1"/>
  <c r="CV34" i="1"/>
  <c r="CV36" i="1" s="1"/>
  <c r="CV48" i="1"/>
  <c r="CV50" i="1" s="1"/>
  <c r="CV62" i="1"/>
  <c r="CV64" i="1" s="1"/>
  <c r="CV75" i="1"/>
  <c r="CV77" i="1" s="1"/>
  <c r="CX10" i="1"/>
  <c r="CX43" i="1"/>
  <c r="CW17" i="1" l="1"/>
  <c r="CW19" i="1" s="1"/>
  <c r="CW34" i="1"/>
  <c r="CW36" i="1" s="1"/>
  <c r="CW62" i="1"/>
  <c r="CW64" i="1" s="1"/>
  <c r="CW75" i="1"/>
  <c r="CW77" i="1" s="1"/>
  <c r="CW48" i="1"/>
  <c r="CW50" i="1" s="1"/>
  <c r="CY10" i="1"/>
  <c r="CY43" i="1"/>
  <c r="CX17" i="1" l="1"/>
  <c r="CX19" i="1" s="1"/>
  <c r="CX34" i="1"/>
  <c r="CX36" i="1" s="1"/>
  <c r="CX62" i="1"/>
  <c r="CX64" i="1" s="1"/>
  <c r="CX48" i="1"/>
  <c r="CX50" i="1" s="1"/>
  <c r="CX75" i="1"/>
  <c r="CX77" i="1" s="1"/>
  <c r="CZ10" i="1"/>
  <c r="CZ43" i="1"/>
  <c r="CY17" i="1" l="1"/>
  <c r="CY19" i="1" s="1"/>
  <c r="CY34" i="1"/>
  <c r="CY36" i="1" s="1"/>
  <c r="CY62" i="1"/>
  <c r="CY64" i="1" s="1"/>
  <c r="CY48" i="1"/>
  <c r="CY50" i="1" s="1"/>
  <c r="CY75" i="1"/>
  <c r="CY77" i="1" s="1"/>
  <c r="DA10" i="1"/>
  <c r="DA43" i="1"/>
  <c r="CZ17" i="1" l="1"/>
  <c r="CZ19" i="1" s="1"/>
  <c r="CZ34" i="1"/>
  <c r="CZ36" i="1" s="1"/>
  <c r="CZ62" i="1"/>
  <c r="CZ64" i="1" s="1"/>
  <c r="CZ48" i="1"/>
  <c r="CZ50" i="1" s="1"/>
  <c r="CZ75" i="1"/>
  <c r="CZ77" i="1" s="1"/>
  <c r="DB10" i="1"/>
  <c r="DB43" i="1"/>
  <c r="DA17" i="1" l="1"/>
  <c r="DA19" i="1" s="1"/>
  <c r="DA34" i="1"/>
  <c r="DA36" i="1" s="1"/>
  <c r="DA62" i="1"/>
  <c r="DA64" i="1" s="1"/>
  <c r="DA48" i="1"/>
  <c r="DA50" i="1" s="1"/>
  <c r="DA75" i="1"/>
  <c r="DA77" i="1" s="1"/>
  <c r="DC10" i="1"/>
  <c r="DC43" i="1"/>
  <c r="DB17" i="1" l="1"/>
  <c r="DB19" i="1" s="1"/>
  <c r="DB34" i="1"/>
  <c r="DB36" i="1" s="1"/>
  <c r="DB75" i="1"/>
  <c r="DB77" i="1" s="1"/>
  <c r="DB62" i="1"/>
  <c r="DB64" i="1" s="1"/>
  <c r="DB48" i="1"/>
  <c r="DB50" i="1" s="1"/>
  <c r="DD10" i="1"/>
  <c r="DD43" i="1"/>
  <c r="DC17" i="1" l="1"/>
  <c r="DC19" i="1" s="1"/>
  <c r="DC34" i="1"/>
  <c r="DC36" i="1" s="1"/>
  <c r="DC62" i="1"/>
  <c r="DC64" i="1" s="1"/>
  <c r="DC75" i="1"/>
  <c r="DC77" i="1" s="1"/>
  <c r="DC48" i="1"/>
  <c r="DC50" i="1" s="1"/>
  <c r="DE10" i="1"/>
  <c r="DE43" i="1"/>
  <c r="DD17" i="1" l="1"/>
  <c r="DD19" i="1" s="1"/>
  <c r="DD34" i="1"/>
  <c r="DD36" i="1" s="1"/>
  <c r="DD62" i="1"/>
  <c r="DD64" i="1" s="1"/>
  <c r="DD75" i="1"/>
  <c r="DD77" i="1" s="1"/>
  <c r="DD48" i="1"/>
  <c r="DD50" i="1" s="1"/>
  <c r="DF10" i="1"/>
  <c r="DF43" i="1"/>
  <c r="DE17" i="1" l="1"/>
  <c r="DE19" i="1" s="1"/>
  <c r="DE34" i="1"/>
  <c r="DE36" i="1" s="1"/>
  <c r="DE62" i="1"/>
  <c r="DE64" i="1" s="1"/>
  <c r="DE75" i="1"/>
  <c r="DE77" i="1" s="1"/>
  <c r="DE48" i="1"/>
  <c r="DE50" i="1" s="1"/>
  <c r="DF17" i="1" l="1"/>
  <c r="DF34" i="1"/>
  <c r="DF48" i="1"/>
  <c r="DF75" i="1"/>
  <c r="DF62" i="1"/>
  <c r="DF50" i="1" l="1"/>
  <c r="DF36" i="1"/>
  <c r="DF19" i="1"/>
  <c r="DF77" i="1"/>
  <c r="DF64" i="1"/>
</calcChain>
</file>

<file path=xl/sharedStrings.xml><?xml version="1.0" encoding="utf-8"?>
<sst xmlns="http://schemas.openxmlformats.org/spreadsheetml/2006/main" count="19392" uniqueCount="2156">
  <si>
    <t>Gateway</t>
  </si>
  <si>
    <t>Section</t>
  </si>
  <si>
    <t>Subsection</t>
  </si>
  <si>
    <t xml:space="preserve">Column </t>
  </si>
  <si>
    <t>Total Taxes Summary</t>
  </si>
  <si>
    <t>Amount</t>
  </si>
  <si>
    <t>Less: Total Taxes Summary</t>
  </si>
  <si>
    <t xml:space="preserve">Total Credits </t>
  </si>
  <si>
    <t>Levy Captured by TIF</t>
  </si>
  <si>
    <t xml:space="preserve">Gateway Abstract Current Property Taxes (Net Tax) </t>
  </si>
  <si>
    <t xml:space="preserve">Calculation for Section A-1 Line 3 - Current Property Taxes (Net Tax Column) </t>
  </si>
  <si>
    <t xml:space="preserve">Calculation for Section A-1 Line 3 - Current Property Taxes (Property Tax Relief Column) </t>
  </si>
  <si>
    <t>LIT PTRC - 1% AV</t>
  </si>
  <si>
    <t>LIT PTRC - 2% AV</t>
  </si>
  <si>
    <t>LIT PTRC - 3% AV</t>
  </si>
  <si>
    <t>LIT PTRC - Residential Property</t>
  </si>
  <si>
    <t>LIT PTRC - All Property</t>
  </si>
  <si>
    <t>Plus: Total Taxes Summary</t>
  </si>
  <si>
    <t xml:space="preserve">Calculation for Section A-1 Line 4 - Late Assessment Penalty </t>
  </si>
  <si>
    <t>Variance</t>
  </si>
  <si>
    <t>Calculation for Section A-1 Line 5 - Statement Processing Charge</t>
  </si>
  <si>
    <t>Gateway Abstract Statement Processing Charge</t>
  </si>
  <si>
    <t>Calculation for Section A-1 Line 6 - Delinquent Taxes, Penalties and Interest</t>
  </si>
  <si>
    <t>Total of Delinquent Tax, Penalties and Interest</t>
  </si>
  <si>
    <t>County Name</t>
  </si>
  <si>
    <t>Adams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</si>
  <si>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</si>
  <si>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</si>
  <si>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</si>
  <si>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</si>
  <si>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</si>
  <si>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</si>
  <si>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</si>
  <si>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</si>
  <si>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</si>
  <si>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</si>
  <si>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</si>
  <si>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</si>
  <si>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</si>
  <si>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</si>
  <si>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</si>
  <si>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</si>
  <si>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</si>
  <si>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</si>
  <si>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</si>
  <si>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</si>
  <si>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</si>
  <si>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</si>
  <si>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</si>
  <si>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</si>
  <si>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</si>
  <si>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</si>
  <si>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</si>
  <si>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</si>
  <si>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</si>
  <si>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</si>
  <si>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</si>
  <si>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</si>
  <si>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</si>
  <si>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</si>
  <si>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</si>
  <si>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</si>
  <si>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</si>
  <si>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</si>
  <si>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</si>
  <si>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</si>
  <si>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</si>
  <si>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Lake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</si>
  <si>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</si>
  <si>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</si>
  <si>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</si>
  <si>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</si>
  <si>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</si>
  <si>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</si>
  <si>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</si>
  <si>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</si>
  <si>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</si>
  <si>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</si>
  <si>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</si>
  <si>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</si>
  <si>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</si>
  <si>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</si>
  <si>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</si>
  <si>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</si>
  <si>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</si>
  <si>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</si>
  <si>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</si>
  <si>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</si>
  <si>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</si>
  <si>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</si>
  <si>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</si>
  <si>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</si>
  <si>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</si>
  <si>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</si>
  <si>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</si>
  <si>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</si>
  <si>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</si>
  <si>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</si>
  <si>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</si>
  <si>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</si>
  <si>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</si>
  <si>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</si>
  <si>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</si>
  <si>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</si>
  <si>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</si>
  <si>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</si>
  <si>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</si>
  <si>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</si>
  <si>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</si>
  <si>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</si>
  <si>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</si>
  <si>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</si>
  <si>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</si>
  <si>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1) Enter your county number</t>
  </si>
  <si>
    <t>Tax District Code</t>
  </si>
  <si>
    <t>Total Credits</t>
  </si>
  <si>
    <t xml:space="preserve"> Step One: From the "Recon" tab, enter your county number in cell C4. </t>
  </si>
  <si>
    <t>(i) Verify the correct data was entered into your spreadsheet</t>
  </si>
  <si>
    <t>Form 105</t>
  </si>
  <si>
    <t>Taxing District (Form 102)</t>
  </si>
  <si>
    <t xml:space="preserve">Gateway Abstract Current Property Taxes (PTR) </t>
  </si>
  <si>
    <t>December Form 105/102 Reconciliation Worksheet</t>
  </si>
  <si>
    <t>Less: Amount to be entered on Form 105</t>
  </si>
  <si>
    <t>(1) Information is currently not available in Gateway Abstract. Values shown were pulled from the text file uploads used to populate Gateway Abstract.</t>
  </si>
  <si>
    <t xml:space="preserve">(iii) Review to see if there were any changes to abstract data within your tax and billing system after Gateway Abstract was completed but prior to issuing tax bills. </t>
  </si>
  <si>
    <t>(ii) Identify the taxing district on the 102 where the variance is occurring,</t>
  </si>
  <si>
    <t xml:space="preserve">Instructions: Below are the instructions for reconciling Form 105/102 Section A-1 lines 3-7 (March abstract charges) reported in Gateway Abstract to your tax and billing system. </t>
  </si>
  <si>
    <t>County Code</t>
  </si>
  <si>
    <t>1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</si>
  <si>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</si>
  <si>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</si>
  <si>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</si>
  <si>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</si>
  <si>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</si>
  <si>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</si>
  <si>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</si>
  <si>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</si>
  <si>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</si>
  <si>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</si>
  <si>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</si>
  <si>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</si>
  <si>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</si>
  <si>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</si>
  <si>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</si>
  <si>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</si>
  <si>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</si>
  <si>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</si>
  <si>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</si>
  <si>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</si>
  <si>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</si>
  <si>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</si>
  <si>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</si>
  <si>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2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</si>
  <si>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</si>
  <si>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</si>
  <si>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</si>
  <si>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</si>
  <si>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</si>
  <si>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</si>
  <si>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</si>
  <si>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</si>
  <si>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</si>
  <si>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</si>
  <si>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</si>
  <si>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</si>
  <si>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</si>
  <si>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</si>
  <si>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</si>
  <si>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</si>
  <si>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</si>
  <si>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</si>
  <si>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</si>
  <si>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</si>
  <si>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</si>
  <si>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</si>
  <si>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</si>
  <si>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</si>
  <si>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</si>
  <si>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</si>
  <si>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</si>
  <si>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</si>
  <si>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</si>
  <si>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</si>
  <si>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</si>
  <si>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</si>
  <si>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</si>
  <si>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</si>
  <si>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</si>
  <si>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</si>
  <si>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</si>
  <si>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</si>
  <si>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077</t>
  </si>
  <si>
    <t>079</t>
  </si>
  <si>
    <t>082</t>
  </si>
  <si>
    <t>085</t>
  </si>
  <si>
    <t>087</t>
  </si>
  <si>
    <t>091</t>
  </si>
  <si>
    <t>097</t>
  </si>
  <si>
    <t>102</t>
  </si>
  <si>
    <t>3</t>
  </si>
  <si>
    <t>024</t>
  </si>
  <si>
    <t>025</t>
  </si>
  <si>
    <t>4</t>
  </si>
  <si>
    <t>5</t>
  </si>
  <si>
    <t>6</t>
  </si>
  <si>
    <t>026</t>
  </si>
  <si>
    <t>027</t>
  </si>
  <si>
    <t>029</t>
  </si>
  <si>
    <t>031</t>
  </si>
  <si>
    <t>032</t>
  </si>
  <si>
    <t>033</t>
  </si>
  <si>
    <t>7</t>
  </si>
  <si>
    <t>8</t>
  </si>
  <si>
    <t>9</t>
  </si>
  <si>
    <t>10</t>
  </si>
  <si>
    <t>028</t>
  </si>
  <si>
    <t>030</t>
  </si>
  <si>
    <t>034</t>
  </si>
  <si>
    <t>035</t>
  </si>
  <si>
    <t>036</t>
  </si>
  <si>
    <t>037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</si>
  <si>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</si>
  <si>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</si>
  <si>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</si>
  <si>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</si>
  <si>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</si>
  <si>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</si>
  <si>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</si>
  <si>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</si>
  <si>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</si>
  <si>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</si>
  <si>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</si>
  <si>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</si>
  <si>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</si>
  <si>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</si>
  <si>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</si>
  <si>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</si>
  <si>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</si>
  <si>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</si>
  <si>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</si>
  <si>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</si>
  <si>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</si>
  <si>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</si>
  <si>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</si>
  <si>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</si>
  <si>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</si>
  <si>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</si>
  <si>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</si>
  <si>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</si>
  <si>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</si>
  <si>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</si>
  <si>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</si>
  <si>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</si>
  <si>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</si>
  <si>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</si>
  <si>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</si>
  <si>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</si>
  <si>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099</t>
  </si>
  <si>
    <t>47</t>
  </si>
  <si>
    <t>48</t>
  </si>
  <si>
    <t>49</t>
  </si>
  <si>
    <t>101</t>
  </si>
  <si>
    <t>200</t>
  </si>
  <si>
    <t>201</t>
  </si>
  <si>
    <t>270</t>
  </si>
  <si>
    <t>274</t>
  </si>
  <si>
    <t>300</t>
  </si>
  <si>
    <t>302</t>
  </si>
  <si>
    <t>320</t>
  </si>
  <si>
    <t>376</t>
  </si>
  <si>
    <t>382</t>
  </si>
  <si>
    <t>400</t>
  </si>
  <si>
    <t>401</t>
  </si>
  <si>
    <t>407</t>
  </si>
  <si>
    <t>474</t>
  </si>
  <si>
    <t>476</t>
  </si>
  <si>
    <t>500</t>
  </si>
  <si>
    <t>501</t>
  </si>
  <si>
    <t>502</t>
  </si>
  <si>
    <t>513</t>
  </si>
  <si>
    <t>520</t>
  </si>
  <si>
    <t>523</t>
  </si>
  <si>
    <t>570</t>
  </si>
  <si>
    <t>574</t>
  </si>
  <si>
    <t>576</t>
  </si>
  <si>
    <t>600</t>
  </si>
  <si>
    <t>601</t>
  </si>
  <si>
    <t>604</t>
  </si>
  <si>
    <t>674</t>
  </si>
  <si>
    <t>676</t>
  </si>
  <si>
    <t>682</t>
  </si>
  <si>
    <t>700</t>
  </si>
  <si>
    <t>701</t>
  </si>
  <si>
    <t>702</t>
  </si>
  <si>
    <t>716</t>
  </si>
  <si>
    <t>724</t>
  </si>
  <si>
    <t>770</t>
  </si>
  <si>
    <t>774</t>
  </si>
  <si>
    <t>776</t>
  </si>
  <si>
    <t>800</t>
  </si>
  <si>
    <t>801</t>
  </si>
  <si>
    <t>805</t>
  </si>
  <si>
    <t>806</t>
  </si>
  <si>
    <t>809</t>
  </si>
  <si>
    <t>811</t>
  </si>
  <si>
    <t>815</t>
  </si>
  <si>
    <t>817</t>
  </si>
  <si>
    <t>820</t>
  </si>
  <si>
    <t>822</t>
  </si>
  <si>
    <t>874</t>
  </si>
  <si>
    <t>876</t>
  </si>
  <si>
    <t>900</t>
  </si>
  <si>
    <t>901</t>
  </si>
  <si>
    <t>904</t>
  </si>
  <si>
    <t>914</t>
  </si>
  <si>
    <t>930</t>
  </si>
  <si>
    <t>970</t>
  </si>
  <si>
    <t>974</t>
  </si>
  <si>
    <t>976</t>
  </si>
  <si>
    <t>979</t>
  </si>
  <si>
    <t>982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</si>
  <si>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</si>
  <si>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</si>
  <si>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</si>
  <si>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</si>
  <si>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</si>
  <si>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</si>
  <si>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</si>
  <si>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</si>
  <si>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</si>
  <si>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</si>
  <si>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</si>
  <si>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</si>
  <si>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</si>
  <si>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</si>
  <si>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</si>
  <si>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</si>
  <si>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</si>
  <si>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</si>
  <si>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</si>
  <si>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</si>
  <si>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</si>
  <si>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</si>
  <si>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</si>
  <si>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</si>
  <si>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</si>
  <si>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</si>
  <si>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</si>
  <si>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</si>
  <si>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</si>
  <si>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</si>
  <si>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</si>
  <si>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</si>
  <si>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</si>
  <si>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</si>
  <si>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</si>
  <si>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</si>
  <si>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</si>
  <si>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</si>
  <si>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</si>
  <si>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</si>
  <si>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</si>
  <si>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</si>
  <si>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</si>
  <si>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DeKalb</t>
  </si>
  <si>
    <t>LaGrange</t>
  </si>
  <si>
    <t>LaPorte</t>
  </si>
  <si>
    <t>St. Joseph</t>
  </si>
  <si>
    <t>Net Tax Due</t>
  </si>
  <si>
    <t>Tax District Name</t>
  </si>
  <si>
    <t>Jefferson Township</t>
  </si>
  <si>
    <t>Union Township</t>
  </si>
  <si>
    <t>Wabash Township</t>
  </si>
  <si>
    <t>Aboite</t>
  </si>
  <si>
    <t>Adams Ptc</t>
  </si>
  <si>
    <t>New Haven Adams Ptc</t>
  </si>
  <si>
    <t>Cedar Creek</t>
  </si>
  <si>
    <t>Grabill Cedar Creek</t>
  </si>
  <si>
    <t>Eel River</t>
  </si>
  <si>
    <t>New Haven Jefferson</t>
  </si>
  <si>
    <t>Lafayette</t>
  </si>
  <si>
    <t>Maumee</t>
  </si>
  <si>
    <t>Woodburn</t>
  </si>
  <si>
    <t>Milan</t>
  </si>
  <si>
    <t>Monroeville</t>
  </si>
  <si>
    <t>Huntertown</t>
  </si>
  <si>
    <t>Pleasant</t>
  </si>
  <si>
    <t>Pleasant Ptc</t>
  </si>
  <si>
    <t>Scipio</t>
  </si>
  <si>
    <t>Springfield</t>
  </si>
  <si>
    <t>St. Joseph Ptc</t>
  </si>
  <si>
    <t>Washington Ptc</t>
  </si>
  <si>
    <t>Wayne Ptc</t>
  </si>
  <si>
    <t>FW Adams FWCS</t>
  </si>
  <si>
    <t>FW Adams EACS</t>
  </si>
  <si>
    <t>FW Pleasant</t>
  </si>
  <si>
    <t>FW St. Joseph</t>
  </si>
  <si>
    <t>FW  Washington</t>
  </si>
  <si>
    <t>FW  Wayne</t>
  </si>
  <si>
    <t>FW Aboite</t>
  </si>
  <si>
    <t>FW Adams NH Park EACS</t>
  </si>
  <si>
    <t>Zanesville</t>
  </si>
  <si>
    <t>Leo-Cedarville</t>
  </si>
  <si>
    <t>NH St. Joseph</t>
  </si>
  <si>
    <t>Huntertown Eel River</t>
  </si>
  <si>
    <t>FW Perry</t>
  </si>
  <si>
    <t>FW Milan</t>
  </si>
  <si>
    <t>Clay Twp</t>
  </si>
  <si>
    <t>C-Clay Annex</t>
  </si>
  <si>
    <t>Clifty Twp</t>
  </si>
  <si>
    <t>Columbus Twp</t>
  </si>
  <si>
    <t>City of Columbus</t>
  </si>
  <si>
    <t>Flatrock Twp</t>
  </si>
  <si>
    <t>C-Flatrock Annex</t>
  </si>
  <si>
    <t>Clifford</t>
  </si>
  <si>
    <t>German Twp</t>
  </si>
  <si>
    <t>Edinburgh</t>
  </si>
  <si>
    <t>Harrison Twp</t>
  </si>
  <si>
    <t>Hawcreek Twp</t>
  </si>
  <si>
    <t>Hartsville</t>
  </si>
  <si>
    <t>Hope</t>
  </si>
  <si>
    <t>Jackson Twp</t>
  </si>
  <si>
    <t>Ohio Twp</t>
  </si>
  <si>
    <t>Rockcreek Twp</t>
  </si>
  <si>
    <t>Sandcreek Twp</t>
  </si>
  <si>
    <t>Elizabethtown</t>
  </si>
  <si>
    <t>Wayne Twp</t>
  </si>
  <si>
    <t>C-Wayne Annex</t>
  </si>
  <si>
    <t>Jonesville</t>
  </si>
  <si>
    <t>Edinburgh Annex</t>
  </si>
  <si>
    <t>C-Harrison Annex</t>
  </si>
  <si>
    <t>C-German Annex</t>
  </si>
  <si>
    <t>CENTER</t>
  </si>
  <si>
    <t>PINE</t>
  </si>
  <si>
    <t>RICHLAND</t>
  </si>
  <si>
    <t>UNION</t>
  </si>
  <si>
    <t>YORK</t>
  </si>
  <si>
    <t>HARRISON</t>
  </si>
  <si>
    <t>MONTPELIER</t>
  </si>
  <si>
    <t>JACKSON</t>
  </si>
  <si>
    <t>SHADYSIDE</t>
  </si>
  <si>
    <t>LICKING</t>
  </si>
  <si>
    <t>HARTFORD CITY</t>
  </si>
  <si>
    <t>SHAMROCK LAKES</t>
  </si>
  <si>
    <t>WASHINGTON</t>
  </si>
  <si>
    <t>Center Township</t>
  </si>
  <si>
    <t>Lebanon Corporation</t>
  </si>
  <si>
    <t>Ulen Corporation</t>
  </si>
  <si>
    <t>Clinton Township</t>
  </si>
  <si>
    <t>Eagle/Zionsville Rural District</t>
  </si>
  <si>
    <t>Zionsville Corporation</t>
  </si>
  <si>
    <t>Harrison Township</t>
  </si>
  <si>
    <t>Jackson Township</t>
  </si>
  <si>
    <t>Advance Corporation</t>
  </si>
  <si>
    <t>Jamestown Corporation</t>
  </si>
  <si>
    <t>Marion Township</t>
  </si>
  <si>
    <t>Perry Perry/Zionsville Rural District</t>
  </si>
  <si>
    <t>Sugar Creek Township</t>
  </si>
  <si>
    <t>Thorntown Corporation</t>
  </si>
  <si>
    <t>Union/Zionsville Rural District</t>
  </si>
  <si>
    <t>Washington Township</t>
  </si>
  <si>
    <t>Worth Township</t>
  </si>
  <si>
    <t>Whitestown Corporation</t>
  </si>
  <si>
    <t>Perry/Whitestown Corporation</t>
  </si>
  <si>
    <t>Eagle/Whitestown Corporation</t>
  </si>
  <si>
    <t>Perry/Lebanon Corporation</t>
  </si>
  <si>
    <t>Eagle/Zionsville Urban Service</t>
  </si>
  <si>
    <t>Worth/Zionsville Rural District</t>
  </si>
  <si>
    <t>Perry/Whitestown Ag Exempt</t>
  </si>
  <si>
    <t>Worth/Whitestown E Phase In</t>
  </si>
  <si>
    <t>HAMBLEN/CONSERV</t>
  </si>
  <si>
    <t>VAN BUREN</t>
  </si>
  <si>
    <t>NASHVILLE</t>
  </si>
  <si>
    <t>HAMBLEN</t>
  </si>
  <si>
    <t>ADAMS TWP.</t>
  </si>
  <si>
    <t>BURLINGTON</t>
  </si>
  <si>
    <t>BURLINGTON CORP</t>
  </si>
  <si>
    <t>CARROLLTON TWP</t>
  </si>
  <si>
    <t>CLAY TOWNSHIP</t>
  </si>
  <si>
    <t>DEER CREEK TWP</t>
  </si>
  <si>
    <t>DELPHI CORP</t>
  </si>
  <si>
    <t>DEMOCRAT TWP</t>
  </si>
  <si>
    <t>JACKSON TWP</t>
  </si>
  <si>
    <t>CAMDEN CORP</t>
  </si>
  <si>
    <t>JEFFERSON TWP</t>
  </si>
  <si>
    <t>YEOMAN CORP</t>
  </si>
  <si>
    <t>LIBERTY TWP</t>
  </si>
  <si>
    <t>MADISON TWP</t>
  </si>
  <si>
    <t>MONROE TOWNSHIP</t>
  </si>
  <si>
    <t>FLORA CORP</t>
  </si>
  <si>
    <t>ROCK CREEK TWP</t>
  </si>
  <si>
    <t>TIPPECANOE TWP</t>
  </si>
  <si>
    <t>WASHINGTON TWP</t>
  </si>
  <si>
    <t>Bethlehem</t>
  </si>
  <si>
    <t>Royal Center</t>
  </si>
  <si>
    <t>Clay Logan</t>
  </si>
  <si>
    <t>Deer Creek</t>
  </si>
  <si>
    <t>Eel</t>
  </si>
  <si>
    <t>Logansport</t>
  </si>
  <si>
    <t>Galveston</t>
  </si>
  <si>
    <t>Miami Southeast</t>
  </si>
  <si>
    <t>Miami Logan Sch</t>
  </si>
  <si>
    <t>Noble Pioneer</t>
  </si>
  <si>
    <t>Noble Logan Sch</t>
  </si>
  <si>
    <t>Noble Logan</t>
  </si>
  <si>
    <t>Onward</t>
  </si>
  <si>
    <t>Walton</t>
  </si>
  <si>
    <t>Washington Se</t>
  </si>
  <si>
    <t>Wash Logan Sch</t>
  </si>
  <si>
    <t>Wash Logansport</t>
  </si>
  <si>
    <t>Clinton Logan</t>
  </si>
  <si>
    <t>Wash Se City</t>
  </si>
  <si>
    <t>Charlestown Township</t>
  </si>
  <si>
    <t>City Of Charlestown</t>
  </si>
  <si>
    <t>Jeffersonville Twp OFW</t>
  </si>
  <si>
    <t>Jeff Twp-Clarksville Parks OFW</t>
  </si>
  <si>
    <t>Jeff Twp-Clarksville Parks IFW</t>
  </si>
  <si>
    <t>City of Jeffersonville OFW</t>
  </si>
  <si>
    <t>City of Jeffersonville IFW</t>
  </si>
  <si>
    <t>Clarksville Town OFW</t>
  </si>
  <si>
    <t>Clarksville Town IFW</t>
  </si>
  <si>
    <t>Clarksville - Greater Clark OFW</t>
  </si>
  <si>
    <t>Clarksville - Greater Clark IFW</t>
  </si>
  <si>
    <t>Bethlehem Township</t>
  </si>
  <si>
    <t>Carr Township</t>
  </si>
  <si>
    <t>Monroe Township</t>
  </si>
  <si>
    <t>Oregon Township</t>
  </si>
  <si>
    <t>Owen Township</t>
  </si>
  <si>
    <t>Silver Creek Township</t>
  </si>
  <si>
    <t>Sellersburg Town</t>
  </si>
  <si>
    <t>Utica Township</t>
  </si>
  <si>
    <t>Wood Township</t>
  </si>
  <si>
    <t>Borden Town</t>
  </si>
  <si>
    <t>Utica Town</t>
  </si>
  <si>
    <t>Oregon Township Cfpd</t>
  </si>
  <si>
    <t>Utica Twp - Jeff City</t>
  </si>
  <si>
    <t>Sc Twp-Clarksville Town</t>
  </si>
  <si>
    <t>Charlestown Township-Jeff City</t>
  </si>
  <si>
    <t>Carr Twp - Sellersburg Town</t>
  </si>
  <si>
    <t>Brazil Township</t>
  </si>
  <si>
    <t>Brazil City</t>
  </si>
  <si>
    <t>Cass Township</t>
  </si>
  <si>
    <t>Dick Johnson Twp</t>
  </si>
  <si>
    <t>Clay City</t>
  </si>
  <si>
    <t>JACKSON TOWNSHIP</t>
  </si>
  <si>
    <t>Brazil-Jackson</t>
  </si>
  <si>
    <t>Lewis</t>
  </si>
  <si>
    <t>Brazil-Posey</t>
  </si>
  <si>
    <t>Staunton</t>
  </si>
  <si>
    <t>Sugar Ridge</t>
  </si>
  <si>
    <t>Centerpoint</t>
  </si>
  <si>
    <t>Van Buren Twp</t>
  </si>
  <si>
    <t>Carbon Corp.</t>
  </si>
  <si>
    <t>Knightsville</t>
  </si>
  <si>
    <t>Harmony</t>
  </si>
  <si>
    <t>CENTER TWP</t>
  </si>
  <si>
    <t>PERRY TWP</t>
  </si>
  <si>
    <t>UNION TWP</t>
  </si>
  <si>
    <t>Alton</t>
  </si>
  <si>
    <t>Leavenworth</t>
  </si>
  <si>
    <t>Johnson A</t>
  </si>
  <si>
    <t>Liberty</t>
  </si>
  <si>
    <t>Marengo</t>
  </si>
  <si>
    <t>Patoka</t>
  </si>
  <si>
    <t>Sterling</t>
  </si>
  <si>
    <t>English</t>
  </si>
  <si>
    <t>Whiskey Run</t>
  </si>
  <si>
    <t>Milltown</t>
  </si>
  <si>
    <t>Johnson B</t>
  </si>
  <si>
    <t>BARR TOWNSHIP</t>
  </si>
  <si>
    <t>HARRISON TWP</t>
  </si>
  <si>
    <t>REEVE TOWNSHIP</t>
  </si>
  <si>
    <t>WASHINGTON CITY</t>
  </si>
  <si>
    <t>Caesar Creek</t>
  </si>
  <si>
    <t>Center</t>
  </si>
  <si>
    <t>Aurora City</t>
  </si>
  <si>
    <t>Dillsboro</t>
  </si>
  <si>
    <t>West Harrison</t>
  </si>
  <si>
    <t>Hogan</t>
  </si>
  <si>
    <t>Kelso</t>
  </si>
  <si>
    <t>St Leon</t>
  </si>
  <si>
    <t>Lawrenceburg</t>
  </si>
  <si>
    <t>Lawrenceburg A</t>
  </si>
  <si>
    <t>Aurora City A</t>
  </si>
  <si>
    <t>Greendale A</t>
  </si>
  <si>
    <t>Logan</t>
  </si>
  <si>
    <t>Manchester</t>
  </si>
  <si>
    <t>Miller</t>
  </si>
  <si>
    <t>Sparta</t>
  </si>
  <si>
    <t>Moores Hill</t>
  </si>
  <si>
    <t>York</t>
  </si>
  <si>
    <t>Greendale B</t>
  </si>
  <si>
    <t>Lawrenceburg B</t>
  </si>
  <si>
    <t>St. Paul</t>
  </si>
  <si>
    <t>Fugit</t>
  </si>
  <si>
    <t>Marion South</t>
  </si>
  <si>
    <t>Marion North Twp</t>
  </si>
  <si>
    <t>Millhousen</t>
  </si>
  <si>
    <t>Saltcreek Twp.</t>
  </si>
  <si>
    <t>New Point</t>
  </si>
  <si>
    <t>Sandcreek Twp.</t>
  </si>
  <si>
    <t>Westport</t>
  </si>
  <si>
    <t>Greensburg</t>
  </si>
  <si>
    <t>Adams/Greensburg</t>
  </si>
  <si>
    <t>Clay/Greensburg</t>
  </si>
  <si>
    <t>Butler 001</t>
  </si>
  <si>
    <t>Concord 002</t>
  </si>
  <si>
    <t>St Joe 003</t>
  </si>
  <si>
    <t>Fairfield 004</t>
  </si>
  <si>
    <t>Franklin 005</t>
  </si>
  <si>
    <t>Hamilton 006</t>
  </si>
  <si>
    <t>Grant 007</t>
  </si>
  <si>
    <t>Waterloo 008</t>
  </si>
  <si>
    <t>Jackson 009</t>
  </si>
  <si>
    <t>Auburn Jackson 010</t>
  </si>
  <si>
    <t>Keyser 011</t>
  </si>
  <si>
    <t>Auburn Keyser 012</t>
  </si>
  <si>
    <t>Garrett 013</t>
  </si>
  <si>
    <t>Altona 014</t>
  </si>
  <si>
    <t>Newville 015</t>
  </si>
  <si>
    <t>Richland 016</t>
  </si>
  <si>
    <t>Corunna 017</t>
  </si>
  <si>
    <t>Smithfield 018</t>
  </si>
  <si>
    <t>Ashley 019</t>
  </si>
  <si>
    <t>Waterloo-Smithfield 020</t>
  </si>
  <si>
    <t>Spencer 021</t>
  </si>
  <si>
    <t>Stafford 022</t>
  </si>
  <si>
    <t>Troy 023</t>
  </si>
  <si>
    <t>Union 024</t>
  </si>
  <si>
    <t>Auburn 025</t>
  </si>
  <si>
    <t>Wilmington 026</t>
  </si>
  <si>
    <t>Butler City 027</t>
  </si>
  <si>
    <t>Auburn Grant 028</t>
  </si>
  <si>
    <t>Auburn Keyser - Garrett Library 029</t>
  </si>
  <si>
    <t>CENTER SAN</t>
  </si>
  <si>
    <t>MUNCIE</t>
  </si>
  <si>
    <t>DELAWARE</t>
  </si>
  <si>
    <t>ALBANY</t>
  </si>
  <si>
    <t>HAMILTON</t>
  </si>
  <si>
    <t>HAMILTON SANITARY</t>
  </si>
  <si>
    <t>HARRISON SANITARY</t>
  </si>
  <si>
    <t>LIBERTY</t>
  </si>
  <si>
    <t>SELMA</t>
  </si>
  <si>
    <t>MONROE</t>
  </si>
  <si>
    <t>MONROE SANITARY</t>
  </si>
  <si>
    <t>MT PLEASANT</t>
  </si>
  <si>
    <t>MT PLEASANT SANITARY</t>
  </si>
  <si>
    <t>MT PLEASANT MUNCIE</t>
  </si>
  <si>
    <t>YORKTOWN</t>
  </si>
  <si>
    <t>NILES</t>
  </si>
  <si>
    <t>NILES/ALBANY</t>
  </si>
  <si>
    <t>PERRY</t>
  </si>
  <si>
    <t>SALEM</t>
  </si>
  <si>
    <t>EATON</t>
  </si>
  <si>
    <t>GASTON</t>
  </si>
  <si>
    <t>DALEVILLE</t>
  </si>
  <si>
    <t>CHESTERFIELD</t>
  </si>
  <si>
    <t>HAMILTON SANITARY MUNCIE</t>
  </si>
  <si>
    <t>LIBERTY MUNCIE</t>
  </si>
  <si>
    <t>MUNCIE ANNEX TIF</t>
  </si>
  <si>
    <t>MT PLEASANT MUNCIE TIF</t>
  </si>
  <si>
    <t>YORKTOWN ANNEX</t>
  </si>
  <si>
    <t>MUNCIE PHASE IN 1</t>
  </si>
  <si>
    <t>MUNCIE PHASE IN 2</t>
  </si>
  <si>
    <t>YORKTOWN SANITARY</t>
  </si>
  <si>
    <t>MUNCIE PHASE IN 3</t>
  </si>
  <si>
    <t>MUNCIE PHASE IN 4</t>
  </si>
  <si>
    <t>MUNCIE PHASE IN 5</t>
  </si>
  <si>
    <t>MUNCIE PHASE IN 6</t>
  </si>
  <si>
    <t>MUNCIE PHASE IN 7</t>
  </si>
  <si>
    <t>HARRISON SANITARY MUNCIE</t>
  </si>
  <si>
    <t>HAMILTON/EATON</t>
  </si>
  <si>
    <t>MUNCIE PHASE IN 8</t>
  </si>
  <si>
    <t>MUNCIE PHASE IN 9</t>
  </si>
  <si>
    <t>MUNCIE PHASE IN 10</t>
  </si>
  <si>
    <t>MUNCIE ANNEX TIF (CORP MEMO)</t>
  </si>
  <si>
    <t>MUNCIE PHASE IN 7 (CORP MEMO)</t>
  </si>
  <si>
    <t>HARRISON SANITARY MUNCIE (CORP MEMO)</t>
  </si>
  <si>
    <t>MUNCIE PHASE IN 8 (CORP MEMO)</t>
  </si>
  <si>
    <t>MUNCIE PHASE IN 9 (CORP MEMO)</t>
  </si>
  <si>
    <t>MUNCIE PHASE IN 10 (CORP MEMO)</t>
  </si>
  <si>
    <t>BAINBRIDGE</t>
  </si>
  <si>
    <t>JASPER</t>
  </si>
  <si>
    <t>BOONE</t>
  </si>
  <si>
    <t>CASS</t>
  </si>
  <si>
    <t>HOLLAND</t>
  </si>
  <si>
    <t>COLUMBIA</t>
  </si>
  <si>
    <t>FERDINAND TWP</t>
  </si>
  <si>
    <t>FERDINAND TOWN</t>
  </si>
  <si>
    <t>HALL</t>
  </si>
  <si>
    <t>HALL 2</t>
  </si>
  <si>
    <t>HARBISON</t>
  </si>
  <si>
    <t>HARBISON 2</t>
  </si>
  <si>
    <t>JEFFERSON</t>
  </si>
  <si>
    <t>BIRDSEYE</t>
  </si>
  <si>
    <t>MADISON</t>
  </si>
  <si>
    <t>MARION</t>
  </si>
  <si>
    <t>MARION 2</t>
  </si>
  <si>
    <t>PATOKA</t>
  </si>
  <si>
    <t>HUNTINGBURG</t>
  </si>
  <si>
    <t>JASPER MADISON</t>
  </si>
  <si>
    <t>JASPER BOONE</t>
  </si>
  <si>
    <t>FERDINAND TOWN MTE</t>
  </si>
  <si>
    <t>BAUGO</t>
  </si>
  <si>
    <t>E.C.BAUGO</t>
  </si>
  <si>
    <t>BENTON</t>
  </si>
  <si>
    <t>M-BENTON</t>
  </si>
  <si>
    <t>CLEVELAND</t>
  </si>
  <si>
    <t>E.C.CLEVELAND</t>
  </si>
  <si>
    <t>CLINTON</t>
  </si>
  <si>
    <t>M-CLINTON</t>
  </si>
  <si>
    <t>CONCORD</t>
  </si>
  <si>
    <t>ELK.CIVIL CON.SCHOOL</t>
  </si>
  <si>
    <t>E.C.CONCORD</t>
  </si>
  <si>
    <t>GOS.CIVIL CON.SCHOOL</t>
  </si>
  <si>
    <t>ELKHART</t>
  </si>
  <si>
    <t>GOSHEN</t>
  </si>
  <si>
    <t>WAKA-HARRISON</t>
  </si>
  <si>
    <t>LOCKE</t>
  </si>
  <si>
    <t>NAPP-LOCKE</t>
  </si>
  <si>
    <t>OLIVE</t>
  </si>
  <si>
    <t>WAKA-OLIVE</t>
  </si>
  <si>
    <t>OSOLO</t>
  </si>
  <si>
    <t>E.C.OSOLO</t>
  </si>
  <si>
    <t>NAPP-UNION</t>
  </si>
  <si>
    <t>BRISTOL</t>
  </si>
  <si>
    <t>MIDDLEBURY</t>
  </si>
  <si>
    <t>MIDDLEBURY CORP</t>
  </si>
  <si>
    <t>GOS.CIVIL HARRISON TWP</t>
  </si>
  <si>
    <t>GOS.CIVIL JEFFERSON TWP</t>
  </si>
  <si>
    <t>MIDDL.CORP YORK TWP</t>
  </si>
  <si>
    <t>ELKHART.CITY JEFFERSON TWP</t>
  </si>
  <si>
    <t>ELKHART CORP WASHINGTON TWP</t>
  </si>
  <si>
    <t>SYRACUSE BENTON TWP</t>
  </si>
  <si>
    <t>Columbia Twp.</t>
  </si>
  <si>
    <t>Connersville Twp</t>
  </si>
  <si>
    <t>Connersville Cty</t>
  </si>
  <si>
    <t>Fairview Twp.</t>
  </si>
  <si>
    <t>Glen In Fairview</t>
  </si>
  <si>
    <t>Harrison Twp.</t>
  </si>
  <si>
    <t>Harrison City</t>
  </si>
  <si>
    <t>Jackson Twp.</t>
  </si>
  <si>
    <t>Jennings Twp.</t>
  </si>
  <si>
    <t>Orange Twp.</t>
  </si>
  <si>
    <t>Glen In Orange</t>
  </si>
  <si>
    <t>Posey Twp.</t>
  </si>
  <si>
    <t>Waterloo Twp.</t>
  </si>
  <si>
    <t>WABASH</t>
  </si>
  <si>
    <t>Bath Township</t>
  </si>
  <si>
    <t>Blooming Grove Township</t>
  </si>
  <si>
    <t>Brookville Township</t>
  </si>
  <si>
    <t>Brookville Town</t>
  </si>
  <si>
    <t>Butler Township East</t>
  </si>
  <si>
    <t>Butler Township West</t>
  </si>
  <si>
    <t>Fairfield Township</t>
  </si>
  <si>
    <t>Highland Township</t>
  </si>
  <si>
    <t>Cedar Grove Town</t>
  </si>
  <si>
    <t>Laurel Township</t>
  </si>
  <si>
    <t>Laurel Town</t>
  </si>
  <si>
    <t>Metamora Township</t>
  </si>
  <si>
    <t>Posey Township</t>
  </si>
  <si>
    <t>Ray Township</t>
  </si>
  <si>
    <t>Batesville City</t>
  </si>
  <si>
    <t>Oldenburg Town</t>
  </si>
  <si>
    <t>Salt Creek Township North</t>
  </si>
  <si>
    <t>Salt Creek Township South</t>
  </si>
  <si>
    <t>Springfield Township</t>
  </si>
  <si>
    <t>Mt. Carmel Town</t>
  </si>
  <si>
    <t>Whitewater Township</t>
  </si>
  <si>
    <t>Ray Township Fire Terr.</t>
  </si>
  <si>
    <t>Salt Creek South Fire Terr.</t>
  </si>
  <si>
    <t>Butler West Fire Terr</t>
  </si>
  <si>
    <t>Butler East Fire Terr</t>
  </si>
  <si>
    <t>Salt Creek North Fire Terr</t>
  </si>
  <si>
    <t>Aubbee Twp</t>
  </si>
  <si>
    <t>Akron Town</t>
  </si>
  <si>
    <t>Liberty Township</t>
  </si>
  <si>
    <t>Fulton Town</t>
  </si>
  <si>
    <t>Newcastle</t>
  </si>
  <si>
    <t>Richland Twp</t>
  </si>
  <si>
    <t>Rochester Twp</t>
  </si>
  <si>
    <t>Rochester City</t>
  </si>
  <si>
    <t>Kewanna Town</t>
  </si>
  <si>
    <t>Union-Rochester</t>
  </si>
  <si>
    <t>Union-Pulaski</t>
  </si>
  <si>
    <t>Union-Caston</t>
  </si>
  <si>
    <t>Marion - Center</t>
  </si>
  <si>
    <t>Fairmount Town</t>
  </si>
  <si>
    <t>Franklin Township - Marion</t>
  </si>
  <si>
    <t>Franklin Township - Oak Hill</t>
  </si>
  <si>
    <t>Marion - Franklin</t>
  </si>
  <si>
    <t>Sweetser - Franklin</t>
  </si>
  <si>
    <t>Green Township</t>
  </si>
  <si>
    <t>Matthews Town</t>
  </si>
  <si>
    <t>Upland Town</t>
  </si>
  <si>
    <t>Mill Township</t>
  </si>
  <si>
    <t>Marion - Mill</t>
  </si>
  <si>
    <t>Gas City - Mill</t>
  </si>
  <si>
    <t>Jonesboro Town</t>
  </si>
  <si>
    <t>Pleasant - Marion</t>
  </si>
  <si>
    <t>Pleasant - Oak Hill</t>
  </si>
  <si>
    <t>Marion - Pleasant</t>
  </si>
  <si>
    <t>Sweetser - Pleasant</t>
  </si>
  <si>
    <t>Richland Township</t>
  </si>
  <si>
    <t>Converse Town</t>
  </si>
  <si>
    <t>Sims Township</t>
  </si>
  <si>
    <t>Swayzee Town</t>
  </si>
  <si>
    <t>Van Buren Township</t>
  </si>
  <si>
    <t>Van Buren Town</t>
  </si>
  <si>
    <t>Washington - Eastbrook</t>
  </si>
  <si>
    <t>Washington - Marion</t>
  </si>
  <si>
    <t>Marion - Washington</t>
  </si>
  <si>
    <t>Fairmount Township</t>
  </si>
  <si>
    <t>Fowlerton Town</t>
  </si>
  <si>
    <t>Gas City - Jefferson</t>
  </si>
  <si>
    <t>Gas City - Monroe</t>
  </si>
  <si>
    <t>Gas City - Center</t>
  </si>
  <si>
    <t>Marion - Monroe</t>
  </si>
  <si>
    <t>Marion Franklin Oak Hill</t>
  </si>
  <si>
    <t>CENTER TOWNSHIP</t>
  </si>
  <si>
    <t>JEFFERSON TOWNSHIP</t>
  </si>
  <si>
    <t>WASHINGTON TOWNSHIP</t>
  </si>
  <si>
    <t>Sheridan</t>
  </si>
  <si>
    <t>Fishers</t>
  </si>
  <si>
    <t>Arcadia</t>
  </si>
  <si>
    <t>Atlanta</t>
  </si>
  <si>
    <t>Cicero</t>
  </si>
  <si>
    <t>Noblesville Twp</t>
  </si>
  <si>
    <t>Washington Twp</t>
  </si>
  <si>
    <t>Westfield</t>
  </si>
  <si>
    <t>Carmel</t>
  </si>
  <si>
    <t>Noblesville SE</t>
  </si>
  <si>
    <t>Fishers FC</t>
  </si>
  <si>
    <t>Noblesville FC</t>
  </si>
  <si>
    <t>Westfield Ag Abated</t>
  </si>
  <si>
    <t>Carmel Washington</t>
  </si>
  <si>
    <t>Blue River Township</t>
  </si>
  <si>
    <t>Brandywine Township</t>
  </si>
  <si>
    <t>Brown Township</t>
  </si>
  <si>
    <t>Shirley Town</t>
  </si>
  <si>
    <t>Wilkinson Town</t>
  </si>
  <si>
    <t>Buck Creek Township</t>
  </si>
  <si>
    <t>Cumberland Town Buck Creek Twp</t>
  </si>
  <si>
    <t>Greenfield City</t>
  </si>
  <si>
    <t>New Palestine Town</t>
  </si>
  <si>
    <t>Spring Lake Town</t>
  </si>
  <si>
    <t>Cumberland Town Sugar Creek Tw</t>
  </si>
  <si>
    <t>Vernon Township</t>
  </si>
  <si>
    <t>Fortville Town</t>
  </si>
  <si>
    <t>Town Of Mc Cordsville</t>
  </si>
  <si>
    <t>Greenfield - Brandywine Township</t>
  </si>
  <si>
    <t>Greenfield - Center - Phase In</t>
  </si>
  <si>
    <t>Mc Cordsville - Buck Creek</t>
  </si>
  <si>
    <t>New Palestine Sugar Creek MTE</t>
  </si>
  <si>
    <t>Gfld Center 1</t>
  </si>
  <si>
    <t>Cumberland Sugar Creek 1 MTE</t>
  </si>
  <si>
    <t>McCordsville Vernon 1 MTE</t>
  </si>
  <si>
    <t>Milltown-Blue River CCS</t>
  </si>
  <si>
    <t>Boone Township</t>
  </si>
  <si>
    <t>Laconia Town</t>
  </si>
  <si>
    <t>Franklin Township</t>
  </si>
  <si>
    <t>Lanesville Town</t>
  </si>
  <si>
    <t>Corydon Town</t>
  </si>
  <si>
    <t>Heth Township</t>
  </si>
  <si>
    <t>Mauckport Town</t>
  </si>
  <si>
    <t>Crandall Town</t>
  </si>
  <si>
    <t>Morgan Township</t>
  </si>
  <si>
    <t>Palmyra Town</t>
  </si>
  <si>
    <t>Elizabeth Town</t>
  </si>
  <si>
    <t>Spencer Township</t>
  </si>
  <si>
    <t>Milltown-Spencer Twp CCS</t>
  </si>
  <si>
    <t>Taylor Township</t>
  </si>
  <si>
    <t>New Amsterdam Town</t>
  </si>
  <si>
    <t>Webster Township</t>
  </si>
  <si>
    <t>New Middletown Town</t>
  </si>
  <si>
    <t>Milltown-Spencer Twp NHS</t>
  </si>
  <si>
    <t>Elizabeth-Posey Ag MTE</t>
  </si>
  <si>
    <t>Town Of Danville</t>
  </si>
  <si>
    <t>Eel River Township</t>
  </si>
  <si>
    <t>Town Of North Salem</t>
  </si>
  <si>
    <t>Town Of Stilesville</t>
  </si>
  <si>
    <t>Guilford Township</t>
  </si>
  <si>
    <t>Town Of Plainfield</t>
  </si>
  <si>
    <t>Town Of Clayton</t>
  </si>
  <si>
    <t>Lincoln Township</t>
  </si>
  <si>
    <t>Town Of Brownsburg</t>
  </si>
  <si>
    <t>Middle Township</t>
  </si>
  <si>
    <t>Town Of Pittsboro</t>
  </si>
  <si>
    <t>Town Of Lizton</t>
  </si>
  <si>
    <t>Clay Township</t>
  </si>
  <si>
    <t>Town Of Amo</t>
  </si>
  <si>
    <t>Town Of Coatesville</t>
  </si>
  <si>
    <t>Bburg-Brown Taxing District</t>
  </si>
  <si>
    <t>Pfield-Washington Taxing District</t>
  </si>
  <si>
    <t>Bburg-Middle Taxing District</t>
  </si>
  <si>
    <t>Plainfield-Liberty Taxing District</t>
  </si>
  <si>
    <t>Eel River-Jamestown Taxing District</t>
  </si>
  <si>
    <t>Town Of Avon</t>
  </si>
  <si>
    <t>Pittsboro-Brown Taxing District</t>
  </si>
  <si>
    <t>Danville-Washington Taxing District</t>
  </si>
  <si>
    <t>Bburg-Washington Taxing District</t>
  </si>
  <si>
    <t>BLUE RIVER</t>
  </si>
  <si>
    <t>MOORELAND</t>
  </si>
  <si>
    <t>DUDLEY</t>
  </si>
  <si>
    <t>STRAUGHN</t>
  </si>
  <si>
    <t>FALL CREEK</t>
  </si>
  <si>
    <t>MIDDLETOWN</t>
  </si>
  <si>
    <t>FRANKLIN</t>
  </si>
  <si>
    <t>LEWISVILLE</t>
  </si>
  <si>
    <t>GREENSBORO TWP</t>
  </si>
  <si>
    <t>SHIRLEY</t>
  </si>
  <si>
    <t>GREENSBORO CORP</t>
  </si>
  <si>
    <t>KENNARD</t>
  </si>
  <si>
    <t>CADIZ</t>
  </si>
  <si>
    <t>HENRY</t>
  </si>
  <si>
    <t>NEW CASTLE</t>
  </si>
  <si>
    <t>SULPHUR SPRINGS</t>
  </si>
  <si>
    <t>WEST LIBERTY</t>
  </si>
  <si>
    <t>EAST LIBERTY</t>
  </si>
  <si>
    <t>PRAIRIE</t>
  </si>
  <si>
    <t>MT SUMMIT</t>
  </si>
  <si>
    <t>SPRINGPORT</t>
  </si>
  <si>
    <t>SPICELAND TWP</t>
  </si>
  <si>
    <t>DUNREITH</t>
  </si>
  <si>
    <t>SPICELAND CORP</t>
  </si>
  <si>
    <t>STONEY CREEK</t>
  </si>
  <si>
    <t>BLOUNTSVILLE</t>
  </si>
  <si>
    <t>WAYNE</t>
  </si>
  <si>
    <t>KNIGHTSTOWN</t>
  </si>
  <si>
    <t>SPICELAND CORP/FRANKLIN TWP</t>
  </si>
  <si>
    <t>LIBERTY TOWNSHIP</t>
  </si>
  <si>
    <t>UNION TOWNSHIP</t>
  </si>
  <si>
    <t>HARRISON TOWNSHIP</t>
  </si>
  <si>
    <t>HOWARD TOWNSHIP</t>
  </si>
  <si>
    <t>Brownstown Township</t>
  </si>
  <si>
    <t>Brownstown Town</t>
  </si>
  <si>
    <t>Medora Town</t>
  </si>
  <si>
    <t>Driftwood Township</t>
  </si>
  <si>
    <t>Grassy Fork Township</t>
  </si>
  <si>
    <t>Hamilton Township</t>
  </si>
  <si>
    <t>Seymour City Jackson Township</t>
  </si>
  <si>
    <t>Pershing Township</t>
  </si>
  <si>
    <t>Redding Township</t>
  </si>
  <si>
    <t>Seymour City Redding Township</t>
  </si>
  <si>
    <t>Salt Creek Township</t>
  </si>
  <si>
    <t>Crothersville Town</t>
  </si>
  <si>
    <t>Seymour Jackson Mte</t>
  </si>
  <si>
    <t>Seymour Redding Mte</t>
  </si>
  <si>
    <t>CARPENTER</t>
  </si>
  <si>
    <t>REMINGTON</t>
  </si>
  <si>
    <t>BARKLEY</t>
  </si>
  <si>
    <t>GILLAM TOWNSHIP</t>
  </si>
  <si>
    <t>HANGING GROVE</t>
  </si>
  <si>
    <t>JORDAN</t>
  </si>
  <si>
    <t>KANKAKEE</t>
  </si>
  <si>
    <t>KEENER</t>
  </si>
  <si>
    <t>DEMOTTE CORPORAT</t>
  </si>
  <si>
    <t>RENSSELAER CORP.</t>
  </si>
  <si>
    <t>MILROY</t>
  </si>
  <si>
    <t>NEWTON</t>
  </si>
  <si>
    <t>NORTH UNION</t>
  </si>
  <si>
    <t>SOUTH UNION</t>
  </si>
  <si>
    <t>WALKER</t>
  </si>
  <si>
    <t>WHEATFIELD TWP.</t>
  </si>
  <si>
    <t>WHEATFIELD CORP</t>
  </si>
  <si>
    <t>RENSSELAER CORP. (NEWTON)</t>
  </si>
  <si>
    <t>REMINGTON (CARPENTER)</t>
  </si>
  <si>
    <t>PENN</t>
  </si>
  <si>
    <t>PENNVILLE TOWN</t>
  </si>
  <si>
    <t>DUNKIRK CITY</t>
  </si>
  <si>
    <t>BEARCREEK TOWNSH</t>
  </si>
  <si>
    <t>BRYANT TOWN</t>
  </si>
  <si>
    <t>GREENE</t>
  </si>
  <si>
    <t>KNOX TWP</t>
  </si>
  <si>
    <t>MADISON TOWNSHIP</t>
  </si>
  <si>
    <t>SALAMONIA TOWN</t>
  </si>
  <si>
    <t>NOBLE TWP</t>
  </si>
  <si>
    <t>PIKE TWP</t>
  </si>
  <si>
    <t>REDKEY</t>
  </si>
  <si>
    <t>PORTLAND CITY</t>
  </si>
  <si>
    <t>HANOVER TOWNSHIP</t>
  </si>
  <si>
    <t>HANOVER TOWN</t>
  </si>
  <si>
    <t>DUPONT TOWN</t>
  </si>
  <si>
    <t>MADISON CITY</t>
  </si>
  <si>
    <t>SHELBY TOWNSHIP</t>
  </si>
  <si>
    <t>BLUE RIVER TWP</t>
  </si>
  <si>
    <t>FRANKLIN TWP</t>
  </si>
  <si>
    <t>NEW WHITELAND TOWN</t>
  </si>
  <si>
    <t>Claypool</t>
  </si>
  <si>
    <t>Etna</t>
  </si>
  <si>
    <t>Etna Green</t>
  </si>
  <si>
    <t>Sidney</t>
  </si>
  <si>
    <t>Jefferson West</t>
  </si>
  <si>
    <t>Jefferson East</t>
  </si>
  <si>
    <t>Silver Lake</t>
  </si>
  <si>
    <t>Plain</t>
  </si>
  <si>
    <t>Warsaw Plain</t>
  </si>
  <si>
    <t>Leesburg</t>
  </si>
  <si>
    <t>Prairie</t>
  </si>
  <si>
    <t>Seward</t>
  </si>
  <si>
    <t>Burket</t>
  </si>
  <si>
    <t>North Webster</t>
  </si>
  <si>
    <t>Turkey Creek</t>
  </si>
  <si>
    <t>Syracuse</t>
  </si>
  <si>
    <t>Van Buren</t>
  </si>
  <si>
    <t>Milford</t>
  </si>
  <si>
    <t>Pierceton</t>
  </si>
  <si>
    <t>Warsaw</t>
  </si>
  <si>
    <t>Winona Lake</t>
  </si>
  <si>
    <t>Mentone Harrison</t>
  </si>
  <si>
    <t>Mentone Franklin</t>
  </si>
  <si>
    <t>Nappanee Jeff W</t>
  </si>
  <si>
    <t>Warsaw Prairie</t>
  </si>
  <si>
    <t>Bloomfield Township</t>
  </si>
  <si>
    <t>Lagrange Town</t>
  </si>
  <si>
    <t>Clay Township West</t>
  </si>
  <si>
    <t>Clay Township East</t>
  </si>
  <si>
    <t>Clearspring Township</t>
  </si>
  <si>
    <t>Topeka Town Clearspring Township</t>
  </si>
  <si>
    <t>Eden Township</t>
  </si>
  <si>
    <t>Topeka Town Eden Township</t>
  </si>
  <si>
    <t>Greenfield Township</t>
  </si>
  <si>
    <t>Johnson Township</t>
  </si>
  <si>
    <t>Wolcottville Town</t>
  </si>
  <si>
    <t>Lima Township</t>
  </si>
  <si>
    <t>Milford Township</t>
  </si>
  <si>
    <t>Newbury Township</t>
  </si>
  <si>
    <t>Shipshewana Town</t>
  </si>
  <si>
    <t>Lagrange Clay</t>
  </si>
  <si>
    <t>Calumet</t>
  </si>
  <si>
    <t>Calumet-Gary San</t>
  </si>
  <si>
    <t>Calumet-Gary</t>
  </si>
  <si>
    <t>Gary-Calumet</t>
  </si>
  <si>
    <t>Lake Station-Cal</t>
  </si>
  <si>
    <t>Griffith</t>
  </si>
  <si>
    <t>Lowell-Cedar Creek</t>
  </si>
  <si>
    <t>Eagle Creek</t>
  </si>
  <si>
    <t>Hanover Twp</t>
  </si>
  <si>
    <t>Cedar Lake-Han</t>
  </si>
  <si>
    <t>St. John-Han Twp</t>
  </si>
  <si>
    <t>Hobart Twp</t>
  </si>
  <si>
    <t>Gary-Hob. Twp</t>
  </si>
  <si>
    <t>Hobart Corp</t>
  </si>
  <si>
    <t>Hobart Corp-Gary San</t>
  </si>
  <si>
    <t>Hobart Twp-Lk Station</t>
  </si>
  <si>
    <t>Lake Station-Hob</t>
  </si>
  <si>
    <t>New Chicago</t>
  </si>
  <si>
    <t>Hammond</t>
  </si>
  <si>
    <t>East Chicago</t>
  </si>
  <si>
    <t>Whiting</t>
  </si>
  <si>
    <t>Highland</t>
  </si>
  <si>
    <t>Munster</t>
  </si>
  <si>
    <t>Ross Twp</t>
  </si>
  <si>
    <t>Crown Point-Ross</t>
  </si>
  <si>
    <t>Merrillville</t>
  </si>
  <si>
    <t>Merrillville-Gary San</t>
  </si>
  <si>
    <t>St. John Township</t>
  </si>
  <si>
    <t>Griffith-St. John Twp</t>
  </si>
  <si>
    <t>Dyer</t>
  </si>
  <si>
    <t>St. John Corp</t>
  </si>
  <si>
    <t>Schererville</t>
  </si>
  <si>
    <t>West Creek Twp</t>
  </si>
  <si>
    <t>Lowell-West Creek</t>
  </si>
  <si>
    <t>Schneider</t>
  </si>
  <si>
    <t>Center Twp</t>
  </si>
  <si>
    <t>Crown Point-Cen</t>
  </si>
  <si>
    <t>Cedar Lake-Center</t>
  </si>
  <si>
    <t>Winfield Township</t>
  </si>
  <si>
    <t>Hobart Twp-River Forest Sch</t>
  </si>
  <si>
    <t>Hobart Ross</t>
  </si>
  <si>
    <t>Winfield Corp</t>
  </si>
  <si>
    <t>Twn of Winfield-Winfield Water</t>
  </si>
  <si>
    <t>St John Twp - St John Water</t>
  </si>
  <si>
    <t>Crown Point-St John</t>
  </si>
  <si>
    <t>Cedar Lake-West Creek</t>
  </si>
  <si>
    <t>Cedar Lake - Cedar Creek</t>
  </si>
  <si>
    <t>St. John - Center Township</t>
  </si>
  <si>
    <t>Wanatah Cass</t>
  </si>
  <si>
    <t>Michigan City Coolspring</t>
  </si>
  <si>
    <t>Trail Creek Coolspring</t>
  </si>
  <si>
    <t>Dewey Township</t>
  </si>
  <si>
    <t>La Crosse (dewey)</t>
  </si>
  <si>
    <t>Michigan Township</t>
  </si>
  <si>
    <t>Michigan City Michigan</t>
  </si>
  <si>
    <t>Long Beach (michigan)</t>
  </si>
  <si>
    <t>Michiana Shores Michigan</t>
  </si>
  <si>
    <t>Pottawattamie Park (michigan)</t>
  </si>
  <si>
    <t>Trail Creek Michigan</t>
  </si>
  <si>
    <t>New Durham Township</t>
  </si>
  <si>
    <t>Westville (new Durham)</t>
  </si>
  <si>
    <t>Laporte Center</t>
  </si>
  <si>
    <t>Wanatah Clinton</t>
  </si>
  <si>
    <t>Coolspring Township #1</t>
  </si>
  <si>
    <t>Coolspring Township #2</t>
  </si>
  <si>
    <t>Galena Township</t>
  </si>
  <si>
    <t>Hanna Township</t>
  </si>
  <si>
    <t>Hudson Township</t>
  </si>
  <si>
    <t>Kankakee Township</t>
  </si>
  <si>
    <t>Laporte Kankakee #1</t>
  </si>
  <si>
    <t>Laporte Kankakee #2</t>
  </si>
  <si>
    <t>Noble Township</t>
  </si>
  <si>
    <t>Pleasant Township</t>
  </si>
  <si>
    <t>Laporte Pleasant</t>
  </si>
  <si>
    <t>Prairie Township</t>
  </si>
  <si>
    <t>Scipio Township</t>
  </si>
  <si>
    <t>Laporte Scipio</t>
  </si>
  <si>
    <t>Michiana Shores Springfield</t>
  </si>
  <si>
    <t>Kingsford Heights (union)</t>
  </si>
  <si>
    <t>Kingsbury (washington)</t>
  </si>
  <si>
    <t>Wills Township</t>
  </si>
  <si>
    <t>Pottawattamie Park Mich San</t>
  </si>
  <si>
    <t>Long Beach (michigan) Mich San</t>
  </si>
  <si>
    <t>Trail Creek (coolspring) Mich</t>
  </si>
  <si>
    <t>Trail Creek (michigan) Mich Sa</t>
  </si>
  <si>
    <t>Coolspring Twp #1 Mich San</t>
  </si>
  <si>
    <t>BONO</t>
  </si>
  <si>
    <t>GUTHRIE</t>
  </si>
  <si>
    <t>INDIAN CREEK</t>
  </si>
  <si>
    <t>MITCHELL</t>
  </si>
  <si>
    <t>MARSHALL</t>
  </si>
  <si>
    <t>PLEASANT RUN</t>
  </si>
  <si>
    <t>SHAWSWICK</t>
  </si>
  <si>
    <t>BEDFORD</t>
  </si>
  <si>
    <t>OOLITIC</t>
  </si>
  <si>
    <t>SP.VALLEY NO.</t>
  </si>
  <si>
    <t>SPICE VALLEY SO.</t>
  </si>
  <si>
    <t>Adams Township</t>
  </si>
  <si>
    <t>Markleville Town</t>
  </si>
  <si>
    <t>Anderson City - Anderson Towns</t>
  </si>
  <si>
    <t>Country Club Heights</t>
  </si>
  <si>
    <t>Edgewood Town</t>
  </si>
  <si>
    <t>River Forest Town</t>
  </si>
  <si>
    <t>Woodlawn Heights Town</t>
  </si>
  <si>
    <t>Duck Creek Township - Madison</t>
  </si>
  <si>
    <t>Duck Crek Twp - Elwood Sch</t>
  </si>
  <si>
    <t>Elwood City - Duck Creek Twp</t>
  </si>
  <si>
    <t>Fall Creek Township</t>
  </si>
  <si>
    <t>Pendleton Town</t>
  </si>
  <si>
    <t>Ingalls Town</t>
  </si>
  <si>
    <t>Lafayette Twp W Central Sch</t>
  </si>
  <si>
    <t>Lafayette Twp - Anderson Sch</t>
  </si>
  <si>
    <t>Anderson City Lafayette Twp</t>
  </si>
  <si>
    <t>Frankton Town - Lafayette Twp</t>
  </si>
  <si>
    <t>Alexandria City</t>
  </si>
  <si>
    <t>Orestes Town</t>
  </si>
  <si>
    <t>Pipe Cr.twp. W.cent.sch.</t>
  </si>
  <si>
    <t>Pipe Cr.twp. Elwood Sch.</t>
  </si>
  <si>
    <t>Elwood City Pipe Cr.twp.</t>
  </si>
  <si>
    <t>Frankton Town Pipe Cr.twp.</t>
  </si>
  <si>
    <t>Anderson City Richland Twp</t>
  </si>
  <si>
    <t>Stony Creek Township</t>
  </si>
  <si>
    <t>Lapel Town</t>
  </si>
  <si>
    <t>Anderson City Union Twp</t>
  </si>
  <si>
    <t>Chesterfield Town</t>
  </si>
  <si>
    <t>Summitville Town</t>
  </si>
  <si>
    <t>Anderson Adams</t>
  </si>
  <si>
    <t>Anderson Fall Creek</t>
  </si>
  <si>
    <t>Anderson Laf.w.c.</t>
  </si>
  <si>
    <t>Pendleton Green Township</t>
  </si>
  <si>
    <t>Pendleton Green Ag</t>
  </si>
  <si>
    <t>Pendleton Fallcreek AG</t>
  </si>
  <si>
    <t>Lapel Green Township</t>
  </si>
  <si>
    <t>INDIANAPOLIS CENTER</t>
  </si>
  <si>
    <t>BEECH GROVE CENTER</t>
  </si>
  <si>
    <t>DECATUR OUTSIDE</t>
  </si>
  <si>
    <t>INDIANAPOLIS DECATUR</t>
  </si>
  <si>
    <t>DECATUR SPEC OUTSIDE SANT</t>
  </si>
  <si>
    <t>DECATUR P&amp;F INSIDE SANT</t>
  </si>
  <si>
    <t>FRANKLIN OUTSIDE</t>
  </si>
  <si>
    <t>FRANKLIN BEECH GROVE</t>
  </si>
  <si>
    <t>BEECH GROVE FRANKLIN SCHL</t>
  </si>
  <si>
    <t>INDPLS FRKLN FIRE O/S SAN</t>
  </si>
  <si>
    <t>FRANKLIN SEWER EXEMPTIONS</t>
  </si>
  <si>
    <t>LAWRENCE OUTSIDE</t>
  </si>
  <si>
    <t>INDIANAPOLIS LAWRENCE</t>
  </si>
  <si>
    <t>CITY OF LAWRENCE</t>
  </si>
  <si>
    <t>INDPLS P&amp;F INSIDE SAN</t>
  </si>
  <si>
    <t>INDPLS FIRE O/S SANIT</t>
  </si>
  <si>
    <t>PERRY OUTSIDE</t>
  </si>
  <si>
    <t>INDIANAPOLIS PERRY</t>
  </si>
  <si>
    <t>BEECH GROVE PERRY</t>
  </si>
  <si>
    <t>CITY OF SOUTHPORT</t>
  </si>
  <si>
    <t>BEECH GROVE PERRY SCHOOL</t>
  </si>
  <si>
    <t>TOWN OF HOMECROFT</t>
  </si>
  <si>
    <t>INDPLS PERRY PLC O/S SAN</t>
  </si>
  <si>
    <t>INDPLS PERRY P&amp;F IN SAN</t>
  </si>
  <si>
    <t>INDPLS PERRY FIRE O/S SAN</t>
  </si>
  <si>
    <t>PIKE OUTSIDE</t>
  </si>
  <si>
    <t>INDIANAPOLIS PIKE</t>
  </si>
  <si>
    <t>TOWN OF CLERMONT</t>
  </si>
  <si>
    <t>INDPLS PIKE P&amp;F INSIDE SN</t>
  </si>
  <si>
    <t>INDPLS PIKE FIRE O/S SAN</t>
  </si>
  <si>
    <t>PIKE SEWER EXEMPT</t>
  </si>
  <si>
    <t>WARREN OUTSIDE</t>
  </si>
  <si>
    <t>INDPLS WARREN</t>
  </si>
  <si>
    <t>BEECH GROVE WARREN</t>
  </si>
  <si>
    <t>WARREN PARK</t>
  </si>
  <si>
    <t>TOWN OF CUMBERLAND</t>
  </si>
  <si>
    <t>INDPLS POLICE O/S SAN</t>
  </si>
  <si>
    <t>INDPLS WARREN P&amp;F IN SAN</t>
  </si>
  <si>
    <t>INDPLS WARREN FR O/S SAN</t>
  </si>
  <si>
    <t>WASHINGTON OUTSIDE</t>
  </si>
  <si>
    <t>INDIANAPOLIS WASHINGTON</t>
  </si>
  <si>
    <t>CROWS NEST - WASHINGTON</t>
  </si>
  <si>
    <t>HIGHWOODS - WASHINGTON</t>
  </si>
  <si>
    <t>N. CROWS NEST - WASHINGTO</t>
  </si>
  <si>
    <t>ROCKY RIPPLE - WASHINGTON</t>
  </si>
  <si>
    <t>SPRING HILL - WASHINGTON</t>
  </si>
  <si>
    <t>WILLIAMS CREEK</t>
  </si>
  <si>
    <t>MERIDIAN HILLS - WASH</t>
  </si>
  <si>
    <t>WYNNEDALE WASHINGTON</t>
  </si>
  <si>
    <t>INDPLS WASH P&amp;F INSD SAN</t>
  </si>
  <si>
    <t>INDPLS WASH F O/S SAN</t>
  </si>
  <si>
    <t>WAYNE OUTSIDE</t>
  </si>
  <si>
    <t>INDIANAPOLIS WAYNE</t>
  </si>
  <si>
    <t>CLERMONT WAYNE</t>
  </si>
  <si>
    <t>TOWN OF SPEEDWAY</t>
  </si>
  <si>
    <t>WAYNE BD CONSERVANCY</t>
  </si>
  <si>
    <t>INDPLS WAYNE P O/S SAN</t>
  </si>
  <si>
    <t>INDPLS WAYNE P&amp;F INSD SAN</t>
  </si>
  <si>
    <t>INDPLS WAYNE F O/S SAN</t>
  </si>
  <si>
    <t>INDPLS WAYNE F &amp; CONSERV</t>
  </si>
  <si>
    <t>WAYNE SEWER EXEMPT</t>
  </si>
  <si>
    <t>GREEN TWP</t>
  </si>
  <si>
    <t>ARGOS-GREEN</t>
  </si>
  <si>
    <t>ARGOS-WALNUT</t>
  </si>
  <si>
    <t>WEST SHOALS</t>
  </si>
  <si>
    <t>SHOALS</t>
  </si>
  <si>
    <t>ALLEN TOWNSHIP</t>
  </si>
  <si>
    <t>PERU CITY</t>
  </si>
  <si>
    <t>Bean Blossom Township</t>
  </si>
  <si>
    <t>Stinesville Town</t>
  </si>
  <si>
    <t>Benton Township</t>
  </si>
  <si>
    <t>Bloomington Township</t>
  </si>
  <si>
    <t>Bloomington City Bloomington Twp</t>
  </si>
  <si>
    <t>Clear Creek Township</t>
  </si>
  <si>
    <t>Indian Creek Township</t>
  </si>
  <si>
    <t>Perry Township</t>
  </si>
  <si>
    <t>Bloomington City Perry Township</t>
  </si>
  <si>
    <t>Polk Township</t>
  </si>
  <si>
    <t>Bloomington City Richland Township</t>
  </si>
  <si>
    <t>Elletsville Town</t>
  </si>
  <si>
    <t>Bloomington City Van Buren Township</t>
  </si>
  <si>
    <t>Ellettsville-Bean Blossom</t>
  </si>
  <si>
    <t>BROWN</t>
  </si>
  <si>
    <t>BROWN LRCD</t>
  </si>
  <si>
    <t>NEW MARKET BROWN</t>
  </si>
  <si>
    <t>WAVELAND</t>
  </si>
  <si>
    <t>WAVELAND LRCD</t>
  </si>
  <si>
    <t>CLARK TWP</t>
  </si>
  <si>
    <t>LADOGA</t>
  </si>
  <si>
    <t>COAL CREEK</t>
  </si>
  <si>
    <t>WINGATE</t>
  </si>
  <si>
    <t>NEW RICHMOND</t>
  </si>
  <si>
    <t>DARLINGTON</t>
  </si>
  <si>
    <t>LINDEN</t>
  </si>
  <si>
    <t>RIPLEY</t>
  </si>
  <si>
    <t>ALAMO</t>
  </si>
  <si>
    <t>SCOTT TOWNSHIP</t>
  </si>
  <si>
    <t>NEW MARKET SCOTT</t>
  </si>
  <si>
    <t>SUGAR CREEK</t>
  </si>
  <si>
    <t>UNION CRAWFORDSV</t>
  </si>
  <si>
    <t>CVILLE O S NORTH</t>
  </si>
  <si>
    <t>CVILLE O S SOUTH</t>
  </si>
  <si>
    <t>CRAWFORDSVILLE</t>
  </si>
  <si>
    <t>NEW MARKET UNION</t>
  </si>
  <si>
    <t>WALNUT</t>
  </si>
  <si>
    <t>NEW ROSS</t>
  </si>
  <si>
    <t>WAYNETOWN</t>
  </si>
  <si>
    <t>ADAMS TOWNSHIP</t>
  </si>
  <si>
    <t>GREEN TOWNSHIP</t>
  </si>
  <si>
    <t>Beaver</t>
  </si>
  <si>
    <t>Morocco</t>
  </si>
  <si>
    <t>Colfax</t>
  </si>
  <si>
    <t>Goodland</t>
  </si>
  <si>
    <t>Iroquois</t>
  </si>
  <si>
    <t>Brook</t>
  </si>
  <si>
    <t>Mt. Ayr</t>
  </si>
  <si>
    <t>Kentland</t>
  </si>
  <si>
    <t>Lincoln</t>
  </si>
  <si>
    <t>Mcclellan</t>
  </si>
  <si>
    <t>Albion Township</t>
  </si>
  <si>
    <t>Albion Town</t>
  </si>
  <si>
    <t>Allen Twp</t>
  </si>
  <si>
    <t>K'Ville-Allen</t>
  </si>
  <si>
    <t>Avilla</t>
  </si>
  <si>
    <t>Jefferson Twp</t>
  </si>
  <si>
    <t>Noble Twp</t>
  </si>
  <si>
    <t>Orange Township</t>
  </si>
  <si>
    <t>Rome City</t>
  </si>
  <si>
    <t>Wolcottville</t>
  </si>
  <si>
    <t>Ligonier</t>
  </si>
  <si>
    <t>Sparta Twp</t>
  </si>
  <si>
    <t>Cromwell</t>
  </si>
  <si>
    <t>Swan Twp</t>
  </si>
  <si>
    <t>Kendallville-Way</t>
  </si>
  <si>
    <t>York Twp</t>
  </si>
  <si>
    <t>Albion-Jefferson</t>
  </si>
  <si>
    <t>CASS TWP</t>
  </si>
  <si>
    <t>PIKE TWP.</t>
  </si>
  <si>
    <t>RANDOLPH TWP</t>
  </si>
  <si>
    <t>RISING SUN CORP.</t>
  </si>
  <si>
    <t>FRENCH LICK TOWN</t>
  </si>
  <si>
    <t>WEST BADEN TOWN</t>
  </si>
  <si>
    <t>ORLEANS TOWN</t>
  </si>
  <si>
    <t>PAOLI TOWN</t>
  </si>
  <si>
    <t>Jennings Township</t>
  </si>
  <si>
    <t>Lafayette Township</t>
  </si>
  <si>
    <t>Montgomery Township</t>
  </si>
  <si>
    <t>Spencer Town</t>
  </si>
  <si>
    <t>Wayne Township</t>
  </si>
  <si>
    <t>Gosport Town</t>
  </si>
  <si>
    <t>ADAMS</t>
  </si>
  <si>
    <t>Boone Township -001</t>
  </si>
  <si>
    <t>Hebron -002</t>
  </si>
  <si>
    <t>Center Township -003</t>
  </si>
  <si>
    <t>Valparaiso Corporation -004</t>
  </si>
  <si>
    <t>Jackson Township -005</t>
  </si>
  <si>
    <t>Liberty Township -006</t>
  </si>
  <si>
    <t>Chesterton-Liberty Township-007</t>
  </si>
  <si>
    <t>Morgan Township -008</t>
  </si>
  <si>
    <t>Pine Township-Mich City Sch -009</t>
  </si>
  <si>
    <t>Pine Township-Duneland School -010</t>
  </si>
  <si>
    <t>Beverly Shores -011</t>
  </si>
  <si>
    <t>Town of Pines -012</t>
  </si>
  <si>
    <t>Pleasant Township -013</t>
  </si>
  <si>
    <t>Town of Kouts -014</t>
  </si>
  <si>
    <t>Portage Township -015</t>
  </si>
  <si>
    <t>Portage Corporation -016</t>
  </si>
  <si>
    <t>Ogden Dunes -017</t>
  </si>
  <si>
    <t>Porter Township -018</t>
  </si>
  <si>
    <t>Union Township -019</t>
  </si>
  <si>
    <t>Washington Township -020</t>
  </si>
  <si>
    <t>Westchester Township -021</t>
  </si>
  <si>
    <t>Portage City-Westchester Twp -022</t>
  </si>
  <si>
    <t>Chesterton-Westchester Twp -023</t>
  </si>
  <si>
    <t>Burns Harbor -024</t>
  </si>
  <si>
    <t>Dune Acres -025</t>
  </si>
  <si>
    <t>Town of Porter -026</t>
  </si>
  <si>
    <t>Chesterton-Jackson Township -027</t>
  </si>
  <si>
    <t>West Porter Fire Dist-Porter Twp 28</t>
  </si>
  <si>
    <t>Valparaiso-Washington -029</t>
  </si>
  <si>
    <t>Valparaiso-Morgan -030</t>
  </si>
  <si>
    <t>Valparaiso-Center MTE-031</t>
  </si>
  <si>
    <t>Clinton Twp</t>
  </si>
  <si>
    <t>Cloverdale Twp</t>
  </si>
  <si>
    <t>Cloverdale Town</t>
  </si>
  <si>
    <t>Floyd Twp</t>
  </si>
  <si>
    <t>Franklin Twp</t>
  </si>
  <si>
    <t>Roachdale Town</t>
  </si>
  <si>
    <t>Greencastle Twp</t>
  </si>
  <si>
    <t>Greencastle City</t>
  </si>
  <si>
    <t>Madison Twp</t>
  </si>
  <si>
    <t>Marion Twp</t>
  </si>
  <si>
    <t>Monroe Twp</t>
  </si>
  <si>
    <t>Bainbridge</t>
  </si>
  <si>
    <t>Russell Twp</t>
  </si>
  <si>
    <t>Russellville</t>
  </si>
  <si>
    <t>Warren Twp</t>
  </si>
  <si>
    <t>Clov_warren</t>
  </si>
  <si>
    <t>Fillmore Town</t>
  </si>
  <si>
    <t>Ridgeville</t>
  </si>
  <si>
    <t>Green</t>
  </si>
  <si>
    <t>Albany</t>
  </si>
  <si>
    <t>Greensfork</t>
  </si>
  <si>
    <t>Farmland</t>
  </si>
  <si>
    <t>Parker</t>
  </si>
  <si>
    <t>Stoney Creek</t>
  </si>
  <si>
    <t>Losantville</t>
  </si>
  <si>
    <t>Modoc</t>
  </si>
  <si>
    <t>Ward</t>
  </si>
  <si>
    <t>Saratoga</t>
  </si>
  <si>
    <t>Lynn</t>
  </si>
  <si>
    <t>Union City</t>
  </si>
  <si>
    <t>White River</t>
  </si>
  <si>
    <t>Winchester</t>
  </si>
  <si>
    <t>10 yr temporary annexation</t>
  </si>
  <si>
    <t>Batesville School In Adams</t>
  </si>
  <si>
    <t>Batesville In Adams Township</t>
  </si>
  <si>
    <t>Town Of Sunman</t>
  </si>
  <si>
    <t>Town Of Osgood</t>
  </si>
  <si>
    <t>Delaware Township</t>
  </si>
  <si>
    <t>Town Of Milan</t>
  </si>
  <si>
    <t>Town Of Napoleon</t>
  </si>
  <si>
    <t>Town Of Versailles</t>
  </si>
  <si>
    <t>Laughery Township</t>
  </si>
  <si>
    <t>Jac-Cen-Del In Laughery Township</t>
  </si>
  <si>
    <t>City Of Batesville</t>
  </si>
  <si>
    <t>Otter Creek Township</t>
  </si>
  <si>
    <t>Town Of Holton</t>
  </si>
  <si>
    <t>Shelby Township</t>
  </si>
  <si>
    <t>Town Of Milan In Washington Twp</t>
  </si>
  <si>
    <t>NOBLE</t>
  </si>
  <si>
    <t>Centre Township</t>
  </si>
  <si>
    <t>South Bend - Centre</t>
  </si>
  <si>
    <t>South Bend - Clay</t>
  </si>
  <si>
    <t>Mishawaka - Clay</t>
  </si>
  <si>
    <t>Indian Village</t>
  </si>
  <si>
    <t>Roseland</t>
  </si>
  <si>
    <t>German Township</t>
  </si>
  <si>
    <t>South Bend - German</t>
  </si>
  <si>
    <t>Greene Township</t>
  </si>
  <si>
    <t>Harris Township</t>
  </si>
  <si>
    <t>Walkerton</t>
  </si>
  <si>
    <t>Madison Township</t>
  </si>
  <si>
    <t>Olive Township</t>
  </si>
  <si>
    <t>New Carlisle</t>
  </si>
  <si>
    <t>Mishawaka - Phm School</t>
  </si>
  <si>
    <t>Mishawaka-Penn</t>
  </si>
  <si>
    <t>Portage Township</t>
  </si>
  <si>
    <t>South Bend - Portage</t>
  </si>
  <si>
    <t>Lakeville</t>
  </si>
  <si>
    <t>Warren Township</t>
  </si>
  <si>
    <t>Osceola</t>
  </si>
  <si>
    <t>Penn Township</t>
  </si>
  <si>
    <t>Penn Township - Mishawaka Schools</t>
  </si>
  <si>
    <t>South Bend - Penn</t>
  </si>
  <si>
    <t>North Liberty</t>
  </si>
  <si>
    <t>Mishawaka - Harris</t>
  </si>
  <si>
    <t>South Bend Warren</t>
  </si>
  <si>
    <t>ADDISON</t>
  </si>
  <si>
    <t>S-VILLE ADDISON</t>
  </si>
  <si>
    <t>BRANDYWINE</t>
  </si>
  <si>
    <t>S-VILLE BRANDY</t>
  </si>
  <si>
    <t>HANOVER</t>
  </si>
  <si>
    <t>MORRISTOWN</t>
  </si>
  <si>
    <t>HENDRICKS</t>
  </si>
  <si>
    <t>MORAL</t>
  </si>
  <si>
    <t>ST PAUL DECATUR</t>
  </si>
  <si>
    <t>SHELBY EAST</t>
  </si>
  <si>
    <t>SHELBY WEST</t>
  </si>
  <si>
    <t>ST PAUL EASTERN</t>
  </si>
  <si>
    <t>SHVL - SH WEST</t>
  </si>
  <si>
    <t>S-VILLE MARION</t>
  </si>
  <si>
    <t>EDINBURG JACKSON</t>
  </si>
  <si>
    <t>S-VILLE SHELBY EAST</t>
  </si>
  <si>
    <t>FAIRLAND</t>
  </si>
  <si>
    <t>Fairland - MTE</t>
  </si>
  <si>
    <t>CLAY TWP</t>
  </si>
  <si>
    <t>N.J.S.P. Calif.</t>
  </si>
  <si>
    <t>California Twp.</t>
  </si>
  <si>
    <t>Knox Corp.</t>
  </si>
  <si>
    <t>North Bend</t>
  </si>
  <si>
    <t>Oregon</t>
  </si>
  <si>
    <t>Railroad</t>
  </si>
  <si>
    <t>North Judson</t>
  </si>
  <si>
    <t>Davis</t>
  </si>
  <si>
    <t>Hamlet Davis</t>
  </si>
  <si>
    <t>Hamlet Oregon</t>
  </si>
  <si>
    <t>PLEASANT TWP</t>
  </si>
  <si>
    <t>YORK TWP</t>
  </si>
  <si>
    <t>Dugger Town</t>
  </si>
  <si>
    <t>Curry Township</t>
  </si>
  <si>
    <t>Farmersburg Town</t>
  </si>
  <si>
    <t>Shelburn Town</t>
  </si>
  <si>
    <t>Fairbanks Township</t>
  </si>
  <si>
    <t>Gill Township</t>
  </si>
  <si>
    <t>Merom Town</t>
  </si>
  <si>
    <t>Haddon Township</t>
  </si>
  <si>
    <t>Carlisle Town</t>
  </si>
  <si>
    <t>Sullivan City</t>
  </si>
  <si>
    <t>Hymera Town</t>
  </si>
  <si>
    <t>Turman Township</t>
  </si>
  <si>
    <t>COTTON TWP</t>
  </si>
  <si>
    <t>CRAIG TWP</t>
  </si>
  <si>
    <t>VEVAY TWP</t>
  </si>
  <si>
    <t>POSEY TWP</t>
  </si>
  <si>
    <t>PATRIOT TOWN</t>
  </si>
  <si>
    <t>FAIRFIELD TWP-LSC-B</t>
  </si>
  <si>
    <t>FAIRFIELD TWP-TSC</t>
  </si>
  <si>
    <t>FAIRFIELD TWP-TSC-B</t>
  </si>
  <si>
    <t>LAFAYETTE-FAIRFIELD TWP-LSC-B</t>
  </si>
  <si>
    <t>LAFAYETTE-FAIRFIELD TWP-TSC-B</t>
  </si>
  <si>
    <t>JACKSON TWP-TSC</t>
  </si>
  <si>
    <t>LAURAMIE TWP</t>
  </si>
  <si>
    <t>CLARKS HILL TOWN</t>
  </si>
  <si>
    <t>PERRY TOWNSHIP-TSC</t>
  </si>
  <si>
    <t>PERRY TOWNSHIP-TSC-B</t>
  </si>
  <si>
    <t>RANDOLPH TOWNSHIP-TSC</t>
  </si>
  <si>
    <t>SHEFFIELD TOWNSHIP-TSC</t>
  </si>
  <si>
    <t>DAYTON TOWN-TSC</t>
  </si>
  <si>
    <t>SHELBY TOWNSHIP-BSC</t>
  </si>
  <si>
    <t>SHELBY TOWNSHIP-TSC</t>
  </si>
  <si>
    <t>OTTERBEIN TOWN-BSC</t>
  </si>
  <si>
    <t>TIPPECANOE TOWNSHIP-TSC</t>
  </si>
  <si>
    <t>TIPPECANOE TOWNSHIP-TSC-B</t>
  </si>
  <si>
    <t>BATTLE GROUND TOWN-TSC</t>
  </si>
  <si>
    <t>SHADELAND TOWN-TSC</t>
  </si>
  <si>
    <t>SHADELAND-TSC-B</t>
  </si>
  <si>
    <t>WABASH TOWNSHIP-TSC</t>
  </si>
  <si>
    <t>WABASH TOWNSHIP-TSC-B</t>
  </si>
  <si>
    <t>WABASH TOWNSHIP-WLCS-B</t>
  </si>
  <si>
    <t>WEST LAFAYETTE CITY-TSC-B</t>
  </si>
  <si>
    <t>WEST LAFAYETTE CITY-WLSC-B</t>
  </si>
  <si>
    <t>WASHINGTON TOWNSHIP-TSC</t>
  </si>
  <si>
    <t>WAYNE TOWNSHIP</t>
  </si>
  <si>
    <t>WEST LAFAYETTE - WABASH -TSC B</t>
  </si>
  <si>
    <t>WEA TOWNSHIP-TSC</t>
  </si>
  <si>
    <t>WEA TOWNSHIP-TSC-B</t>
  </si>
  <si>
    <t>LAFAYETTE CITY-WEA TOWNSHIP-LS</t>
  </si>
  <si>
    <t>LAFAYETTE CITY-WEA TOWNSHIP-TS</t>
  </si>
  <si>
    <t>WEST LAFAYETTE CITY-TSC-B-C</t>
  </si>
  <si>
    <t>WEST LAFAYETTE-WLSC-B-C</t>
  </si>
  <si>
    <t>LAFAYETTE SHEFFIELD TSCB</t>
  </si>
  <si>
    <t>LAF WEA TSC-B ANNEX</t>
  </si>
  <si>
    <t>LAFAYETTE PERRY-TSC</t>
  </si>
  <si>
    <t>WEST LAFAYETTE TIPPECANOE TSC</t>
  </si>
  <si>
    <t>Kempton</t>
  </si>
  <si>
    <t>Sharpsville</t>
  </si>
  <si>
    <t>Elwood Civil Cty</t>
  </si>
  <si>
    <t>Wildcat</t>
  </si>
  <si>
    <t>Windfall</t>
  </si>
  <si>
    <t>Brownsville Township</t>
  </si>
  <si>
    <t>Liberty Corporation</t>
  </si>
  <si>
    <t>Harmony Township</t>
  </si>
  <si>
    <t>W. College Corner Corporation</t>
  </si>
  <si>
    <t>Pigeon Township</t>
  </si>
  <si>
    <t>Clinton City</t>
  </si>
  <si>
    <t>Fairview Park</t>
  </si>
  <si>
    <t>Universal</t>
  </si>
  <si>
    <t>Eugene Twp</t>
  </si>
  <si>
    <t>Cayuga</t>
  </si>
  <si>
    <t>Helt Twp</t>
  </si>
  <si>
    <t>Dana</t>
  </si>
  <si>
    <t>Highland Twp</t>
  </si>
  <si>
    <t>Perrysville</t>
  </si>
  <si>
    <t>Vermillion Twp</t>
  </si>
  <si>
    <t>Newport</t>
  </si>
  <si>
    <t>SUGAR CREEK TOWNSHIP</t>
  </si>
  <si>
    <t>CHESTER TWP</t>
  </si>
  <si>
    <t>N MANCHESTER</t>
  </si>
  <si>
    <t>LAGRO TWP</t>
  </si>
  <si>
    <t>LAGRO CORP</t>
  </si>
  <si>
    <t>LAFONTAINE CORP</t>
  </si>
  <si>
    <t>NOBLE TOWNSHIP</t>
  </si>
  <si>
    <t>WABASH-NOBLE</t>
  </si>
  <si>
    <t>WABASH CORP</t>
  </si>
  <si>
    <t>PAW-PAW</t>
  </si>
  <si>
    <t>ROANN CORP</t>
  </si>
  <si>
    <t>WALTZ TWP</t>
  </si>
  <si>
    <t>PINE VILLAGE</t>
  </si>
  <si>
    <t>JORDAN TOWNSHIP</t>
  </si>
  <si>
    <t>KENT</t>
  </si>
  <si>
    <t>STATE LINE</t>
  </si>
  <si>
    <t>MEDINA</t>
  </si>
  <si>
    <t>MOUND</t>
  </si>
  <si>
    <t>PIKE</t>
  </si>
  <si>
    <t>WEST LEBANON</t>
  </si>
  <si>
    <t>STEUBEN</t>
  </si>
  <si>
    <t>WARREN</t>
  </si>
  <si>
    <t>WILLIAMSPORT</t>
  </si>
  <si>
    <t>LIBERTY WILLIAMSPORT</t>
  </si>
  <si>
    <t>Campbellsburg Town</t>
  </si>
  <si>
    <t>Saltillo Town</t>
  </si>
  <si>
    <t>Gibson Township</t>
  </si>
  <si>
    <t>Little York Town</t>
  </si>
  <si>
    <t>Howard Township</t>
  </si>
  <si>
    <t>Livonia Town</t>
  </si>
  <si>
    <t>Pierce Township</t>
  </si>
  <si>
    <t>Pekin - Pierce Township</t>
  </si>
  <si>
    <t>Pekin - Polk Township</t>
  </si>
  <si>
    <t>Hardinsburg Town</t>
  </si>
  <si>
    <t>Salem City</t>
  </si>
  <si>
    <t>ABINGTON TWP</t>
  </si>
  <si>
    <t>BOSTON TWP</t>
  </si>
  <si>
    <t>BOSTON CORP</t>
  </si>
  <si>
    <t>CENTER SANITARY</t>
  </si>
  <si>
    <t>RICHMOND-CENTER</t>
  </si>
  <si>
    <t>CENTERVILLE</t>
  </si>
  <si>
    <t>GREENSFORK</t>
  </si>
  <si>
    <t>DALTON TWP</t>
  </si>
  <si>
    <t>WHITEWATER</t>
  </si>
  <si>
    <t>CAMBRIDGE CITY</t>
  </si>
  <si>
    <t>DUBLIN</t>
  </si>
  <si>
    <t>EAST GERMANTOWN</t>
  </si>
  <si>
    <t>MT AUBURN</t>
  </si>
  <si>
    <t>HAGERSTOWN</t>
  </si>
  <si>
    <t>NEW GARDEN TWP</t>
  </si>
  <si>
    <t>FOUNTAIN CITY</t>
  </si>
  <si>
    <t>ECONOMY</t>
  </si>
  <si>
    <t>MILTON</t>
  </si>
  <si>
    <t>WAYNE TWP</t>
  </si>
  <si>
    <t>WAYNE SANITARY</t>
  </si>
  <si>
    <t>RICHMOND</t>
  </si>
  <si>
    <t>SPRING GROVE</t>
  </si>
  <si>
    <t>WEBSTER TWP</t>
  </si>
  <si>
    <t>BOSTON RICHMOND</t>
  </si>
  <si>
    <t>RICH - WEBSTER</t>
  </si>
  <si>
    <t>CENTERVILLE-NORTH</t>
  </si>
  <si>
    <t>Chester</t>
  </si>
  <si>
    <t>Poneto - Chester</t>
  </si>
  <si>
    <t>Bluffton-Harrison</t>
  </si>
  <si>
    <t>Poneto - Harrison</t>
  </si>
  <si>
    <t>Vera Cruz</t>
  </si>
  <si>
    <t>Ossian</t>
  </si>
  <si>
    <t>Lancaster</t>
  </si>
  <si>
    <t>Bluffton City - Lancaster NW</t>
  </si>
  <si>
    <t>Bluffton City - Lancaster - BH</t>
  </si>
  <si>
    <t>Poneto - Liberty</t>
  </si>
  <si>
    <t>Nottingham</t>
  </si>
  <si>
    <t>Rockcreek</t>
  </si>
  <si>
    <t>Markle - Rockcreek</t>
  </si>
  <si>
    <t>Uniondale - Rockcreek</t>
  </si>
  <si>
    <t>Markle - Union</t>
  </si>
  <si>
    <t>Uniondale - Union</t>
  </si>
  <si>
    <t>Cleveland Township</t>
  </si>
  <si>
    <t>Columbia Township</t>
  </si>
  <si>
    <t>Columbia City</t>
  </si>
  <si>
    <t>Etna Troy Township</t>
  </si>
  <si>
    <t>Smith Township</t>
  </si>
  <si>
    <t>Thorncreek Township</t>
  </si>
  <si>
    <t>000</t>
  </si>
  <si>
    <t>Gross Tax Due</t>
  </si>
  <si>
    <t>Statement Processing Charges</t>
  </si>
  <si>
    <t>LIT PTRC-1% AV</t>
  </si>
  <si>
    <t>LIT PTRC-2% AV</t>
  </si>
  <si>
    <t>LIT PTRC-3% AV</t>
  </si>
  <si>
    <t>LIT PTRC-Residential Property</t>
  </si>
  <si>
    <t>LIT PTRC-All Property</t>
  </si>
  <si>
    <t>TIF - Total CB</t>
  </si>
  <si>
    <t>TIF - Total PTRC</t>
  </si>
  <si>
    <t>TIF - Total of Delinquent Tax, Penalties and Interest</t>
  </si>
  <si>
    <t>TIF - Late Assessment Penalties</t>
  </si>
  <si>
    <t>TIF - Statement Processing Charges</t>
  </si>
  <si>
    <t>Tax Year</t>
  </si>
  <si>
    <t>Whitestown TIF Memo</t>
  </si>
  <si>
    <t>Whitestown-Eagle TIF Memo</t>
  </si>
  <si>
    <t>Whitestown-Perry TIF Memo</t>
  </si>
  <si>
    <t>Union/Zionsville Urban District</t>
  </si>
  <si>
    <t>GLOBAL TAX DISTRICT</t>
  </si>
  <si>
    <t>Cain Township</t>
  </si>
  <si>
    <t>Hillsboro Town</t>
  </si>
  <si>
    <t>Davis Township</t>
  </si>
  <si>
    <t>Fulton Township</t>
  </si>
  <si>
    <t>Wallace Town</t>
  </si>
  <si>
    <t>Logan Township</t>
  </si>
  <si>
    <t>Attica City</t>
  </si>
  <si>
    <t>Mellott Town</t>
  </si>
  <si>
    <t>Newtown Town</t>
  </si>
  <si>
    <t>Shawnee Township</t>
  </si>
  <si>
    <t>Troy Township</t>
  </si>
  <si>
    <t>Covington City</t>
  </si>
  <si>
    <t>Veedersburg Town</t>
  </si>
  <si>
    <t>Millcreek Township</t>
  </si>
  <si>
    <t>Kingman Town</t>
  </si>
  <si>
    <t>Fall Creek</t>
  </si>
  <si>
    <t>Noblesville City</t>
  </si>
  <si>
    <t>Westfield Washington Twp</t>
  </si>
  <si>
    <t>Nob Wayne</t>
  </si>
  <si>
    <t>Carmel County TIF</t>
  </si>
  <si>
    <t>Avon-Lincoln Taxing District</t>
  </si>
  <si>
    <t>Bigger Township</t>
  </si>
  <si>
    <t>Campbell Township</t>
  </si>
  <si>
    <t>North Vernon City</t>
  </si>
  <si>
    <t>Geneva Township</t>
  </si>
  <si>
    <t>Lovett Township</t>
  </si>
  <si>
    <t>Sand Creek Township</t>
  </si>
  <si>
    <t>Vernon Town</t>
  </si>
  <si>
    <t>Hidden Valley</t>
  </si>
  <si>
    <t>Schererville-Center Twp</t>
  </si>
  <si>
    <t>Sville Addison - MTE</t>
  </si>
  <si>
    <t>Sville Brandywine - MTE</t>
  </si>
  <si>
    <t>Anderson Township</t>
  </si>
  <si>
    <t>Boon Township</t>
  </si>
  <si>
    <t>Boonville City</t>
  </si>
  <si>
    <t>Chandler Town Boon Township</t>
  </si>
  <si>
    <t>Greer Township</t>
  </si>
  <si>
    <t>Elberfeld Town</t>
  </si>
  <si>
    <t>Hart Township</t>
  </si>
  <si>
    <t>Lynnville Town</t>
  </si>
  <si>
    <t>Lane Township</t>
  </si>
  <si>
    <t>Newburgh Town</t>
  </si>
  <si>
    <t>Skelton Township</t>
  </si>
  <si>
    <t>Tennyson Town</t>
  </si>
  <si>
    <t>Ohio Township</t>
  </si>
  <si>
    <t>Chandler Town Ohio Township</t>
  </si>
  <si>
    <t>Columbia Township MTE</t>
  </si>
  <si>
    <t>Carr Twp-SCS</t>
  </si>
  <si>
    <t>CANNELBURG TOWN</t>
  </si>
  <si>
    <t>MONTGOMERY TOWN</t>
  </si>
  <si>
    <t>BOGARD TOWNSHIP</t>
  </si>
  <si>
    <t>ELMORE TOWNSHIP</t>
  </si>
  <si>
    <t>ELNORA TOWN</t>
  </si>
  <si>
    <t>ODON TOWN</t>
  </si>
  <si>
    <t>ALFORDSVILLE TOWN</t>
  </si>
  <si>
    <t>STEELE TOWNSHIP</t>
  </si>
  <si>
    <t>PLAINVILLE TOWN</t>
  </si>
  <si>
    <t>VAN BUREN TOWNSHIP</t>
  </si>
  <si>
    <t>VEALE TOWNSHIP</t>
  </si>
  <si>
    <t>MT. PLEASANT MUNCIE (CORP MEMO)</t>
  </si>
  <si>
    <t>REMINGTON (CARPENTER PHASE IN)</t>
  </si>
  <si>
    <t>HALBERT TOWNSHIP</t>
  </si>
  <si>
    <t>LOST RIVER TOWNSHIP</t>
  </si>
  <si>
    <t>MITCHELTREE TOWNSHIP</t>
  </si>
  <si>
    <t>PERRY TOWNSHIP</t>
  </si>
  <si>
    <t>LOOGOOTEE CITY</t>
  </si>
  <si>
    <t>CRANE TOWN</t>
  </si>
  <si>
    <t>RUTHERFORD TOWNSHIP</t>
  </si>
  <si>
    <t>FRENCH LICK TOWNSHIP</t>
  </si>
  <si>
    <t>GREENFIELD TOWNSHIP</t>
  </si>
  <si>
    <t>NORTHEAST TOWNSHIP</t>
  </si>
  <si>
    <t>NORTHWEST TOWNSHIP</t>
  </si>
  <si>
    <t>ORANGEVILLE TOWNSHIP</t>
  </si>
  <si>
    <t>ORLEANS TOWNSHIP</t>
  </si>
  <si>
    <t>PAOLI TOWNSHIP</t>
  </si>
  <si>
    <t>SOUTHEAST TOWNSHIP</t>
  </si>
  <si>
    <t>STAMPERSCREEK TOWNSHIP</t>
  </si>
  <si>
    <t>BEAVER TOWNSHIP II</t>
  </si>
  <si>
    <t>BEAVER TOWNSHIP I</t>
  </si>
  <si>
    <t>CASS TOWNSHIP</t>
  </si>
  <si>
    <t>CASS TOWNSHIP - NORTH</t>
  </si>
  <si>
    <t>FRANKLIN TOWNSHIP</t>
  </si>
  <si>
    <t>INDIAN CREEK TOWNSHIP</t>
  </si>
  <si>
    <t>JEFFERSON TOWNSHIP - EAST</t>
  </si>
  <si>
    <t>RICH GROVE TOWNSHIP</t>
  </si>
  <si>
    <t>SALEM TOWNSHIP</t>
  </si>
  <si>
    <t>TIPPECANOE TOWNSHIP</t>
  </si>
  <si>
    <t>WHITE POST TOWNSHIP</t>
  </si>
  <si>
    <t>Big Creek Township</t>
  </si>
  <si>
    <t>Chalmers Town</t>
  </si>
  <si>
    <t>Cass Township Pioneer Regional</t>
  </si>
  <si>
    <t>Cass Township Twin Lakes Schoo</t>
  </si>
  <si>
    <t>Honey Creek Township North Whi</t>
  </si>
  <si>
    <t>Honey Creek Township Twin Lake</t>
  </si>
  <si>
    <t>Reynolds Town</t>
  </si>
  <si>
    <t>Burnettsville Town</t>
  </si>
  <si>
    <t>Liberty Township North White S</t>
  </si>
  <si>
    <t>Liberty Township Twin Lakes Sc</t>
  </si>
  <si>
    <t>Monon Township</t>
  </si>
  <si>
    <t>Monon Town</t>
  </si>
  <si>
    <t>Brookston Town</t>
  </si>
  <si>
    <t>Princeton Township</t>
  </si>
  <si>
    <t>Wolcott Town</t>
  </si>
  <si>
    <t>Round Grove Township</t>
  </si>
  <si>
    <t>Monticello City</t>
  </si>
  <si>
    <t>West Point Township Frontier S</t>
  </si>
  <si>
    <t>West Point Township Tri County</t>
  </si>
  <si>
    <t>Oil &amp; Gas Statement Processing Charges</t>
  </si>
  <si>
    <t>Personal Property Late Assessment Penalties</t>
  </si>
  <si>
    <t>Oil &amp; Gas Late Assessment Penalties</t>
  </si>
  <si>
    <t>Oil and Gas Late Assessment Penalties</t>
  </si>
  <si>
    <t>Gateway Abstract Delinquent Taxes, Penalties &amp; Interest</t>
  </si>
  <si>
    <t>Total Levy</t>
  </si>
  <si>
    <t>TIF Total Levy</t>
  </si>
  <si>
    <t>TIF Credits Detail</t>
  </si>
  <si>
    <t>Less: TIF Circuit Breaker</t>
  </si>
  <si>
    <t>TIF 1%,2%,3%,Over 65 Circuit Breaker</t>
  </si>
  <si>
    <t>N/A</t>
  </si>
  <si>
    <t xml:space="preserve">Plus: TIF Total Taxes Summary </t>
  </si>
  <si>
    <t>Credits Detail</t>
  </si>
  <si>
    <t>Plus TIF Total Taxes Summary</t>
  </si>
  <si>
    <t>Total of TIF LIT PTRC Columns</t>
  </si>
  <si>
    <t>Penalties and Interest Detail</t>
  </si>
  <si>
    <t>TIF Penalties and Interest Detail</t>
  </si>
  <si>
    <t>TIF Late Assessment Penalties</t>
  </si>
  <si>
    <t>Plus: TIF Total Taxes Summary</t>
  </si>
  <si>
    <t>Statement Processing Charges Oil and Gas</t>
  </si>
  <si>
    <t>TIF Statement Processing Charges</t>
  </si>
  <si>
    <t>TIF Total of Delinquent Tax, Penalties and Interest</t>
  </si>
  <si>
    <t>Gateway Abstract Late Assessment Penalties</t>
  </si>
  <si>
    <t xml:space="preserve"> Step Two: Enter the amounts to be reported on the Form 105/102 in rows 17, 34, 48, 62, and 75</t>
  </si>
  <si>
    <t xml:space="preserve"> Step Three: Review any variances in cells 18, 36, 49, 63, and 76. Any variances will be highlighted in red. If variances appear, below are suggested steps: </t>
  </si>
  <si>
    <t>Less: TIF LIT PTRC - All Property</t>
  </si>
  <si>
    <t>TIF LIT PTRC - All Property</t>
  </si>
  <si>
    <t>999</t>
  </si>
  <si>
    <t>NORTH BLUE CREEK TOWNSHIP</t>
  </si>
  <si>
    <t>SOUTH BLUE CREEK TOWNSHIP</t>
  </si>
  <si>
    <t>NORTH FRENCH TOWNSHIP</t>
  </si>
  <si>
    <t>SOUTH FRENCH TOWNSHIP</t>
  </si>
  <si>
    <t>HARTFORD TOWNSHIP</t>
  </si>
  <si>
    <t>KIRKLAND TOWNSHIP</t>
  </si>
  <si>
    <t>NORTH MONROE TOWNSHIP</t>
  </si>
  <si>
    <t>SOUTH MONROE TOWNSHIP</t>
  </si>
  <si>
    <t>BERNE CITY - MONROE TOWNSHIP</t>
  </si>
  <si>
    <t>MONROE TOWN-MONROE TOWNSHIP</t>
  </si>
  <si>
    <t>PREBLE TOWNSHIP</t>
  </si>
  <si>
    <t>ROOT TOWNSHIP</t>
  </si>
  <si>
    <t>DECATUR CITY-ROOT TOWNSHIP</t>
  </si>
  <si>
    <t>ST. MARYS TOWNSHIP</t>
  </si>
  <si>
    <t>WABASH TOWNSHIP</t>
  </si>
  <si>
    <t>BERNE CITY-WABASH TOWNSHIP</t>
  </si>
  <si>
    <t>GENEVA TOWN</t>
  </si>
  <si>
    <t>SOUTH WASHINGTON TOWNSHIP</t>
  </si>
  <si>
    <t>NORTH WASHINGTON TOWNSHIP</t>
  </si>
  <si>
    <t>DECATUR CITY-WASHINGTON TOWNSH</t>
  </si>
  <si>
    <t>MONROE TOWN-WASHINGTON TOWNSHI</t>
  </si>
  <si>
    <t>C-Columbus Annex - Ag Exempt</t>
  </si>
  <si>
    <t>C-Harrison Annex - Ag Exempt</t>
  </si>
  <si>
    <t>Bolivar Township</t>
  </si>
  <si>
    <t>Otterbein (bolivar)</t>
  </si>
  <si>
    <t>Fowler (center)</t>
  </si>
  <si>
    <t>Gilboa Township</t>
  </si>
  <si>
    <t>Grant Township</t>
  </si>
  <si>
    <t>Boswell (grant)</t>
  </si>
  <si>
    <t>Hickory Grove Township</t>
  </si>
  <si>
    <t>Ambia (hickory Grove)</t>
  </si>
  <si>
    <t>Oak Grove Township</t>
  </si>
  <si>
    <t>Oxford (oak Grove)</t>
  </si>
  <si>
    <t>Parish Grove Township</t>
  </si>
  <si>
    <t>Pine Township</t>
  </si>
  <si>
    <t>Earl Park (richland)</t>
  </si>
  <si>
    <t>York Township</t>
  </si>
  <si>
    <t>Ditch Billing</t>
  </si>
  <si>
    <t>Perry/Whitestown Corporation2</t>
  </si>
  <si>
    <t>Worth/Lebanon Corporation</t>
  </si>
  <si>
    <t>Washington/Lebanon Corporation</t>
  </si>
  <si>
    <t>NON BILLABLE</t>
  </si>
  <si>
    <t>REMOVED DISTRICT</t>
  </si>
  <si>
    <t>FOREST TOWNSHIP</t>
  </si>
  <si>
    <t>JOHNSON TOWNSHIP</t>
  </si>
  <si>
    <t>KIRKLIN TOWNSHIP</t>
  </si>
  <si>
    <t>KIRKLIN TOWN</t>
  </si>
  <si>
    <t>MULBERRY TOWN</t>
  </si>
  <si>
    <t>MICHIGAN TOWNSHIP</t>
  </si>
  <si>
    <t>MICHIGANTOWN TOWN</t>
  </si>
  <si>
    <t>OWEN TOWNSHIP</t>
  </si>
  <si>
    <t>COLFAX TOWN</t>
  </si>
  <si>
    <t>ROSS TOWNSHIP</t>
  </si>
  <si>
    <t>ROSSVILLE TOWN</t>
  </si>
  <si>
    <t>WARREN TOWNSHIP</t>
  </si>
  <si>
    <t>FRANKFORT CITY</t>
  </si>
  <si>
    <t>FRANKFORT CITY-WASHINGTON TWP</t>
  </si>
  <si>
    <t>Barton Township</t>
  </si>
  <si>
    <t>Mackey Town</t>
  </si>
  <si>
    <t>Somerville Town</t>
  </si>
  <si>
    <t>Francisco Town</t>
  </si>
  <si>
    <t>Oakland City</t>
  </si>
  <si>
    <t>Haubstadt Town</t>
  </si>
  <si>
    <t>White River Township</t>
  </si>
  <si>
    <t>Hazleton Town</t>
  </si>
  <si>
    <t>Patoka Town</t>
  </si>
  <si>
    <t>Owensville Town</t>
  </si>
  <si>
    <t>Fort Branch Town</t>
  </si>
  <si>
    <t>Patoka Township</t>
  </si>
  <si>
    <t>Princeton City</t>
  </si>
  <si>
    <t>Fishers FC 02152C</t>
  </si>
  <si>
    <t>Kokomo City - Center Township</t>
  </si>
  <si>
    <t>Clay - Kokomo</t>
  </si>
  <si>
    <t>Kokomo City - Harrison Township</t>
  </si>
  <si>
    <t>Howard - Kokomo</t>
  </si>
  <si>
    <t>Greentown Town</t>
  </si>
  <si>
    <t>Kokomo City - Taylor Township</t>
  </si>
  <si>
    <t>Ervin Township</t>
  </si>
  <si>
    <t>Honey Creek Township</t>
  </si>
  <si>
    <t>Russiaville Town</t>
  </si>
  <si>
    <t>MTE Center - Kokomo</t>
  </si>
  <si>
    <t>MTE Clay - Kokomo</t>
  </si>
  <si>
    <t>MTE Harrison - Kokomo</t>
  </si>
  <si>
    <t>MTE Howard - Kokomo</t>
  </si>
  <si>
    <t>MTE Taylor - Kokomo</t>
  </si>
  <si>
    <t>Seymour City Jackson MTE</t>
  </si>
  <si>
    <t>Crothersville Town MTE</t>
  </si>
  <si>
    <t>GRAHAM TOWNSHIP</t>
  </si>
  <si>
    <t>LANCASTER TOWNSHIP</t>
  </si>
  <si>
    <t>MILTON TOWNSHIP</t>
  </si>
  <si>
    <t>BROOKSBURG TOWN</t>
  </si>
  <si>
    <t>REPUBLICAN TOWNSHIP</t>
  </si>
  <si>
    <t>SALUDA TOWNSHIP</t>
  </si>
  <si>
    <t>SMYRNA TOWNSHIP</t>
  </si>
  <si>
    <t>EDINBURGH TOWN EDINBURGH LIBRARY</t>
  </si>
  <si>
    <t>BLUE RIVER TWP AMITY FPD</t>
  </si>
  <si>
    <t>CLARK TOWNSHIP NEEDHAM FPD</t>
  </si>
  <si>
    <t>CLARK TOWNSHIP WHITELAND FIRE</t>
  </si>
  <si>
    <t>FRANKLIN CITY FRANKLIN TWP</t>
  </si>
  <si>
    <t>WHITELAND TOWN FRANKLIN TWP WH FIRE</t>
  </si>
  <si>
    <t>FRANKLIN TWP AMITY FPD</t>
  </si>
  <si>
    <t>FRANKLIN TWP NEEDHAM FPD</t>
  </si>
  <si>
    <t>FRANKLIN TWP BARGERSVILLE FPD</t>
  </si>
  <si>
    <t>FRANKLIN TWP WHITELAND FIRE</t>
  </si>
  <si>
    <t>HENSLEY TOWNSHIP</t>
  </si>
  <si>
    <t>TRAFALGAR TOWN HENSLEY TWP</t>
  </si>
  <si>
    <t>NEEDHAM TOWNSHIP NEEDHAM FPD</t>
  </si>
  <si>
    <t>FRANKLIN CITY NEEDHAM TWP</t>
  </si>
  <si>
    <t>NEEDHAM TOWNSHIP AMITY FPD</t>
  </si>
  <si>
    <t>NINEVEH TOWNSHIP NINEVEH FPD</t>
  </si>
  <si>
    <t>PRINCES LAKES TOWN NINEVEH FPD</t>
  </si>
  <si>
    <t>TRAFALGAR TOWN NINEVEH TWP</t>
  </si>
  <si>
    <t>PLEASANT TWP CP SCHOOL</t>
  </si>
  <si>
    <t>PLEASANT TWP GREENWOOD SCHOOL</t>
  </si>
  <si>
    <t>GRNWD CITY PLEAS TWP CP SCHOOL</t>
  </si>
  <si>
    <t>GRNWD CITY PLEAS TWP GRNWD SCH</t>
  </si>
  <si>
    <t>WHITELAND TOWN PLEAS TWP WHITE</t>
  </si>
  <si>
    <t>FRANKLIN CITY PLEASANT TWP</t>
  </si>
  <si>
    <t>PLEASANT TWP CP SCHOOL GRNWD LIB</t>
  </si>
  <si>
    <t>PLEASANT TWP GRNWD SCHOOL GRNW</t>
  </si>
  <si>
    <t>PLEASANT TWP WHITELAND FIRE</t>
  </si>
  <si>
    <t>BARGERSVILLE TOWN UNION TWP BFPD</t>
  </si>
  <si>
    <t>UNION TOWNSHIP BFPD</t>
  </si>
  <si>
    <t>WHITE RIVER TWP BFPD</t>
  </si>
  <si>
    <t>WHITE RIVER TWP WHITE RIVER FPD</t>
  </si>
  <si>
    <t>BARGERSVILLE TOWN WHITE RIVER</t>
  </si>
  <si>
    <t>GRNWD CITY WHITE RIVER TWP CNTY LIB</t>
  </si>
  <si>
    <t>GRNWD CITY WR TWP CG SCH CNTY LIB</t>
  </si>
  <si>
    <t>GRNWD CITY PLEAS TWP GWD SCH CO LIB</t>
  </si>
  <si>
    <t>GRNWD CITY WR TWP GRNWD SCH CO LIB</t>
  </si>
  <si>
    <t>HENSLEY FPD FRANKLIN TWP</t>
  </si>
  <si>
    <t>EDINBURGH TOWN BLUE RIVER TWP CO LI</t>
  </si>
  <si>
    <t>GRNWD CITY CP SCH CO LIB CLARK TWP</t>
  </si>
  <si>
    <t>WHITELAND TOWN EAST PLEAS TWP</t>
  </si>
  <si>
    <t>TRAFALGAR TOWN NINEVEH TWP NIN FPD</t>
  </si>
  <si>
    <t>GWD CITY CP SCH GWD LIB PL TWP MTE</t>
  </si>
  <si>
    <t>GWD CITY GWD SCH GWD LIB PL TWP MTE</t>
  </si>
  <si>
    <t>GRNWD CITY CP SCH CO LIB PL TWP MTE</t>
  </si>
  <si>
    <t>GRNWD CITY CO LIB WR FPD WR TWP MTE</t>
  </si>
  <si>
    <t>BARG TOWN BARG FPD WR TWP MTE</t>
  </si>
  <si>
    <t>WHITELAND TOWN PL TWP 10 YR MTE</t>
  </si>
  <si>
    <t>WHITELAND TOWN CL TWP 10 YR MTE</t>
  </si>
  <si>
    <t>WHITELAND TOWN CLARK TWP</t>
  </si>
  <si>
    <t>GRNWD CITY CP SCH CL TWP MTE</t>
  </si>
  <si>
    <t>FRANKLIN CITY  FRANKLIN TWP-MTE</t>
  </si>
  <si>
    <t>WHITELAND TOWN CLARK TWP WHITE</t>
  </si>
  <si>
    <t>DITCH BILLING ONLY</t>
  </si>
  <si>
    <t>BUSSERON TOWNSHIP</t>
  </si>
  <si>
    <t>OAKTOWN TOWN</t>
  </si>
  <si>
    <t>DECKER TOWNSHIP</t>
  </si>
  <si>
    <t>MONROE CITY TOWN</t>
  </si>
  <si>
    <t>DECKER TOWN</t>
  </si>
  <si>
    <t>PALMYRA TOWNSHIP</t>
  </si>
  <si>
    <t>STEEN TOWNSHIP</t>
  </si>
  <si>
    <t>WHEATLAND TOWN</t>
  </si>
  <si>
    <t>VIGO-SOUTH TOWNSHIP</t>
  </si>
  <si>
    <t>BICKNELL CITY-VIGO TOWNSHIP</t>
  </si>
  <si>
    <t>EDWARDSPORT TOWN</t>
  </si>
  <si>
    <t>SANDBORN TOWN</t>
  </si>
  <si>
    <t>BICKNELL CITY-WASHINGTON TOWNS</t>
  </si>
  <si>
    <t>BRUCEVILLE CIVIL TOWN</t>
  </si>
  <si>
    <t>WIDNER TOWNSHIP</t>
  </si>
  <si>
    <t>VINCENNES CITY I</t>
  </si>
  <si>
    <t>VINCENNES TOWNSHIP-VINCENNES S</t>
  </si>
  <si>
    <t>VINCENNES TOWNSHIP-SOUTH KNOX</t>
  </si>
  <si>
    <t>VIGO-NORTH TOWNSHIP</t>
  </si>
  <si>
    <t>VIGO-CENTRAL TOWNSHIP</t>
  </si>
  <si>
    <t>VINCENNES CITY II</t>
  </si>
  <si>
    <t>Twp Topeka - Eden Farm</t>
  </si>
  <si>
    <t>Ingalls Fallcreek</t>
  </si>
  <si>
    <t>BOURBON TOWNSHIP</t>
  </si>
  <si>
    <t>BOURBON (BOURBON)</t>
  </si>
  <si>
    <t>GERMAN TOWNSHIP</t>
  </si>
  <si>
    <t>BREMEN (GERMAN)</t>
  </si>
  <si>
    <t>NORTH</t>
  </si>
  <si>
    <t>LAPAZ (NORTH)</t>
  </si>
  <si>
    <t>POLK TOWNSHIP</t>
  </si>
  <si>
    <t>CULVER (UNION)</t>
  </si>
  <si>
    <t>WALNUT TOWNSHIP</t>
  </si>
  <si>
    <t>WEST TOWNSHIP</t>
  </si>
  <si>
    <t>PLYMOUTH (CENTER)</t>
  </si>
  <si>
    <t>PLY-WEST</t>
  </si>
  <si>
    <t>BOURBON TOWNSHIP MTE</t>
  </si>
  <si>
    <t>UNION TOWNSHIP ,MTE</t>
  </si>
  <si>
    <t>GERMAN TOWNSHIP, MTE</t>
  </si>
  <si>
    <t>CENTER TOWNSHIP MTE</t>
  </si>
  <si>
    <t>MACY TOWN</t>
  </si>
  <si>
    <t>BUTLER TOWNSHIP</t>
  </si>
  <si>
    <t>DEER CREEK TOWNSHIP</t>
  </si>
  <si>
    <t>ERIE TOWNSHIP</t>
  </si>
  <si>
    <t>AMBOY TOWN</t>
  </si>
  <si>
    <t>CONVERSE TOWN</t>
  </si>
  <si>
    <t>DENVER TOWN</t>
  </si>
  <si>
    <t>PERU TOWNSHIP</t>
  </si>
  <si>
    <t>PIPE CREEK TOWNSHIP</t>
  </si>
  <si>
    <t>BUNKER HILL TOWN</t>
  </si>
  <si>
    <t>RICHLAND TOWNSHIP</t>
  </si>
  <si>
    <t>PERU CITY-ANNEX-WASHINGTON TOW</t>
  </si>
  <si>
    <t>PERU CITY SOUTH-WASHINGTON TOW</t>
  </si>
  <si>
    <t>ROCKVILLE TOWN</t>
  </si>
  <si>
    <t>FLORIDA TOWNSHIP</t>
  </si>
  <si>
    <t>ROSEDALE TOWN</t>
  </si>
  <si>
    <t>GREENE TOWNSHIP</t>
  </si>
  <si>
    <t>PENN TOWNSHIP</t>
  </si>
  <si>
    <t>BLOOMINGDALE TOWN</t>
  </si>
  <si>
    <t>RACCOON TOWNSHIP</t>
  </si>
  <si>
    <t>RESERVE TOWNSHIP</t>
  </si>
  <si>
    <t>MONTEZUMA TOWN-RESERVE TOWNSHI</t>
  </si>
  <si>
    <t>MONTEZUMA TOWN-WABASH TOWNSHIP</t>
  </si>
  <si>
    <t>MECCA TOWN</t>
  </si>
  <si>
    <t>MARSHALL TOWN</t>
  </si>
  <si>
    <t>Clark Township</t>
  </si>
  <si>
    <t>Leopold Township</t>
  </si>
  <si>
    <t>Oil Township</t>
  </si>
  <si>
    <t>Tobin Township</t>
  </si>
  <si>
    <t>Tell City</t>
  </si>
  <si>
    <t>Cannelton City</t>
  </si>
  <si>
    <t>Troy Town</t>
  </si>
  <si>
    <t>LOCKHART TOWNSHIP</t>
  </si>
  <si>
    <t>LOGAN TOWNSHIP</t>
  </si>
  <si>
    <t>MARION TOWNSHIP</t>
  </si>
  <si>
    <t>SPURGEON TOWN</t>
  </si>
  <si>
    <t>PATOKA TOWNSHIP</t>
  </si>
  <si>
    <t>WINSLOW TOWN</t>
  </si>
  <si>
    <t>PETERSBURG CITY</t>
  </si>
  <si>
    <t>HARMONY TOWNSHIP</t>
  </si>
  <si>
    <t>NEW HARMONY TOWN</t>
  </si>
  <si>
    <t>LYNN TOWNSHIP</t>
  </si>
  <si>
    <t>POINT TOWNSHIP</t>
  </si>
  <si>
    <t>ROBB TOWNSHIP</t>
  </si>
  <si>
    <t>POSEYVILLE TOWN</t>
  </si>
  <si>
    <t>SMITH TOWNSHIP</t>
  </si>
  <si>
    <t>CYNTHIANA TOWN</t>
  </si>
  <si>
    <t>ROBINSON TOWNSHIP</t>
  </si>
  <si>
    <t>BLACK TOWNSHIP</t>
  </si>
  <si>
    <t>MOUNT VERNON CITY</t>
  </si>
  <si>
    <t>MARRS TOWNSHIP</t>
  </si>
  <si>
    <t>BETHEL TOWNSHIP</t>
  </si>
  <si>
    <t>GRIFFIN TOWN</t>
  </si>
  <si>
    <t>ECON DIV</t>
  </si>
  <si>
    <t>WINAMAC CORP</t>
  </si>
  <si>
    <t>FRANCESVILLE CORP</t>
  </si>
  <si>
    <t>MONTEREY CORP</t>
  </si>
  <si>
    <t>MEDARYVILLE CORP</t>
  </si>
  <si>
    <t>Ripley Township</t>
  </si>
  <si>
    <t>Carthage</t>
  </si>
  <si>
    <t>Rushville Township</t>
  </si>
  <si>
    <t>Rushville City</t>
  </si>
  <si>
    <t>Glenwood City</t>
  </si>
  <si>
    <t>Walker Township</t>
  </si>
  <si>
    <t>Rushville City Jackson</t>
  </si>
  <si>
    <t>Carter Township</t>
  </si>
  <si>
    <t>Dale Town</t>
  </si>
  <si>
    <t>Santa Claus Town Carter Townsh</t>
  </si>
  <si>
    <t>Santa Claus Town Clay Township</t>
  </si>
  <si>
    <t>Grass Township</t>
  </si>
  <si>
    <t>Chrisney Town</t>
  </si>
  <si>
    <t>Hammond Township North</t>
  </si>
  <si>
    <t>Hammond Township South</t>
  </si>
  <si>
    <t>Grandview Town</t>
  </si>
  <si>
    <t>Santa Claus Town Harrison Town</t>
  </si>
  <si>
    <t>Huff Township</t>
  </si>
  <si>
    <t>Gentryville Town</t>
  </si>
  <si>
    <t>Luce Township</t>
  </si>
  <si>
    <t>Rockport City</t>
  </si>
  <si>
    <t>Richland Town</t>
  </si>
  <si>
    <t>ARMSTRONG TOWNSHIP</t>
  </si>
  <si>
    <t>DARMSTADT TOWN-ARMSTRONG TOWNS</t>
  </si>
  <si>
    <t>EVANSVILLE CITY-CENTER TOWNSHI</t>
  </si>
  <si>
    <t>DARMSTADT TOWN CENTER TOWNSHIP</t>
  </si>
  <si>
    <t>DARMSTADT TOWN-GERMAN TOWNSHIP</t>
  </si>
  <si>
    <t>EVANSVILLE CITY-PERRY TOWNSHIP</t>
  </si>
  <si>
    <t>KNIGHT TOWNSHIP</t>
  </si>
  <si>
    <t>EVANSVILLE CITY-KNIGHT TOWNSHI</t>
  </si>
  <si>
    <t>PIGEON TOWNSHIP</t>
  </si>
  <si>
    <t>EVANSVILLE CITY-PIGEON TOWNSHI</t>
  </si>
  <si>
    <t>DARMSTADT TOWN-SCOTT TOWNSHIP</t>
  </si>
  <si>
    <t>UNION TOWNSHIP - REAL</t>
  </si>
  <si>
    <t>UNION TOWNSHIP - PERSONAL</t>
  </si>
  <si>
    <t>EVANSVILLE CITY - KNIGHT TWP BURK ORG (TIF MEMO ON</t>
  </si>
  <si>
    <t>EVANSVILLE CITY - KNIGHT TWP BURK EXP (TIF MEMO ON</t>
  </si>
  <si>
    <t>Fayette Township</t>
  </si>
  <si>
    <t>Terre Haute City Harrison Town</t>
  </si>
  <si>
    <t>Honey Creek Township Sanitary</t>
  </si>
  <si>
    <t>Terre Haute City Honey Creek T</t>
  </si>
  <si>
    <t>Linton Township</t>
  </si>
  <si>
    <t>Lost Creek Township</t>
  </si>
  <si>
    <t>Lost Creek Township Sanitary</t>
  </si>
  <si>
    <t>Terre Haute City Lost Creek To</t>
  </si>
  <si>
    <t>Seelyville Town</t>
  </si>
  <si>
    <t>Nevins Township</t>
  </si>
  <si>
    <t>Otter Creek Township Sanitary</t>
  </si>
  <si>
    <t>Terre Haute City Otter Creek T</t>
  </si>
  <si>
    <t>Pierson Township</t>
  </si>
  <si>
    <t>Prairie Creek Township</t>
  </si>
  <si>
    <t>Prairieton Township</t>
  </si>
  <si>
    <t>Riley Township</t>
  </si>
  <si>
    <t>Riley Township Sanitary</t>
  </si>
  <si>
    <t>Riley Town</t>
  </si>
  <si>
    <t>West Terre Haute Town</t>
  </si>
  <si>
    <t>Terre Haute City Riley Town</t>
  </si>
  <si>
    <t>Linton Township - Sanitary</t>
  </si>
  <si>
    <t>Fayette New Goshen Fire</t>
  </si>
  <si>
    <t>Harrison Sanitary</t>
  </si>
  <si>
    <t>South Whitley Town</t>
  </si>
  <si>
    <t>Larwill Town</t>
  </si>
  <si>
    <t>Churubusco Town</t>
  </si>
  <si>
    <t>Columbia City - Union Township</t>
  </si>
  <si>
    <t>2025</t>
  </si>
  <si>
    <t xml:space="preserve">Ditch Billing </t>
  </si>
  <si>
    <t>Jefferson/Lebanon Corporation</t>
  </si>
  <si>
    <t>BRISTOL JEFFERSON TWP</t>
  </si>
  <si>
    <t>Georgetown Township</t>
  </si>
  <si>
    <t>Georgetown Town</t>
  </si>
  <si>
    <t>Greenville Township</t>
  </si>
  <si>
    <t>Greenville Town</t>
  </si>
  <si>
    <t>New Albany Township</t>
  </si>
  <si>
    <t>New Albany City</t>
  </si>
  <si>
    <t>BEECH CREEK TOWNSHIP</t>
  </si>
  <si>
    <t>NEWBERRY TOWN</t>
  </si>
  <si>
    <t>FAIRPLAY TOWNSHIP</t>
  </si>
  <si>
    <t>SWITZ CITY-FAIRPLAY TOWNSHIP</t>
  </si>
  <si>
    <t>GRANT TOWNSHIP</t>
  </si>
  <si>
    <t>SWITZ CITY-GRANT TOWNSHIP</t>
  </si>
  <si>
    <t>HIGHLAND TOWNSHIP</t>
  </si>
  <si>
    <t>WORTHINGTON TOWN</t>
  </si>
  <si>
    <t>STAFFORD TOWNSHIP</t>
  </si>
  <si>
    <t>STOCKTON TOWNSHIP</t>
  </si>
  <si>
    <t>LINTON CITY</t>
  </si>
  <si>
    <t>TAYLOR TOWNSHIP</t>
  </si>
  <si>
    <t>LYONS TOWN</t>
  </si>
  <si>
    <t>WRIGHT TOWNSHIP</t>
  </si>
  <si>
    <t>JASONVILLE CITY</t>
  </si>
  <si>
    <t>BLOOMFIELD TOWN</t>
  </si>
  <si>
    <t>Sheridan Ag Abated MTE</t>
  </si>
  <si>
    <t>CLEAR CREEK TOWNSHIP</t>
  </si>
  <si>
    <t>DALLAS TOWNSHIP</t>
  </si>
  <si>
    <t>ANDREWS TOWN</t>
  </si>
  <si>
    <t>HUNTINGTON TOWNSHIP</t>
  </si>
  <si>
    <t>HUNTINGTON CITY</t>
  </si>
  <si>
    <t>ROANOKE TOWN</t>
  </si>
  <si>
    <t>MOUNT ETNA TOWN-JEFFERSON TOWN</t>
  </si>
  <si>
    <t>MOUNT ETNA TOWN-LANCASTER TOWN</t>
  </si>
  <si>
    <t>MOUNT ETNA TOWN-POLK TOWNSHIP</t>
  </si>
  <si>
    <t>ROCK CREEK TOWNSHIP</t>
  </si>
  <si>
    <t>MARKLE TOWN</t>
  </si>
  <si>
    <t>SALAMONIE TOWNSHIP</t>
  </si>
  <si>
    <t>WARREN TOWN</t>
  </si>
  <si>
    <t>MOUNT ETNA TOWN-WAYNE TOWNSHIP</t>
  </si>
  <si>
    <t>MARKLE UNION</t>
  </si>
  <si>
    <t>HUNTINGTON CORP/UNION TWP</t>
  </si>
  <si>
    <t>Phase In Warsaw</t>
  </si>
  <si>
    <t>Phase In Warsaw Plain</t>
  </si>
  <si>
    <t>Ashland Township</t>
  </si>
  <si>
    <t>Baker Township</t>
  </si>
  <si>
    <t>Mooresville Town</t>
  </si>
  <si>
    <t>Bethany Town</t>
  </si>
  <si>
    <t>Brooklyn Town</t>
  </si>
  <si>
    <t>Gregg Township</t>
  </si>
  <si>
    <t>Morgantown Town</t>
  </si>
  <si>
    <t>Paragon Town</t>
  </si>
  <si>
    <t>Martinsville City</t>
  </si>
  <si>
    <t>Monrovia Town</t>
  </si>
  <si>
    <t>Martinsville MTE 23</t>
  </si>
  <si>
    <t>Brooklyn Brown Phase In</t>
  </si>
  <si>
    <t>Ditch Maintenance Billing</t>
  </si>
  <si>
    <t>Valparaiso-Washington MTE 032</t>
  </si>
  <si>
    <t>Finley Township</t>
  </si>
  <si>
    <t>Austin Town</t>
  </si>
  <si>
    <t>Lexington Township</t>
  </si>
  <si>
    <t>Vienna Township</t>
  </si>
  <si>
    <t>Scottsburg City</t>
  </si>
  <si>
    <t>Clear Lake Township</t>
  </si>
  <si>
    <t>Clear Lake Town</t>
  </si>
  <si>
    <t>Fremont Town</t>
  </si>
  <si>
    <t>Jamestown Township</t>
  </si>
  <si>
    <t>Millgrove Township</t>
  </si>
  <si>
    <t>Orland Town</t>
  </si>
  <si>
    <t>Otsego Township</t>
  </si>
  <si>
    <t>Hamilton Town</t>
  </si>
  <si>
    <t>Angola City</t>
  </si>
  <si>
    <t>Salem Township</t>
  </si>
  <si>
    <t>Hudson Town Salem Township</t>
  </si>
  <si>
    <t>Scott Township</t>
  </si>
  <si>
    <t>Steuben Township</t>
  </si>
  <si>
    <t>Ashley Town</t>
  </si>
  <si>
    <t>Hudson Town Steuben Township</t>
  </si>
  <si>
    <t>Fremont Township</t>
  </si>
  <si>
    <t>Victoria Woods Town</t>
  </si>
  <si>
    <t>Churubusco MTE</t>
  </si>
  <si>
    <t xml:space="preserve">(iv) Compare the different data points pulled out of Gateway Abstract to your tax and billing system, any differences could reflect the problem. For assistance on this, please contact localgovernment@Comptroller.in.gov.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</si>
</sst>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rgb="FF3366FF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wrapText="1"/>
    </xf>
    <xf numFmtId="0" fontId="8" fillId="0" borderId="0">
      <alignment wrapText="1"/>
    </xf>
  </cellStyleXfs>
  <cellXfs count="39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0" xfId="0" applyNumberFormat="1"/>
    <xf numFmtId="0" fontId="2" fillId="0" borderId="0" xfId="0" applyFont="1"/>
    <xf numFmtId="0" fontId="0" fillId="3" borderId="0" xfId="0" applyFill="1"/>
    <xf numFmtId="43" fontId="0" fillId="3" borderId="0" xfId="1" applyFont="1" applyFill="1"/>
    <xf numFmtId="43" fontId="0" fillId="4" borderId="0" xfId="1" applyFont="1" applyFill="1"/>
    <xf numFmtId="0" fontId="7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0" fontId="2" fillId="0" borderId="1" xfId="0" applyFont="1" applyBorder="1"/>
    <xf numFmtId="43" fontId="2" fillId="0" borderId="0" xfId="1" applyFont="1"/>
    <xf numFmtId="43" fontId="2" fillId="0" borderId="1" xfId="1" applyFont="1" applyBorder="1"/>
    <xf numFmtId="43" fontId="0" fillId="5" borderId="0" xfId="1" applyFont="1" applyFill="1"/>
    <xf numFmtId="0" fontId="0" fillId="0" borderId="2" xfId="0" quotePrefix="1" applyBorder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/>
    <xf numFmtId="43" fontId="10" fillId="0" borderId="0" xfId="1" applyFo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/>
    <xf numFmtId="0" fontId="7" fillId="2" borderId="0" xfId="0" applyFont="1" applyFill="1" applyProtection="1">
      <protection locked="0"/>
    </xf>
    <xf numFmtId="43" fontId="7" fillId="2" borderId="0" xfId="1" applyFont="1" applyFill="1" applyProtection="1">
      <protection locked="0"/>
    </xf>
    <xf numFmtId="43" fontId="10" fillId="0" borderId="0" xfId="0" applyNumberFormat="1" applyFont="1"/>
    <xf numFmtId="0" fontId="0" fillId="5" borderId="0" xfId="0" applyFill="1"/>
    <xf numFmtId="43" fontId="10" fillId="0" borderId="0" xfId="1" applyFont="1" applyFill="1" applyAlignment="1">
      <alignment horizontal="center"/>
    </xf>
    <xf numFmtId="43" fontId="10" fillId="0" borderId="0" xfId="1" applyFont="1" applyFill="1"/>
    <xf numFmtId="43" fontId="10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/>
    <xf numFmtId="8" fontId="10" fillId="0" borderId="0" xfId="1" applyNumberFormat="1" applyFont="1" applyFill="1"/>
    <xf numFmtId="49" fontId="10" fillId="0" borderId="0" xfId="0" quotePrefix="1" applyNumberFormat="1" applyFont="1" applyAlignment="1">
      <alignment horizontal="center"/>
    </xf>
    <xf numFmtId="0" fontId="7" fillId="0" borderId="0" xfId="0" applyFont="1" applyProtection="1">
      <protection locked="0"/>
    </xf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2">
    <cellStyle name="Comma" xfId="1" builtinId="3"/>
    <cellStyle name="Comma 2" xfId="9" xr:uid="{00000000-0005-0000-0000-000001000000}"/>
    <cellStyle name="Hyperlink 2" xfId="5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2" xr:uid="{00000000-0005-0000-0000-000009000000}"/>
    <cellStyle name="Normal 8" xfId="10" xr:uid="{00000000-0005-0000-0000-00000A000000}"/>
    <cellStyle name="Normal 9" xfId="11" xr:uid="{00000000-0005-0000-0000-00000B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47625</xdr:rowOff>
    </xdr:from>
    <xdr:to>
      <xdr:col>5</xdr:col>
      <xdr:colOff>581607</xdr:colOff>
      <xdr:row>12</xdr:row>
      <xdr:rowOff>19232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5"/>
          <a:ext cx="4172532" cy="1305107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8</xdr:row>
      <xdr:rowOff>85725</xdr:rowOff>
    </xdr:from>
    <xdr:to>
      <xdr:col>8</xdr:col>
      <xdr:colOff>285750</xdr:colOff>
      <xdr:row>9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3800475" y="1609725"/>
          <a:ext cx="1362075" cy="19050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142876</xdr:colOff>
      <xdr:row>49</xdr:row>
      <xdr:rowOff>95251</xdr:rowOff>
    </xdr:from>
    <xdr:to>
      <xdr:col>13</xdr:col>
      <xdr:colOff>390525</xdr:colOff>
      <xdr:row>49</xdr:row>
      <xdr:rowOff>114300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8429626" y="9420226"/>
          <a:ext cx="1466849" cy="19049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133351</xdr:colOff>
      <xdr:row>35</xdr:row>
      <xdr:rowOff>1</xdr:rowOff>
    </xdr:from>
    <xdr:to>
      <xdr:col>13</xdr:col>
      <xdr:colOff>342900</xdr:colOff>
      <xdr:row>35</xdr:row>
      <xdr:rowOff>19050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8420101" y="6657976"/>
          <a:ext cx="1428749" cy="19049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114302</xdr:colOff>
      <xdr:row>61</xdr:row>
      <xdr:rowOff>152400</xdr:rowOff>
    </xdr:from>
    <xdr:to>
      <xdr:col>13</xdr:col>
      <xdr:colOff>438150</xdr:colOff>
      <xdr:row>61</xdr:row>
      <xdr:rowOff>152401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401052" y="11763375"/>
          <a:ext cx="1543048" cy="1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161926</xdr:colOff>
      <xdr:row>73</xdr:row>
      <xdr:rowOff>180975</xdr:rowOff>
    </xdr:from>
    <xdr:to>
      <xdr:col>13</xdr:col>
      <xdr:colOff>285750</xdr:colOff>
      <xdr:row>74</xdr:row>
      <xdr:rowOff>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8448676" y="14077950"/>
          <a:ext cx="1343024" cy="9526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142876</xdr:colOff>
      <xdr:row>85</xdr:row>
      <xdr:rowOff>0</xdr:rowOff>
    </xdr:from>
    <xdr:to>
      <xdr:col>13</xdr:col>
      <xdr:colOff>285750</xdr:colOff>
      <xdr:row>85</xdr:row>
      <xdr:rowOff>9526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8429626" y="16182975"/>
          <a:ext cx="1362074" cy="9526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200024</xdr:colOff>
      <xdr:row>24</xdr:row>
      <xdr:rowOff>161924</xdr:rowOff>
    </xdr:from>
    <xdr:to>
      <xdr:col>11</xdr:col>
      <xdr:colOff>57149</xdr:colOff>
      <xdr:row>87</xdr:row>
      <xdr:rowOff>133349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A157C5-2B06-4FC1-A3DE-E82A72057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4" y="4724399"/>
          <a:ext cx="8143875" cy="1197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showGridLines="0" tabSelected="1" topLeftCell="A37" workbookViewId="0">
      <selection activeCell="L8" sqref="L8"/>
    </sheetView>
  </sheetViews>
  <sheetFormatPr defaultRowHeight="14.4" x14ac:dyDescent="0.3"/>
  <cols>
    <col min="1" max="1" width="9.109375" customWidth="1"/>
    <col min="2" max="2" width="14.88671875" customWidth="1"/>
    <col min="3" max="3" width="11.5546875" customWidth="1"/>
    <col min="4" max="4" width="9.109375" customWidth="1"/>
    <col min="8" max="8" width="16" customWidth="1"/>
    <col min="10" max="10" width="15.44140625" customWidth="1"/>
    <col min="11" max="11" width="11.5546875" bestFit="1" customWidth="1"/>
  </cols>
  <sheetData>
    <row r="2" spans="1:1" x14ac:dyDescent="0.3">
      <c r="A2" s="4" t="s">
        <v>126</v>
      </c>
    </row>
    <row r="4" spans="1:1" x14ac:dyDescent="0.3">
      <c r="A4" s="4" t="s">
        <v>116</v>
      </c>
    </row>
    <row r="15" spans="1:1" x14ac:dyDescent="0.3">
      <c r="A15" s="4" t="s">
        <v>1760</v>
      </c>
    </row>
    <row r="17" spans="1:8" x14ac:dyDescent="0.3">
      <c r="A17" s="4" t="s">
        <v>1761</v>
      </c>
    </row>
    <row r="19" spans="1:8" x14ac:dyDescent="0.3">
      <c r="B19" t="s">
        <v>117</v>
      </c>
    </row>
    <row r="20" spans="1:8" x14ac:dyDescent="0.3">
      <c r="B20" t="s">
        <v>125</v>
      </c>
    </row>
    <row r="21" spans="1:8" ht="14.25" customHeight="1" x14ac:dyDescent="0.3">
      <c r="B21" t="s">
        <v>124</v>
      </c>
    </row>
    <row r="22" spans="1:8" x14ac:dyDescent="0.3">
      <c r="B22" t="s">
        <v>2155</v>
      </c>
    </row>
    <row r="24" spans="1:8" x14ac:dyDescent="0.3">
      <c r="B24" s="4"/>
      <c r="D24" s="35"/>
      <c r="H24" s="1"/>
    </row>
    <row r="25" spans="1:8" x14ac:dyDescent="0.3">
      <c r="B25" s="4"/>
      <c r="H25" s="1"/>
    </row>
    <row r="26" spans="1:8" x14ac:dyDescent="0.3">
      <c r="H2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80"/>
  <sheetViews>
    <sheetView zoomScale="89" zoomScaleNormal="80" workbookViewId="0">
      <selection activeCell="E25" sqref="E25"/>
    </sheetView>
  </sheetViews>
  <sheetFormatPr defaultRowHeight="14.4" x14ac:dyDescent="0.3"/>
  <cols>
    <col min="1" max="1" width="56.6640625" customWidth="1"/>
    <col min="2" max="2" width="1.5546875" customWidth="1"/>
    <col min="3" max="3" width="35" customWidth="1"/>
    <col min="4" max="4" width="1.5546875" customWidth="1"/>
    <col min="5" max="5" width="51.5546875" customWidth="1"/>
    <col min="6" max="6" width="1.5546875" customWidth="1"/>
    <col min="7" max="7" width="20.5546875" style="1" customWidth="1"/>
    <col min="8" max="8" width="5.109375" bestFit="1" customWidth="1"/>
    <col min="9" max="9" width="24.6640625" customWidth="1"/>
    <col min="10" max="10" width="23.33203125" customWidth="1"/>
    <col min="11" max="110" width="19.6640625" customWidth="1"/>
  </cols>
  <sheetData>
    <row r="1" spans="1:111" ht="21" x14ac:dyDescent="0.4">
      <c r="A1" s="38" t="s">
        <v>121</v>
      </c>
      <c r="B1" s="38"/>
      <c r="C1" s="38"/>
      <c r="D1" s="38"/>
      <c r="E1" s="38"/>
      <c r="F1" s="38"/>
      <c r="G1" s="38"/>
    </row>
    <row r="2" spans="1:111" x14ac:dyDescent="0.3">
      <c r="I2" s="12"/>
    </row>
    <row r="4" spans="1:111" x14ac:dyDescent="0.3">
      <c r="A4" s="4" t="s">
        <v>113</v>
      </c>
      <c r="C4" s="24">
        <v>0</v>
      </c>
    </row>
    <row r="5" spans="1:111" x14ac:dyDescent="0.3">
      <c r="A5" s="4"/>
    </row>
    <row r="7" spans="1:111" x14ac:dyDescent="0.3">
      <c r="A7" s="37" t="s">
        <v>10</v>
      </c>
      <c r="B7" s="37"/>
      <c r="C7" s="37"/>
      <c r="D7" s="37"/>
      <c r="E7" s="37"/>
      <c r="F7" s="37"/>
      <c r="G7" s="37"/>
    </row>
    <row r="9" spans="1:111" x14ac:dyDescent="0.3">
      <c r="A9" s="4" t="s">
        <v>0</v>
      </c>
      <c r="B9" s="4"/>
      <c r="C9" s="4" t="s">
        <v>0</v>
      </c>
      <c r="D9" s="4"/>
      <c r="E9" s="4"/>
      <c r="F9" s="4"/>
      <c r="G9" s="14" t="s">
        <v>118</v>
      </c>
      <c r="I9" s="13" t="s">
        <v>119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1" x14ac:dyDescent="0.3">
      <c r="A10" s="13" t="s">
        <v>1</v>
      </c>
      <c r="B10" s="4"/>
      <c r="C10" s="13" t="s">
        <v>2</v>
      </c>
      <c r="D10" s="4"/>
      <c r="E10" s="13" t="s">
        <v>3</v>
      </c>
      <c r="F10" s="4"/>
      <c r="G10" s="15" t="s">
        <v>5</v>
      </c>
      <c r="H10" s="4"/>
      <c r="I10" s="17">
        <v>1</v>
      </c>
      <c r="J10" s="17">
        <f t="shared" ref="J10:AR10" si="0">I10+1</f>
        <v>2</v>
      </c>
      <c r="K10" s="17">
        <f t="shared" si="0"/>
        <v>3</v>
      </c>
      <c r="L10" s="17">
        <f t="shared" si="0"/>
        <v>4</v>
      </c>
      <c r="M10" s="17">
        <f t="shared" si="0"/>
        <v>5</v>
      </c>
      <c r="N10" s="17">
        <f t="shared" si="0"/>
        <v>6</v>
      </c>
      <c r="O10" s="17">
        <f t="shared" si="0"/>
        <v>7</v>
      </c>
      <c r="P10" s="17">
        <f t="shared" si="0"/>
        <v>8</v>
      </c>
      <c r="Q10" s="17">
        <f t="shared" si="0"/>
        <v>9</v>
      </c>
      <c r="R10" s="17">
        <f t="shared" si="0"/>
        <v>10</v>
      </c>
      <c r="S10" s="17">
        <f t="shared" si="0"/>
        <v>11</v>
      </c>
      <c r="T10" s="17">
        <f t="shared" si="0"/>
        <v>12</v>
      </c>
      <c r="U10" s="17">
        <f t="shared" si="0"/>
        <v>13</v>
      </c>
      <c r="V10" s="17">
        <f t="shared" si="0"/>
        <v>14</v>
      </c>
      <c r="W10" s="17">
        <f t="shared" si="0"/>
        <v>15</v>
      </c>
      <c r="X10" s="17">
        <f t="shared" si="0"/>
        <v>16</v>
      </c>
      <c r="Y10" s="17">
        <f t="shared" si="0"/>
        <v>17</v>
      </c>
      <c r="Z10" s="17">
        <f t="shared" si="0"/>
        <v>18</v>
      </c>
      <c r="AA10" s="17">
        <f t="shared" si="0"/>
        <v>19</v>
      </c>
      <c r="AB10" s="17">
        <f t="shared" si="0"/>
        <v>20</v>
      </c>
      <c r="AC10" s="17">
        <f t="shared" si="0"/>
        <v>21</v>
      </c>
      <c r="AD10" s="17">
        <f t="shared" si="0"/>
        <v>22</v>
      </c>
      <c r="AE10" s="17">
        <f t="shared" si="0"/>
        <v>23</v>
      </c>
      <c r="AF10" s="17">
        <f t="shared" si="0"/>
        <v>24</v>
      </c>
      <c r="AG10" s="17">
        <f t="shared" si="0"/>
        <v>25</v>
      </c>
      <c r="AH10" s="17">
        <f t="shared" si="0"/>
        <v>26</v>
      </c>
      <c r="AI10" s="17">
        <f t="shared" si="0"/>
        <v>27</v>
      </c>
      <c r="AJ10" s="17">
        <f t="shared" si="0"/>
        <v>28</v>
      </c>
      <c r="AK10" s="17">
        <f t="shared" si="0"/>
        <v>29</v>
      </c>
      <c r="AL10" s="17">
        <f t="shared" si="0"/>
        <v>30</v>
      </c>
      <c r="AM10" s="17">
        <f t="shared" si="0"/>
        <v>31</v>
      </c>
      <c r="AN10" s="17">
        <f t="shared" si="0"/>
        <v>32</v>
      </c>
      <c r="AO10" s="17">
        <f t="shared" si="0"/>
        <v>33</v>
      </c>
      <c r="AP10" s="17">
        <f t="shared" si="0"/>
        <v>34</v>
      </c>
      <c r="AQ10" s="17">
        <f t="shared" si="0"/>
        <v>35</v>
      </c>
      <c r="AR10" s="17">
        <f t="shared" si="0"/>
        <v>36</v>
      </c>
      <c r="AS10" s="17">
        <f t="shared" ref="AS10:DD10" si="1">AR10+1</f>
        <v>37</v>
      </c>
      <c r="AT10" s="17">
        <f t="shared" si="1"/>
        <v>38</v>
      </c>
      <c r="AU10" s="17">
        <f t="shared" si="1"/>
        <v>39</v>
      </c>
      <c r="AV10" s="17">
        <f t="shared" si="1"/>
        <v>40</v>
      </c>
      <c r="AW10" s="17">
        <f t="shared" si="1"/>
        <v>41</v>
      </c>
      <c r="AX10" s="17">
        <f t="shared" si="1"/>
        <v>42</v>
      </c>
      <c r="AY10" s="17">
        <f t="shared" si="1"/>
        <v>43</v>
      </c>
      <c r="AZ10" s="17">
        <f t="shared" si="1"/>
        <v>44</v>
      </c>
      <c r="BA10" s="17">
        <f t="shared" si="1"/>
        <v>45</v>
      </c>
      <c r="BB10" s="17">
        <f t="shared" si="1"/>
        <v>46</v>
      </c>
      <c r="BC10" s="17">
        <f t="shared" si="1"/>
        <v>47</v>
      </c>
      <c r="BD10" s="17">
        <f t="shared" si="1"/>
        <v>48</v>
      </c>
      <c r="BE10" s="17">
        <f t="shared" si="1"/>
        <v>49</v>
      </c>
      <c r="BF10" s="17">
        <f t="shared" si="1"/>
        <v>50</v>
      </c>
      <c r="BG10" s="17">
        <f t="shared" si="1"/>
        <v>51</v>
      </c>
      <c r="BH10" s="17">
        <f t="shared" si="1"/>
        <v>52</v>
      </c>
      <c r="BI10" s="17">
        <f t="shared" si="1"/>
        <v>53</v>
      </c>
      <c r="BJ10" s="17">
        <f t="shared" si="1"/>
        <v>54</v>
      </c>
      <c r="BK10" s="17">
        <f t="shared" si="1"/>
        <v>55</v>
      </c>
      <c r="BL10" s="17">
        <f t="shared" si="1"/>
        <v>56</v>
      </c>
      <c r="BM10" s="17">
        <f t="shared" si="1"/>
        <v>57</v>
      </c>
      <c r="BN10" s="17">
        <f t="shared" si="1"/>
        <v>58</v>
      </c>
      <c r="BO10" s="17">
        <f t="shared" si="1"/>
        <v>59</v>
      </c>
      <c r="BP10" s="17">
        <f t="shared" si="1"/>
        <v>60</v>
      </c>
      <c r="BQ10" s="17">
        <f t="shared" si="1"/>
        <v>61</v>
      </c>
      <c r="BR10" s="17">
        <f t="shared" si="1"/>
        <v>62</v>
      </c>
      <c r="BS10" s="17">
        <f t="shared" si="1"/>
        <v>63</v>
      </c>
      <c r="BT10" s="17">
        <f t="shared" si="1"/>
        <v>64</v>
      </c>
      <c r="BU10" s="17">
        <f t="shared" si="1"/>
        <v>65</v>
      </c>
      <c r="BV10" s="17">
        <f t="shared" si="1"/>
        <v>66</v>
      </c>
      <c r="BW10" s="17">
        <f t="shared" si="1"/>
        <v>67</v>
      </c>
      <c r="BX10" s="17">
        <f t="shared" si="1"/>
        <v>68</v>
      </c>
      <c r="BY10" s="17">
        <f t="shared" si="1"/>
        <v>69</v>
      </c>
      <c r="BZ10" s="17">
        <f t="shared" si="1"/>
        <v>70</v>
      </c>
      <c r="CA10" s="17">
        <f t="shared" si="1"/>
        <v>71</v>
      </c>
      <c r="CB10" s="17">
        <f t="shared" si="1"/>
        <v>72</v>
      </c>
      <c r="CC10" s="17">
        <f t="shared" si="1"/>
        <v>73</v>
      </c>
      <c r="CD10" s="17">
        <f t="shared" si="1"/>
        <v>74</v>
      </c>
      <c r="CE10" s="17">
        <f t="shared" si="1"/>
        <v>75</v>
      </c>
      <c r="CF10" s="17">
        <f t="shared" si="1"/>
        <v>76</v>
      </c>
      <c r="CG10" s="17">
        <f t="shared" si="1"/>
        <v>77</v>
      </c>
      <c r="CH10" s="17">
        <f t="shared" si="1"/>
        <v>78</v>
      </c>
      <c r="CI10" s="17">
        <f t="shared" si="1"/>
        <v>79</v>
      </c>
      <c r="CJ10" s="17">
        <f t="shared" si="1"/>
        <v>80</v>
      </c>
      <c r="CK10" s="17">
        <f t="shared" si="1"/>
        <v>81</v>
      </c>
      <c r="CL10" s="17">
        <f t="shared" si="1"/>
        <v>82</v>
      </c>
      <c r="CM10" s="17">
        <f t="shared" si="1"/>
        <v>83</v>
      </c>
      <c r="CN10" s="17">
        <f t="shared" si="1"/>
        <v>84</v>
      </c>
      <c r="CO10" s="17">
        <f t="shared" si="1"/>
        <v>85</v>
      </c>
      <c r="CP10" s="17">
        <f t="shared" si="1"/>
        <v>86</v>
      </c>
      <c r="CQ10" s="17">
        <f t="shared" si="1"/>
        <v>87</v>
      </c>
      <c r="CR10" s="17">
        <f t="shared" si="1"/>
        <v>88</v>
      </c>
      <c r="CS10" s="17">
        <f t="shared" si="1"/>
        <v>89</v>
      </c>
      <c r="CT10" s="17">
        <f t="shared" si="1"/>
        <v>90</v>
      </c>
      <c r="CU10" s="17">
        <f t="shared" si="1"/>
        <v>91</v>
      </c>
      <c r="CV10" s="17">
        <f t="shared" si="1"/>
        <v>92</v>
      </c>
      <c r="CW10" s="17">
        <f t="shared" si="1"/>
        <v>93</v>
      </c>
      <c r="CX10" s="17">
        <f t="shared" si="1"/>
        <v>94</v>
      </c>
      <c r="CY10" s="17">
        <f t="shared" si="1"/>
        <v>95</v>
      </c>
      <c r="CZ10" s="17">
        <f t="shared" si="1"/>
        <v>96</v>
      </c>
      <c r="DA10" s="17">
        <f t="shared" si="1"/>
        <v>97</v>
      </c>
      <c r="DB10" s="17">
        <f t="shared" si="1"/>
        <v>98</v>
      </c>
      <c r="DC10" s="17">
        <f t="shared" si="1"/>
        <v>99</v>
      </c>
      <c r="DD10" s="17">
        <f t="shared" si="1"/>
        <v>100</v>
      </c>
      <c r="DE10" s="17">
        <f t="shared" ref="DE10:DF10" si="2">DD10+1</f>
        <v>101</v>
      </c>
      <c r="DF10" s="17">
        <f t="shared" si="2"/>
        <v>102</v>
      </c>
      <c r="DG10" s="11"/>
    </row>
    <row r="11" spans="1:111" ht="14.25" customHeight="1" x14ac:dyDescent="0.3"/>
    <row r="12" spans="1:111" x14ac:dyDescent="0.3">
      <c r="A12" t="s">
        <v>4</v>
      </c>
      <c r="C12" t="s">
        <v>1747</v>
      </c>
      <c r="E12" t="s">
        <v>1742</v>
      </c>
      <c r="G12" s="7">
        <f>SUMIFS(Data!$E$2:$E$2100,Data!$B$2:$B$2100,Recon!$C$4)</f>
        <v>0</v>
      </c>
      <c r="H12" s="3"/>
      <c r="I12" s="7">
        <f>SUMIFS(Data!$E$2:$E$2100,Data!$B$2:$B$2100,Recon!$C$4,Data!$C$2:$C$2100,Recon!I10)</f>
        <v>0</v>
      </c>
      <c r="J12" s="7">
        <f>SUMIFS(Data!$E$2:$E$2100,Data!$B$2:$B$2100,Recon!$C$4,Data!$C$2:$C$2100,Recon!J10)</f>
        <v>0</v>
      </c>
      <c r="K12" s="7">
        <f>SUMIFS(Data!$E$2:$E$2100,Data!$B$2:$B$2100,Recon!$C$4,Data!$C$2:$C$2100,Recon!K10)</f>
        <v>0</v>
      </c>
      <c r="L12" s="7">
        <f>SUMIFS(Data!$E$2:$E$2100,Data!$B$2:$B$2100,Recon!$C$4,Data!$C$2:$C$2100,Recon!L10)</f>
        <v>0</v>
      </c>
      <c r="M12" s="7">
        <f>SUMIFS(Data!$E$2:$E$2100,Data!$B$2:$B$2100,Recon!$C$4,Data!$C$2:$C$2100,Recon!M10)</f>
        <v>0</v>
      </c>
      <c r="N12" s="7">
        <f>SUMIFS(Data!$E$2:$E$2100,Data!$B$2:$B$2100,Recon!$C$4,Data!$C$2:$C$2100,Recon!N10)</f>
        <v>0</v>
      </c>
      <c r="O12" s="7">
        <f>SUMIFS(Data!$E$2:$E$2100,Data!$B$2:$B$2100,Recon!$C$4,Data!$C$2:$C$2100,Recon!O10)</f>
        <v>0</v>
      </c>
      <c r="P12" s="7">
        <f>SUMIFS(Data!$E$2:$E$2100,Data!$B$2:$B$2100,Recon!$C$4,Data!$C$2:$C$2100,Recon!P10)</f>
        <v>0</v>
      </c>
      <c r="Q12" s="7">
        <f>SUMIFS(Data!$E$2:$E$2100,Data!$B$2:$B$2100,Recon!$C$4,Data!$C$2:$C$2100,Recon!Q10)</f>
        <v>0</v>
      </c>
      <c r="R12" s="7">
        <f>SUMIFS(Data!$E$2:$E$2100,Data!$B$2:$B$2100,Recon!$C$4,Data!$C$2:$C$2100,Recon!R10)</f>
        <v>0</v>
      </c>
      <c r="S12" s="7">
        <f>SUMIFS(Data!$E$2:$E$2100,Data!$B$2:$B$2100,Recon!$C$4,Data!$C$2:$C$2100,Recon!S10)</f>
        <v>0</v>
      </c>
      <c r="T12" s="7">
        <f>SUMIFS(Data!$E$2:$E$2100,Data!$B$2:$B$2100,Recon!$C$4,Data!$C$2:$C$2100,Recon!T10)</f>
        <v>0</v>
      </c>
      <c r="U12" s="7">
        <f>SUMIFS(Data!$E$2:$E$2100,Data!$B$2:$B$2100,Recon!$C$4,Data!$C$2:$C$2100,Recon!U10)</f>
        <v>0</v>
      </c>
      <c r="V12" s="7">
        <f>SUMIFS(Data!$E$2:$E$2100,Data!$B$2:$B$2100,Recon!$C$4,Data!$C$2:$C$2100,Recon!V10)</f>
        <v>0</v>
      </c>
      <c r="W12" s="7">
        <f>SUMIFS(Data!$E$2:$E$2100,Data!$B$2:$B$2100,Recon!$C$4,Data!$C$2:$C$2100,Recon!W10)</f>
        <v>0</v>
      </c>
      <c r="X12" s="7">
        <f>SUMIFS(Data!$E$2:$E$2100,Data!$B$2:$B$2100,Recon!$C$4,Data!$C$2:$C$2100,Recon!X10)</f>
        <v>0</v>
      </c>
      <c r="Y12" s="7">
        <f>SUMIFS(Data!$E$2:$E$2100,Data!$B$2:$B$2100,Recon!$C$4,Data!$C$2:$C$2100,Recon!Y10)</f>
        <v>0</v>
      </c>
      <c r="Z12" s="7">
        <f>SUMIFS(Data!$E$2:$E$2100,Data!$B$2:$B$2100,Recon!$C$4,Data!$C$2:$C$2100,Recon!Z10)</f>
        <v>0</v>
      </c>
      <c r="AA12" s="7">
        <f>SUMIFS(Data!$E$2:$E$2100,Data!$B$2:$B$2100,Recon!$C$4,Data!$C$2:$C$2100,Recon!AA10)</f>
        <v>0</v>
      </c>
      <c r="AB12" s="7">
        <f>SUMIFS(Data!$E$2:$E$2100,Data!$B$2:$B$2100,Recon!$C$4,Data!$C$2:$C$2100,Recon!AB10)</f>
        <v>0</v>
      </c>
      <c r="AC12" s="7">
        <f>SUMIFS(Data!$E$2:$E$2100,Data!$B$2:$B$2100,Recon!$C$4,Data!$C$2:$C$2100,Recon!AC10)</f>
        <v>0</v>
      </c>
      <c r="AD12" s="7">
        <f>SUMIFS(Data!$E$2:$E$2100,Data!$B$2:$B$2100,Recon!$C$4,Data!$C$2:$C$2100,Recon!AD10)</f>
        <v>0</v>
      </c>
      <c r="AE12" s="7">
        <f>SUMIFS(Data!$E$2:$E$2100,Data!$B$2:$B$2100,Recon!$C$4,Data!$C$2:$C$2100,Recon!AE10)</f>
        <v>0</v>
      </c>
      <c r="AF12" s="7">
        <f>SUMIFS(Data!$E$2:$E$2100,Data!$B$2:$B$2100,Recon!$C$4,Data!$C$2:$C$2100,Recon!AF10)</f>
        <v>0</v>
      </c>
      <c r="AG12" s="7">
        <f>SUMIFS(Data!$E$2:$E$2100,Data!$B$2:$B$2100,Recon!$C$4,Data!$C$2:$C$2100,Recon!AG10)</f>
        <v>0</v>
      </c>
      <c r="AH12" s="7">
        <f>SUMIFS(Data!$E$2:$E$2100,Data!$B$2:$B$2100,Recon!$C$4,Data!$C$2:$C$2100,Recon!AH10)</f>
        <v>0</v>
      </c>
      <c r="AI12" s="7">
        <f>SUMIFS(Data!$E$2:$E$2100,Data!$B$2:$B$2100,Recon!$C$4,Data!$C$2:$C$2100,Recon!AI10)</f>
        <v>0</v>
      </c>
      <c r="AJ12" s="7">
        <f>SUMIFS(Data!$E$2:$E$2100,Data!$B$2:$B$2100,Recon!$C$4,Data!$C$2:$C$2100,Recon!AJ10)</f>
        <v>0</v>
      </c>
      <c r="AK12" s="7">
        <f>SUMIFS(Data!$E$2:$E$2100,Data!$B$2:$B$2100,Recon!$C$4,Data!$C$2:$C$2100,Recon!AK10)</f>
        <v>0</v>
      </c>
      <c r="AL12" s="7">
        <f>SUMIFS(Data!$E$2:$E$2100,Data!$B$2:$B$2100,Recon!$C$4,Data!$C$2:$C$2100,Recon!AL10)</f>
        <v>0</v>
      </c>
      <c r="AM12" s="7">
        <f>SUMIFS(Data!$E$2:$E$2100,Data!$B$2:$B$2100,Recon!$C$4,Data!$C$2:$C$2100,Recon!AM10)</f>
        <v>0</v>
      </c>
      <c r="AN12" s="7">
        <f>SUMIFS(Data!$E$2:$E$2100,Data!$B$2:$B$2100,Recon!$C$4,Data!$C$2:$C$2100,Recon!AN10)</f>
        <v>0</v>
      </c>
      <c r="AO12" s="7">
        <f>SUMIFS(Data!$E$2:$E$2100,Data!$B$2:$B$2100,Recon!$C$4,Data!$C$2:$C$2100,Recon!AO10)</f>
        <v>0</v>
      </c>
      <c r="AP12" s="7">
        <f>SUMIFS(Data!$E$2:$E$2100,Data!$B$2:$B$2100,Recon!$C$4,Data!$C$2:$C$2100,Recon!AP10)</f>
        <v>0</v>
      </c>
      <c r="AQ12" s="7">
        <f>SUMIFS(Data!$E$2:$E$2100,Data!$B$2:$B$2100,Recon!$C$4,Data!$C$2:$C$2100,Recon!AQ10)</f>
        <v>0</v>
      </c>
      <c r="AR12" s="7">
        <f>SUMIFS(Data!$E$2:$E$2100,Data!$B$2:$B$2100,Recon!$C$4,Data!$C$2:$C$2100,Recon!AR10)</f>
        <v>0</v>
      </c>
      <c r="AS12" s="7">
        <f>SUMIFS(Data!$E$2:$E$2100,Data!$B$2:$B$2100,Recon!$C$4,Data!$C$2:$C$2100,Recon!AS10)</f>
        <v>0</v>
      </c>
      <c r="AT12" s="7">
        <f>SUMIFS(Data!$E$2:$E$2100,Data!$B$2:$B$2100,Recon!$C$4,Data!$C$2:$C$2100,Recon!AT10)</f>
        <v>0</v>
      </c>
      <c r="AU12" s="7">
        <f>SUMIFS(Data!$E$2:$E$2100,Data!$B$2:$B$2100,Recon!$C$4,Data!$C$2:$C$2100,Recon!AU10)</f>
        <v>0</v>
      </c>
      <c r="AV12" s="7">
        <f>SUMIFS(Data!$E$2:$E$2100,Data!$B$2:$B$2100,Recon!$C$4,Data!$C$2:$C$2100,Recon!AV10)</f>
        <v>0</v>
      </c>
      <c r="AW12" s="7">
        <f>SUMIFS(Data!$E$2:$E$2100,Data!$B$2:$B$2100,Recon!$C$4,Data!$C$2:$C$2100,Recon!AW10)</f>
        <v>0</v>
      </c>
      <c r="AX12" s="7">
        <f>SUMIFS(Data!$E$2:$E$2100,Data!$B$2:$B$2100,Recon!$C$4,Data!$C$2:$C$2100,Recon!AX10)</f>
        <v>0</v>
      </c>
      <c r="AY12" s="7">
        <f>SUMIFS(Data!$E$2:$E$2100,Data!$B$2:$B$2100,Recon!$C$4,Data!$C$2:$C$2100,Recon!AY10)</f>
        <v>0</v>
      </c>
      <c r="AZ12" s="7">
        <f>SUMIFS(Data!$E$2:$E$2100,Data!$B$2:$B$2100,Recon!$C$4,Data!$C$2:$C$2100,Recon!AZ10)</f>
        <v>0</v>
      </c>
      <c r="BA12" s="7">
        <f>SUMIFS(Data!$E$2:$E$2100,Data!$B$2:$B$2100,Recon!$C$4,Data!$C$2:$C$2100,Recon!BA10)</f>
        <v>0</v>
      </c>
      <c r="BB12" s="7">
        <f>SUMIFS(Data!$E$2:$E$2100,Data!$B$2:$B$2100,Recon!$C$4,Data!$C$2:$C$2100,Recon!BB10)</f>
        <v>0</v>
      </c>
      <c r="BC12" s="7">
        <f>SUMIFS(Data!$E$2:$E$2100,Data!$B$2:$B$2100,Recon!$C$4,Data!$C$2:$C$2100,Recon!BC10)</f>
        <v>0</v>
      </c>
      <c r="BD12" s="7">
        <f>SUMIFS(Data!$E$2:$E$2100,Data!$B$2:$B$2100,Recon!$C$4,Data!$C$2:$C$2100,Recon!BD10)</f>
        <v>0</v>
      </c>
      <c r="BE12" s="7">
        <f>SUMIFS(Data!$E$2:$E$2100,Data!$B$2:$B$2100,Recon!$C$4,Data!$C$2:$C$2100,Recon!BE10)</f>
        <v>0</v>
      </c>
      <c r="BF12" s="7">
        <f>SUMIFS(Data!$E$2:$E$2100,Data!$B$2:$B$2100,Recon!$C$4,Data!$C$2:$C$2100,Recon!BF10)</f>
        <v>0</v>
      </c>
      <c r="BG12" s="7">
        <f>SUMIFS(Data!$E$2:$E$2100,Data!$B$2:$B$2100,Recon!$C$4,Data!$C$2:$C$2100,Recon!BG10)</f>
        <v>0</v>
      </c>
      <c r="BH12" s="7">
        <f>SUMIFS(Data!$E$2:$E$2100,Data!$B$2:$B$2100,Recon!$C$4,Data!$C$2:$C$2100,Recon!BH10)</f>
        <v>0</v>
      </c>
      <c r="BI12" s="7">
        <f>SUMIFS(Data!$E$2:$E$2100,Data!$B$2:$B$2100,Recon!$C$4,Data!$C$2:$C$2100,Recon!BI10)</f>
        <v>0</v>
      </c>
      <c r="BJ12" s="7">
        <f>SUMIFS(Data!$E$2:$E$2100,Data!$B$2:$B$2100,Recon!$C$4,Data!$C$2:$C$2100,Recon!BJ10)</f>
        <v>0</v>
      </c>
      <c r="BK12" s="7">
        <f>SUMIFS(Data!$E$2:$E$2100,Data!$B$2:$B$2100,Recon!$C$4,Data!$C$2:$C$2100,Recon!BK10)</f>
        <v>0</v>
      </c>
      <c r="BL12" s="7">
        <f>SUMIFS(Data!$E$2:$E$2100,Data!$B$2:$B$2100,Recon!$C$4,Data!$C$2:$C$2100,Recon!BL10)</f>
        <v>0</v>
      </c>
      <c r="BM12" s="7">
        <f>SUMIFS(Data!$E$2:$E$2100,Data!$B$2:$B$2100,Recon!$C$4,Data!$C$2:$C$2100,Recon!BM10)</f>
        <v>0</v>
      </c>
      <c r="BN12" s="7">
        <f>SUMIFS(Data!$E$2:$E$2100,Data!$B$2:$B$2100,Recon!$C$4,Data!$C$2:$C$2100,Recon!BN10)</f>
        <v>0</v>
      </c>
      <c r="BO12" s="7">
        <f>SUMIFS(Data!$E$2:$E$2100,Data!$B$2:$B$2100,Recon!$C$4,Data!$C$2:$C$2100,Recon!BO10)</f>
        <v>0</v>
      </c>
      <c r="BP12" s="7">
        <f>SUMIFS(Data!$E$2:$E$2100,Data!$B$2:$B$2100,Recon!$C$4,Data!$C$2:$C$2100,Recon!BP10)</f>
        <v>0</v>
      </c>
      <c r="BQ12" s="7">
        <f>SUMIFS(Data!$E$2:$E$2100,Data!$B$2:$B$2100,Recon!$C$4,Data!$C$2:$C$2100,Recon!BQ10)</f>
        <v>0</v>
      </c>
      <c r="BR12" s="7">
        <f>SUMIFS(Data!$E$2:$E$2100,Data!$B$2:$B$2100,Recon!$C$4,Data!$C$2:$C$2100,Recon!BR10)</f>
        <v>0</v>
      </c>
      <c r="BS12" s="7">
        <f>SUMIFS(Data!$E$2:$E$2100,Data!$B$2:$B$2100,Recon!$C$4,Data!$C$2:$C$2100,Recon!BS10)</f>
        <v>0</v>
      </c>
      <c r="BT12" s="7">
        <f>SUMIFS(Data!$E$2:$E$2100,Data!$B$2:$B$2100,Recon!$C$4,Data!$C$2:$C$2100,Recon!BT10)</f>
        <v>0</v>
      </c>
      <c r="BU12" s="7">
        <f>SUMIFS(Data!$E$2:$E$2100,Data!$B$2:$B$2100,Recon!$C$4,Data!$C$2:$C$2100,Recon!BU10)</f>
        <v>0</v>
      </c>
      <c r="BV12" s="7">
        <f>SUMIFS(Data!$E$2:$E$2100,Data!$B$2:$B$2100,Recon!$C$4,Data!$C$2:$C$2100,Recon!BV10)</f>
        <v>0</v>
      </c>
      <c r="BW12" s="7">
        <f>SUMIFS(Data!$E$2:$E$2100,Data!$B$2:$B$2100,Recon!$C$4,Data!$C$2:$C$2100,Recon!BW10)</f>
        <v>0</v>
      </c>
      <c r="BX12" s="7">
        <f>SUMIFS(Data!$E$2:$E$2100,Data!$B$2:$B$2100,Recon!$C$4,Data!$C$2:$C$2100,Recon!BX10)</f>
        <v>0</v>
      </c>
      <c r="BY12" s="7">
        <f>SUMIFS(Data!$E$2:$E$2100,Data!$B$2:$B$2100,Recon!$C$4,Data!$C$2:$C$2100,Recon!BY10)</f>
        <v>0</v>
      </c>
      <c r="BZ12" s="7">
        <f>SUMIFS(Data!$E$2:$E$2100,Data!$B$2:$B$2100,Recon!$C$4,Data!$C$2:$C$2100,Recon!BZ10)</f>
        <v>0</v>
      </c>
      <c r="CA12" s="7">
        <f>SUMIFS(Data!$E$2:$E$2100,Data!$B$2:$B$2100,Recon!$C$4,Data!$C$2:$C$2100,Recon!CA10)</f>
        <v>0</v>
      </c>
      <c r="CB12" s="7">
        <f>SUMIFS(Data!$E$2:$E$2100,Data!$B$2:$B$2100,Recon!$C$4,Data!$C$2:$C$2100,Recon!CB10)</f>
        <v>0</v>
      </c>
      <c r="CC12" s="7">
        <f>SUMIFS(Data!$E$2:$E$2100,Data!$B$2:$B$2100,Recon!$C$4,Data!$C$2:$C$2100,Recon!CC10)</f>
        <v>0</v>
      </c>
      <c r="CD12" s="7">
        <f>SUMIFS(Data!$E$2:$E$2100,Data!$B$2:$B$2100,Recon!$C$4,Data!$C$2:$C$2100,Recon!CD10)</f>
        <v>0</v>
      </c>
      <c r="CE12" s="7">
        <f>SUMIFS(Data!$E$2:$E$2100,Data!$B$2:$B$2100,Recon!$C$4,Data!$C$2:$C$2100,Recon!CE10)</f>
        <v>0</v>
      </c>
      <c r="CF12" s="7">
        <f>SUMIFS(Data!$E$2:$E$2100,Data!$B$2:$B$2100,Recon!$C$4,Data!$C$2:$C$2100,Recon!CF10)</f>
        <v>0</v>
      </c>
      <c r="CG12" s="7">
        <f>SUMIFS(Data!$E$2:$E$2100,Data!$B$2:$B$2100,Recon!$C$4,Data!$C$2:$C$2100,Recon!CG10)</f>
        <v>0</v>
      </c>
      <c r="CH12" s="7">
        <f>SUMIFS(Data!$E$2:$E$2100,Data!$B$2:$B$2100,Recon!$C$4,Data!$C$2:$C$2100,Recon!CH10)</f>
        <v>0</v>
      </c>
      <c r="CI12" s="7">
        <f>SUMIFS(Data!$E$2:$E$2100,Data!$B$2:$B$2100,Recon!$C$4,Data!$C$2:$C$2100,Recon!CI10)</f>
        <v>0</v>
      </c>
      <c r="CJ12" s="7">
        <f>SUMIFS(Data!$E$2:$E$2100,Data!$B$2:$B$2100,Recon!$C$4,Data!$C$2:$C$2100,Recon!CJ10)</f>
        <v>0</v>
      </c>
      <c r="CK12" s="7">
        <f>SUMIFS(Data!$E$2:$E$2100,Data!$B$2:$B$2100,Recon!$C$4,Data!$C$2:$C$2100,Recon!CK10)</f>
        <v>0</v>
      </c>
      <c r="CL12" s="7">
        <f>SUMIFS(Data!$E$2:$E$2100,Data!$B$2:$B$2100,Recon!$C$4,Data!$C$2:$C$2100,Recon!CL10)</f>
        <v>0</v>
      </c>
      <c r="CM12" s="7">
        <f>SUMIFS(Data!$E$2:$E$2100,Data!$B$2:$B$2100,Recon!$C$4,Data!$C$2:$C$2100,Recon!CM10)</f>
        <v>0</v>
      </c>
      <c r="CN12" s="7">
        <f>SUMIFS(Data!$E$2:$E$2100,Data!$B$2:$B$2100,Recon!$C$4,Data!$C$2:$C$2100,Recon!CN10)</f>
        <v>0</v>
      </c>
      <c r="CO12" s="7">
        <f>SUMIFS(Data!$E$2:$E$2100,Data!$B$2:$B$2100,Recon!$C$4,Data!$C$2:$C$2100,Recon!CO10)</f>
        <v>0</v>
      </c>
      <c r="CP12" s="7">
        <f>SUMIFS(Data!$E$2:$E$2100,Data!$B$2:$B$2100,Recon!$C$4,Data!$C$2:$C$2100,Recon!CP10)</f>
        <v>0</v>
      </c>
      <c r="CQ12" s="7">
        <f>SUMIFS(Data!$E$2:$E$2100,Data!$B$2:$B$2100,Recon!$C$4,Data!$C$2:$C$2100,Recon!CQ10)</f>
        <v>0</v>
      </c>
      <c r="CR12" s="7">
        <f>SUMIFS(Data!$E$2:$E$2100,Data!$B$2:$B$2100,Recon!$C$4,Data!$C$2:$C$2100,Recon!CR10)</f>
        <v>0</v>
      </c>
      <c r="CS12" s="7">
        <f>SUMIFS(Data!$E$2:$E$2100,Data!$B$2:$B$2100,Recon!$C$4,Data!$C$2:$C$2100,Recon!CS10)</f>
        <v>0</v>
      </c>
      <c r="CT12" s="7">
        <f>SUMIFS(Data!$E$2:$E$2100,Data!$B$2:$B$2100,Recon!$C$4,Data!$C$2:$C$2100,Recon!CT10)</f>
        <v>0</v>
      </c>
      <c r="CU12" s="7">
        <f>SUMIFS(Data!$E$2:$E$2100,Data!$B$2:$B$2100,Recon!$C$4,Data!$C$2:$C$2100,Recon!CU10)</f>
        <v>0</v>
      </c>
      <c r="CV12" s="7">
        <f>SUMIFS(Data!$E$2:$E$2100,Data!$B$2:$B$2100,Recon!$C$4,Data!$C$2:$C$2100,Recon!CV10)</f>
        <v>0</v>
      </c>
      <c r="CW12" s="7">
        <f>SUMIFS(Data!$E$2:$E$2100,Data!$B$2:$B$2100,Recon!$C$4,Data!$C$2:$C$2100,Recon!CW10)</f>
        <v>0</v>
      </c>
      <c r="CX12" s="7">
        <f>SUMIFS(Data!$E$2:$E$2100,Data!$B$2:$B$2100,Recon!$C$4,Data!$C$2:$C$2100,Recon!CX10)</f>
        <v>0</v>
      </c>
      <c r="CY12" s="7">
        <f>SUMIFS(Data!$E$2:$E$2100,Data!$B$2:$B$2100,Recon!$C$4,Data!$C$2:$C$2100,Recon!CY10)</f>
        <v>0</v>
      </c>
      <c r="CZ12" s="7">
        <f>SUMIFS(Data!$E$2:$E$2100,Data!$B$2:$B$2100,Recon!$C$4,Data!$C$2:$C$2100,Recon!CZ10)</f>
        <v>0</v>
      </c>
      <c r="DA12" s="7">
        <f>SUMIFS(Data!$E$2:$E$2100,Data!$B$2:$B$2100,Recon!$C$4,Data!$C$2:$C$2100,Recon!DA10)</f>
        <v>0</v>
      </c>
      <c r="DB12" s="7">
        <f>SUMIFS(Data!$E$2:$E$2100,Data!$B$2:$B$2100,Recon!$C$4,Data!$C$2:$C$2100,Recon!DB10)</f>
        <v>0</v>
      </c>
      <c r="DC12" s="7">
        <f>SUMIFS(Data!$E$2:$E$2100,Data!$B$2:$B$2100,Recon!$C$4,Data!$C$2:$C$2100,Recon!DC10)</f>
        <v>0</v>
      </c>
      <c r="DD12" s="7">
        <f>SUMIFS(Data!$E$2:$E$2100,Data!$B$2:$B$2100,Recon!$C$4,Data!$C$2:$C$2100,Recon!DD10)</f>
        <v>0</v>
      </c>
      <c r="DE12" s="7">
        <f>SUMIFS(Data!$E$2:$E$2100,Data!$B$2:$B$2100,Recon!$C$4,Data!$C$2:$C$2100,Recon!DE10)</f>
        <v>0</v>
      </c>
      <c r="DF12" s="7">
        <f>SUMIFS(Data!$E$2:$E$2100,Data!$B$2:$B$2100,Recon!$C$4,Data!$C$2:$C$2100,Recon!DF10)</f>
        <v>0</v>
      </c>
    </row>
    <row r="13" spans="1:111" x14ac:dyDescent="0.3">
      <c r="A13" t="s">
        <v>6</v>
      </c>
      <c r="C13" t="s">
        <v>1747</v>
      </c>
      <c r="E13" t="s">
        <v>7</v>
      </c>
      <c r="G13" s="7">
        <f>SUMIFS(Data!$F$2:$F$2100,Data!$B$2:$B$2100,Recon!$C$4)</f>
        <v>0</v>
      </c>
      <c r="H13" s="3"/>
      <c r="I13" s="7">
        <f>SUMIFS(Data!$F$2:$F$2100,Data!$B$2:$B$2100,Recon!$C$4,Data!$C$2:$C$2100,Recon!I10)</f>
        <v>0</v>
      </c>
      <c r="J13" s="7">
        <f>SUMIFS(Data!$F$2:$F$2100,Data!$B$2:$B$2100,Recon!$C$4,Data!$C$2:$C$2100,Recon!J10)</f>
        <v>0</v>
      </c>
      <c r="K13" s="7">
        <f>SUMIFS(Data!$F$2:$F$2100,Data!$B$2:$B$2100,Recon!$C$4,Data!$C$2:$C$2100,Recon!K10)</f>
        <v>0</v>
      </c>
      <c r="L13" s="7">
        <f>SUMIFS(Data!$F$2:$F$2100,Data!$B$2:$B$2100,Recon!$C$4,Data!$C$2:$C$2100,Recon!L10)</f>
        <v>0</v>
      </c>
      <c r="M13" s="7">
        <f>SUMIFS(Data!$F$2:$F$2100,Data!$B$2:$B$2100,Recon!$C$4,Data!$C$2:$C$2100,Recon!M10)</f>
        <v>0</v>
      </c>
      <c r="N13" s="7">
        <f>SUMIFS(Data!$F$2:$F$2100,Data!$B$2:$B$2100,Recon!$C$4,Data!$C$2:$C$2100,Recon!N10)</f>
        <v>0</v>
      </c>
      <c r="O13" s="7">
        <f>SUMIFS(Data!$F$2:$F$2100,Data!$B$2:$B$2100,Recon!$C$4,Data!$C$2:$C$2100,Recon!O10)</f>
        <v>0</v>
      </c>
      <c r="P13" s="7">
        <f>SUMIFS(Data!$F$2:$F$2100,Data!$B$2:$B$2100,Recon!$C$4,Data!$C$2:$C$2100,Recon!P10)</f>
        <v>0</v>
      </c>
      <c r="Q13" s="7">
        <f>SUMIFS(Data!$F$2:$F$2100,Data!$B$2:$B$2100,Recon!$C$4,Data!$C$2:$C$2100,Recon!Q10)</f>
        <v>0</v>
      </c>
      <c r="R13" s="7">
        <f>SUMIFS(Data!$F$2:$F$2100,Data!$B$2:$B$2100,Recon!$C$4,Data!$C$2:$C$2100,Recon!R10)</f>
        <v>0</v>
      </c>
      <c r="S13" s="7">
        <f>SUMIFS(Data!$F$2:$F$2100,Data!$B$2:$B$2100,Recon!$C$4,Data!$C$2:$C$2100,Recon!S10)</f>
        <v>0</v>
      </c>
      <c r="T13" s="7">
        <f>SUMIFS(Data!$F$2:$F$2100,Data!$B$2:$B$2100,Recon!$C$4,Data!$C$2:$C$2100,Recon!T10)</f>
        <v>0</v>
      </c>
      <c r="U13" s="7">
        <f>SUMIFS(Data!$F$2:$F$2100,Data!$B$2:$B$2100,Recon!$C$4,Data!$C$2:$C$2100,Recon!U10)</f>
        <v>0</v>
      </c>
      <c r="V13" s="7">
        <f>SUMIFS(Data!$F$2:$F$2100,Data!$B$2:$B$2100,Recon!$C$4,Data!$C$2:$C$2100,Recon!V10)</f>
        <v>0</v>
      </c>
      <c r="W13" s="7">
        <f>SUMIFS(Data!$F$2:$F$2100,Data!$B$2:$B$2100,Recon!$C$4,Data!$C$2:$C$2100,Recon!W10)</f>
        <v>0</v>
      </c>
      <c r="X13" s="7">
        <f>SUMIFS(Data!$F$2:$F$2100,Data!$B$2:$B$2100,Recon!$C$4,Data!$C$2:$C$2100,Recon!X10)</f>
        <v>0</v>
      </c>
      <c r="Y13" s="7">
        <f>SUMIFS(Data!$F$2:$F$2100,Data!$B$2:$B$2100,Recon!$C$4,Data!$C$2:$C$2100,Recon!Y10)</f>
        <v>0</v>
      </c>
      <c r="Z13" s="7">
        <f>SUMIFS(Data!$F$2:$F$2100,Data!$B$2:$B$2100,Recon!$C$4,Data!$C$2:$C$2100,Recon!Z10)</f>
        <v>0</v>
      </c>
      <c r="AA13" s="7">
        <f>SUMIFS(Data!$F$2:$F$2100,Data!$B$2:$B$2100,Recon!$C$4,Data!$C$2:$C$2100,Recon!AA10)</f>
        <v>0</v>
      </c>
      <c r="AB13" s="7">
        <f>SUMIFS(Data!$F$2:$F$2100,Data!$B$2:$B$2100,Recon!$C$4,Data!$C$2:$C$2100,Recon!AB10)</f>
        <v>0</v>
      </c>
      <c r="AC13" s="7">
        <f>SUMIFS(Data!$F$2:$F$2100,Data!$B$2:$B$2100,Recon!$C$4,Data!$C$2:$C$2100,Recon!AC10)</f>
        <v>0</v>
      </c>
      <c r="AD13" s="7">
        <f>SUMIFS(Data!$F$2:$F$2100,Data!$B$2:$B$2100,Recon!$C$4,Data!$C$2:$C$2100,Recon!AD10)</f>
        <v>0</v>
      </c>
      <c r="AE13" s="7">
        <f>SUMIFS(Data!$F$2:$F$2100,Data!$B$2:$B$2100,Recon!$C$4,Data!$C$2:$C$2100,Recon!AE10)</f>
        <v>0</v>
      </c>
      <c r="AF13" s="7">
        <f>SUMIFS(Data!$F$2:$F$2100,Data!$B$2:$B$2100,Recon!$C$4,Data!$C$2:$C$2100,Recon!AF10)</f>
        <v>0</v>
      </c>
      <c r="AG13" s="7">
        <f>SUMIFS(Data!$F$2:$F$2100,Data!$B$2:$B$2100,Recon!$C$4,Data!$C$2:$C$2100,Recon!AG10)</f>
        <v>0</v>
      </c>
      <c r="AH13" s="7">
        <f>SUMIFS(Data!$F$2:$F$2100,Data!$B$2:$B$2100,Recon!$C$4,Data!$C$2:$C$2100,Recon!AH10)</f>
        <v>0</v>
      </c>
      <c r="AI13" s="7">
        <f>SUMIFS(Data!$F$2:$F$2100,Data!$B$2:$B$2100,Recon!$C$4,Data!$C$2:$C$2100,Recon!AI10)</f>
        <v>0</v>
      </c>
      <c r="AJ13" s="7">
        <f>SUMIFS(Data!$F$2:$F$2100,Data!$B$2:$B$2100,Recon!$C$4,Data!$C$2:$C$2100,Recon!AJ10)</f>
        <v>0</v>
      </c>
      <c r="AK13" s="7">
        <f>SUMIFS(Data!$F$2:$F$2100,Data!$B$2:$B$2100,Recon!$C$4,Data!$C$2:$C$2100,Recon!AK10)</f>
        <v>0</v>
      </c>
      <c r="AL13" s="7">
        <f>SUMIFS(Data!$F$2:$F$2100,Data!$B$2:$B$2100,Recon!$C$4,Data!$C$2:$C$2100,Recon!AL10)</f>
        <v>0</v>
      </c>
      <c r="AM13" s="7">
        <f>SUMIFS(Data!$F$2:$F$2100,Data!$B$2:$B$2100,Recon!$C$4,Data!$C$2:$C$2100,Recon!AM10)</f>
        <v>0</v>
      </c>
      <c r="AN13" s="7">
        <f>SUMIFS(Data!$F$2:$F$2100,Data!$B$2:$B$2100,Recon!$C$4,Data!$C$2:$C$2100,Recon!AN10)</f>
        <v>0</v>
      </c>
      <c r="AO13" s="7">
        <f>SUMIFS(Data!$F$2:$F$2100,Data!$B$2:$B$2100,Recon!$C$4,Data!$C$2:$C$2100,Recon!AO10)</f>
        <v>0</v>
      </c>
      <c r="AP13" s="7">
        <f>SUMIFS(Data!$F$2:$F$2100,Data!$B$2:$B$2100,Recon!$C$4,Data!$C$2:$C$2100,Recon!AP10)</f>
        <v>0</v>
      </c>
      <c r="AQ13" s="7">
        <f>SUMIFS(Data!$F$2:$F$2100,Data!$B$2:$B$2100,Recon!$C$4,Data!$C$2:$C$2100,Recon!AQ10)</f>
        <v>0</v>
      </c>
      <c r="AR13" s="7">
        <f>SUMIFS(Data!$F$2:$F$2100,Data!$B$2:$B$2100,Recon!$C$4,Data!$C$2:$C$2100,Recon!AR10)</f>
        <v>0</v>
      </c>
      <c r="AS13" s="7">
        <f>SUMIFS(Data!$F$2:$F$2100,Data!$B$2:$B$2100,Recon!$C$4,Data!$C$2:$C$2100,Recon!AS10)</f>
        <v>0</v>
      </c>
      <c r="AT13" s="7">
        <f>SUMIFS(Data!$F$2:$F$2100,Data!$B$2:$B$2100,Recon!$C$4,Data!$C$2:$C$2100,Recon!AT10)</f>
        <v>0</v>
      </c>
      <c r="AU13" s="7">
        <f>SUMIFS(Data!$F$2:$F$2100,Data!$B$2:$B$2100,Recon!$C$4,Data!$C$2:$C$2100,Recon!AU10)</f>
        <v>0</v>
      </c>
      <c r="AV13" s="7">
        <f>SUMIFS(Data!$F$2:$F$2100,Data!$B$2:$B$2100,Recon!$C$4,Data!$C$2:$C$2100,Recon!AV10)</f>
        <v>0</v>
      </c>
      <c r="AW13" s="7">
        <f>SUMIFS(Data!$F$2:$F$2100,Data!$B$2:$B$2100,Recon!$C$4,Data!$C$2:$C$2100,Recon!AW10)</f>
        <v>0</v>
      </c>
      <c r="AX13" s="7">
        <f>SUMIFS(Data!$F$2:$F$2100,Data!$B$2:$B$2100,Recon!$C$4,Data!$C$2:$C$2100,Recon!AX10)</f>
        <v>0</v>
      </c>
      <c r="AY13" s="7">
        <f>SUMIFS(Data!$F$2:$F$2100,Data!$B$2:$B$2100,Recon!$C$4,Data!$C$2:$C$2100,Recon!AY10)</f>
        <v>0</v>
      </c>
      <c r="AZ13" s="7">
        <f>SUMIFS(Data!$F$2:$F$2100,Data!$B$2:$B$2100,Recon!$C$4,Data!$C$2:$C$2100,Recon!AZ10)</f>
        <v>0</v>
      </c>
      <c r="BA13" s="7">
        <f>SUMIFS(Data!$F$2:$F$2100,Data!$B$2:$B$2100,Recon!$C$4,Data!$C$2:$C$2100,Recon!BA10)</f>
        <v>0</v>
      </c>
      <c r="BB13" s="7">
        <f>SUMIFS(Data!$F$2:$F$2100,Data!$B$2:$B$2100,Recon!$C$4,Data!$C$2:$C$2100,Recon!BB10)</f>
        <v>0</v>
      </c>
      <c r="BC13" s="7">
        <f>SUMIFS(Data!$F$2:$F$2100,Data!$B$2:$B$2100,Recon!$C$4,Data!$C$2:$C$2100,Recon!BC10)</f>
        <v>0</v>
      </c>
      <c r="BD13" s="7">
        <f>SUMIFS(Data!$F$2:$F$2100,Data!$B$2:$B$2100,Recon!$C$4,Data!$C$2:$C$2100,Recon!BD10)</f>
        <v>0</v>
      </c>
      <c r="BE13" s="7">
        <f>SUMIFS(Data!$F$2:$F$2100,Data!$B$2:$B$2100,Recon!$C$4,Data!$C$2:$C$2100,Recon!BE10)</f>
        <v>0</v>
      </c>
      <c r="BF13" s="7">
        <f>SUMIFS(Data!$F$2:$F$2100,Data!$B$2:$B$2100,Recon!$C$4,Data!$C$2:$C$2100,Recon!BF10)</f>
        <v>0</v>
      </c>
      <c r="BG13" s="7">
        <f>SUMIFS(Data!$F$2:$F$2100,Data!$B$2:$B$2100,Recon!$C$4,Data!$C$2:$C$2100,Recon!BG10)</f>
        <v>0</v>
      </c>
      <c r="BH13" s="7">
        <f>SUMIFS(Data!$F$2:$F$2100,Data!$B$2:$B$2100,Recon!$C$4,Data!$C$2:$C$2100,Recon!BH10)</f>
        <v>0</v>
      </c>
      <c r="BI13" s="7">
        <f>SUMIFS(Data!$F$2:$F$2100,Data!$B$2:$B$2100,Recon!$C$4,Data!$C$2:$C$2100,Recon!BI10)</f>
        <v>0</v>
      </c>
      <c r="BJ13" s="7">
        <f>SUMIFS(Data!$F$2:$F$2100,Data!$B$2:$B$2100,Recon!$C$4,Data!$C$2:$C$2100,Recon!BJ10)</f>
        <v>0</v>
      </c>
      <c r="BK13" s="7">
        <f>SUMIFS(Data!$F$2:$F$2100,Data!$B$2:$B$2100,Recon!$C$4,Data!$C$2:$C$2100,Recon!BK10)</f>
        <v>0</v>
      </c>
      <c r="BL13" s="7">
        <f>SUMIFS(Data!$F$2:$F$2100,Data!$B$2:$B$2100,Recon!$C$4,Data!$C$2:$C$2100,Recon!BL10)</f>
        <v>0</v>
      </c>
      <c r="BM13" s="7">
        <f>SUMIFS(Data!$F$2:$F$2100,Data!$B$2:$B$2100,Recon!$C$4,Data!$C$2:$C$2100,Recon!BM10)</f>
        <v>0</v>
      </c>
      <c r="BN13" s="7">
        <f>SUMIFS(Data!$F$2:$F$2100,Data!$B$2:$B$2100,Recon!$C$4,Data!$C$2:$C$2100,Recon!BN10)</f>
        <v>0</v>
      </c>
      <c r="BO13" s="7">
        <f>SUMIFS(Data!$F$2:$F$2100,Data!$B$2:$B$2100,Recon!$C$4,Data!$C$2:$C$2100,Recon!BO10)</f>
        <v>0</v>
      </c>
      <c r="BP13" s="7">
        <f>SUMIFS(Data!$F$2:$F$2100,Data!$B$2:$B$2100,Recon!$C$4,Data!$C$2:$C$2100,Recon!BP10)</f>
        <v>0</v>
      </c>
      <c r="BQ13" s="7">
        <f>SUMIFS(Data!$F$2:$F$2100,Data!$B$2:$B$2100,Recon!$C$4,Data!$C$2:$C$2100,Recon!BQ10)</f>
        <v>0</v>
      </c>
      <c r="BR13" s="7">
        <f>SUMIFS(Data!$F$2:$F$2100,Data!$B$2:$B$2100,Recon!$C$4,Data!$C$2:$C$2100,Recon!BR10)</f>
        <v>0</v>
      </c>
      <c r="BS13" s="7">
        <f>SUMIFS(Data!$F$2:$F$2100,Data!$B$2:$B$2100,Recon!$C$4,Data!$C$2:$C$2100,Recon!BS10)</f>
        <v>0</v>
      </c>
      <c r="BT13" s="7">
        <f>SUMIFS(Data!$F$2:$F$2100,Data!$B$2:$B$2100,Recon!$C$4,Data!$C$2:$C$2100,Recon!BT10)</f>
        <v>0</v>
      </c>
      <c r="BU13" s="7">
        <f>SUMIFS(Data!$F$2:$F$2100,Data!$B$2:$B$2100,Recon!$C$4,Data!$C$2:$C$2100,Recon!BU10)</f>
        <v>0</v>
      </c>
      <c r="BV13" s="7">
        <f>SUMIFS(Data!$F$2:$F$2100,Data!$B$2:$B$2100,Recon!$C$4,Data!$C$2:$C$2100,Recon!BV10)</f>
        <v>0</v>
      </c>
      <c r="BW13" s="7">
        <f>SUMIFS(Data!$F$2:$F$2100,Data!$B$2:$B$2100,Recon!$C$4,Data!$C$2:$C$2100,Recon!BW10)</f>
        <v>0</v>
      </c>
      <c r="BX13" s="7">
        <f>SUMIFS(Data!$F$2:$F$2100,Data!$B$2:$B$2100,Recon!$C$4,Data!$C$2:$C$2100,Recon!BX10)</f>
        <v>0</v>
      </c>
      <c r="BY13" s="7">
        <f>SUMIFS(Data!$F$2:$F$2100,Data!$B$2:$B$2100,Recon!$C$4,Data!$C$2:$C$2100,Recon!BY10)</f>
        <v>0</v>
      </c>
      <c r="BZ13" s="7">
        <f>SUMIFS(Data!$F$2:$F$2100,Data!$B$2:$B$2100,Recon!$C$4,Data!$C$2:$C$2100,Recon!BZ10)</f>
        <v>0</v>
      </c>
      <c r="CA13" s="7">
        <f>SUMIFS(Data!$F$2:$F$2100,Data!$B$2:$B$2100,Recon!$C$4,Data!$C$2:$C$2100,Recon!CA10)</f>
        <v>0</v>
      </c>
      <c r="CB13" s="7">
        <f>SUMIFS(Data!$F$2:$F$2100,Data!$B$2:$B$2100,Recon!$C$4,Data!$C$2:$C$2100,Recon!CB10)</f>
        <v>0</v>
      </c>
      <c r="CC13" s="7">
        <f>SUMIFS(Data!$F$2:$F$2100,Data!$B$2:$B$2100,Recon!$C$4,Data!$C$2:$C$2100,Recon!CC10)</f>
        <v>0</v>
      </c>
      <c r="CD13" s="7">
        <f>SUMIFS(Data!$F$2:$F$2100,Data!$B$2:$B$2100,Recon!$C$4,Data!$C$2:$C$2100,Recon!CD10)</f>
        <v>0</v>
      </c>
      <c r="CE13" s="7">
        <f>SUMIFS(Data!$F$2:$F$2100,Data!$B$2:$B$2100,Recon!$C$4,Data!$C$2:$C$2100,Recon!CE10)</f>
        <v>0</v>
      </c>
      <c r="CF13" s="7">
        <f>SUMIFS(Data!$F$2:$F$2100,Data!$B$2:$B$2100,Recon!$C$4,Data!$C$2:$C$2100,Recon!CF10)</f>
        <v>0</v>
      </c>
      <c r="CG13" s="7">
        <f>SUMIFS(Data!$F$2:$F$2100,Data!$B$2:$B$2100,Recon!$C$4,Data!$C$2:$C$2100,Recon!CG10)</f>
        <v>0</v>
      </c>
      <c r="CH13" s="7">
        <f>SUMIFS(Data!$F$2:$F$2100,Data!$B$2:$B$2100,Recon!$C$4,Data!$C$2:$C$2100,Recon!CH10)</f>
        <v>0</v>
      </c>
      <c r="CI13" s="7">
        <f>SUMIFS(Data!$F$2:$F$2100,Data!$B$2:$B$2100,Recon!$C$4,Data!$C$2:$C$2100,Recon!CI10)</f>
        <v>0</v>
      </c>
      <c r="CJ13" s="7">
        <f>SUMIFS(Data!$F$2:$F$2100,Data!$B$2:$B$2100,Recon!$C$4,Data!$C$2:$C$2100,Recon!CJ10)</f>
        <v>0</v>
      </c>
      <c r="CK13" s="7">
        <f>SUMIFS(Data!$F$2:$F$2100,Data!$B$2:$B$2100,Recon!$C$4,Data!$C$2:$C$2100,Recon!CK10)</f>
        <v>0</v>
      </c>
      <c r="CL13" s="7">
        <f>SUMIFS(Data!$F$2:$F$2100,Data!$B$2:$B$2100,Recon!$C$4,Data!$C$2:$C$2100,Recon!CL10)</f>
        <v>0</v>
      </c>
      <c r="CM13" s="7">
        <f>SUMIFS(Data!$F$2:$F$2100,Data!$B$2:$B$2100,Recon!$C$4,Data!$C$2:$C$2100,Recon!CM10)</f>
        <v>0</v>
      </c>
      <c r="CN13" s="7">
        <f>SUMIFS(Data!$F$2:$F$2100,Data!$B$2:$B$2100,Recon!$C$4,Data!$C$2:$C$2100,Recon!CN10)</f>
        <v>0</v>
      </c>
      <c r="CO13" s="7">
        <f>SUMIFS(Data!$F$2:$F$2100,Data!$B$2:$B$2100,Recon!$C$4,Data!$C$2:$C$2100,Recon!CO10)</f>
        <v>0</v>
      </c>
      <c r="CP13" s="7">
        <f>SUMIFS(Data!$F$2:$F$2100,Data!$B$2:$B$2100,Recon!$C$4,Data!$C$2:$C$2100,Recon!CP10)</f>
        <v>0</v>
      </c>
      <c r="CQ13" s="7">
        <f>SUMIFS(Data!$F$2:$F$2100,Data!$B$2:$B$2100,Recon!$C$4,Data!$C$2:$C$2100,Recon!CQ10)</f>
        <v>0</v>
      </c>
      <c r="CR13" s="7">
        <f>SUMIFS(Data!$F$2:$F$2100,Data!$B$2:$B$2100,Recon!$C$4,Data!$C$2:$C$2100,Recon!CR10)</f>
        <v>0</v>
      </c>
      <c r="CS13" s="7">
        <f>SUMIFS(Data!$F$2:$F$2100,Data!$B$2:$B$2100,Recon!$C$4,Data!$C$2:$C$2100,Recon!CS10)</f>
        <v>0</v>
      </c>
      <c r="CT13" s="7">
        <f>SUMIFS(Data!$F$2:$F$2100,Data!$B$2:$B$2100,Recon!$C$4,Data!$C$2:$C$2100,Recon!CT10)</f>
        <v>0</v>
      </c>
      <c r="CU13" s="7">
        <f>SUMIFS(Data!$F$2:$F$2100,Data!$B$2:$B$2100,Recon!$C$4,Data!$C$2:$C$2100,Recon!CU10)</f>
        <v>0</v>
      </c>
      <c r="CV13" s="7">
        <f>SUMIFS(Data!$F$2:$F$2100,Data!$B$2:$B$2100,Recon!$C$4,Data!$C$2:$C$2100,Recon!CV10)</f>
        <v>0</v>
      </c>
      <c r="CW13" s="7">
        <f>SUMIFS(Data!$F$2:$F$2100,Data!$B$2:$B$2100,Recon!$C$4,Data!$C$2:$C$2100,Recon!CW10)</f>
        <v>0</v>
      </c>
      <c r="CX13" s="7">
        <f>SUMIFS(Data!$F$2:$F$2100,Data!$B$2:$B$2100,Recon!$C$4,Data!$C$2:$C$2100,Recon!CX10)</f>
        <v>0</v>
      </c>
      <c r="CY13" s="7">
        <f>SUMIFS(Data!$F$2:$F$2100,Data!$B$2:$B$2100,Recon!$C$4,Data!$C$2:$C$2100,Recon!CY10)</f>
        <v>0</v>
      </c>
      <c r="CZ13" s="7">
        <f>SUMIFS(Data!$F$2:$F$2100,Data!$B$2:$B$2100,Recon!$C$4,Data!$C$2:$C$2100,Recon!CZ10)</f>
        <v>0</v>
      </c>
      <c r="DA13" s="7">
        <f>SUMIFS(Data!$F$2:$F$2100,Data!$B$2:$B$2100,Recon!$C$4,Data!$C$2:$C$2100,Recon!DA10)</f>
        <v>0</v>
      </c>
      <c r="DB13" s="7">
        <f>SUMIFS(Data!$F$2:$F$2100,Data!$B$2:$B$2100,Recon!$C$4,Data!$C$2:$C$2100,Recon!DB10)</f>
        <v>0</v>
      </c>
      <c r="DC13" s="7">
        <f>SUMIFS(Data!$F$2:$F$2100,Data!$B$2:$B$2100,Recon!$C$4,Data!$C$2:$C$2100,Recon!DC10)</f>
        <v>0</v>
      </c>
      <c r="DD13" s="7">
        <f>SUMIFS(Data!$F$2:$F$2100,Data!$B$2:$B$2100,Recon!$C$4,Data!$C$2:$C$2100,Recon!DD10)</f>
        <v>0</v>
      </c>
      <c r="DE13" s="7">
        <f>SUMIFS(Data!$F$2:$F$2100,Data!$B$2:$B$2100,Recon!$C$4,Data!$C$2:$C$2100,Recon!DE10)</f>
        <v>0</v>
      </c>
      <c r="DF13" s="7">
        <f>SUMIFS(Data!$F$2:$F$2100,Data!$B$2:$B$2100,Recon!$C$4,Data!$C$2:$C$2100,Recon!DF10)</f>
        <v>0</v>
      </c>
    </row>
    <row r="14" spans="1:111" x14ac:dyDescent="0.3">
      <c r="A14" t="s">
        <v>1748</v>
      </c>
      <c r="C14" t="s">
        <v>1747</v>
      </c>
      <c r="E14" t="s">
        <v>1743</v>
      </c>
      <c r="G14" s="7">
        <f>SUMIFS(Data!$Q$2:$Q$2100,Data!$B$2:$B$2100,Recon!$C$4)</f>
        <v>0</v>
      </c>
      <c r="H14" s="3"/>
      <c r="I14" s="7">
        <f>SUMIFS(Data!$Q$2:$Q$2100,Data!$B$2:$B$2100,Recon!$C$4,Data!$C$2:$C$2100,Recon!I10)</f>
        <v>0</v>
      </c>
      <c r="J14" s="7">
        <f>SUMIFS(Data!$Q$2:$Q$2100,Data!$B$2:$B$2100,Recon!$C$4,Data!$C$2:$C$2100,Recon!J10)</f>
        <v>0</v>
      </c>
      <c r="K14" s="7">
        <f>SUMIFS(Data!$Q$2:$Q$2100,Data!$B$2:$B$2100,Recon!$C$4,Data!$C$2:$C$2100,Recon!K10)</f>
        <v>0</v>
      </c>
      <c r="L14" s="7">
        <f>SUMIFS(Data!$Q$2:$Q$2100,Data!$B$2:$B$2100,Recon!$C$4,Data!$C$2:$C$2100,Recon!L10)</f>
        <v>0</v>
      </c>
      <c r="M14" s="7">
        <f>SUMIFS(Data!$Q$2:$Q$2100,Data!$B$2:$B$2100,Recon!$C$4,Data!$C$2:$C$2100,Recon!M10)</f>
        <v>0</v>
      </c>
      <c r="N14" s="7">
        <f>SUMIFS(Data!$Q$2:$Q$2100,Data!$B$2:$B$2100,Recon!$C$4,Data!$C$2:$C$2100,Recon!N10)</f>
        <v>0</v>
      </c>
      <c r="O14" s="7">
        <f>SUMIFS(Data!$Q$2:$Q$2100,Data!$B$2:$B$2100,Recon!$C$4,Data!$C$2:$C$2100,Recon!O10)</f>
        <v>0</v>
      </c>
      <c r="P14" s="7">
        <f>SUMIFS(Data!$Q$2:$Q$2100,Data!$B$2:$B$2100,Recon!$C$4,Data!$C$2:$C$2100,Recon!P10)</f>
        <v>0</v>
      </c>
      <c r="Q14" s="7">
        <f>SUMIFS(Data!$Q$2:$Q$2100,Data!$B$2:$B$2100,Recon!$C$4,Data!$C$2:$C$2100,Recon!Q10)</f>
        <v>0</v>
      </c>
      <c r="R14" s="7">
        <f>SUMIFS(Data!$Q$2:$Q$2100,Data!$B$2:$B$2100,Recon!$C$4,Data!$C$2:$C$2100,Recon!R10)</f>
        <v>0</v>
      </c>
      <c r="S14" s="7">
        <f>SUMIFS(Data!$Q$2:$Q$2100,Data!$B$2:$B$2100,Recon!$C$4,Data!$C$2:$C$2100,Recon!S10)</f>
        <v>0</v>
      </c>
      <c r="T14" s="7">
        <f>SUMIFS(Data!$Q$2:$Q$2100,Data!$B$2:$B$2100,Recon!$C$4,Data!$C$2:$C$2100,Recon!T10)</f>
        <v>0</v>
      </c>
      <c r="U14" s="7">
        <f>SUMIFS(Data!$Q$2:$Q$2100,Data!$B$2:$B$2100,Recon!$C$4,Data!$C$2:$C$2100,Recon!U10)</f>
        <v>0</v>
      </c>
      <c r="V14" s="7">
        <f>SUMIFS(Data!$Q$2:$Q$2100,Data!$B$2:$B$2100,Recon!$C$4,Data!$C$2:$C$2100,Recon!V10)</f>
        <v>0</v>
      </c>
      <c r="W14" s="7">
        <f>SUMIFS(Data!$Q$2:$Q$2100,Data!$B$2:$B$2100,Recon!$C$4,Data!$C$2:$C$2100,Recon!W10)</f>
        <v>0</v>
      </c>
      <c r="X14" s="7">
        <f>SUMIFS(Data!$Q$2:$Q$2100,Data!$B$2:$B$2100,Recon!$C$4,Data!$C$2:$C$2100,Recon!X10)</f>
        <v>0</v>
      </c>
      <c r="Y14" s="7">
        <f>SUMIFS(Data!$Q$2:$Q$2100,Data!$B$2:$B$2100,Recon!$C$4,Data!$C$2:$C$2100,Recon!Y10)</f>
        <v>0</v>
      </c>
      <c r="Z14" s="7">
        <f>SUMIFS(Data!$Q$2:$Q$2100,Data!$B$2:$B$2100,Recon!$C$4,Data!$C$2:$C$2100,Recon!Z10)</f>
        <v>0</v>
      </c>
      <c r="AA14" s="7">
        <f>SUMIFS(Data!$Q$2:$Q$2100,Data!$B$2:$B$2100,Recon!$C$4,Data!$C$2:$C$2100,Recon!AA10)</f>
        <v>0</v>
      </c>
      <c r="AB14" s="7">
        <f>SUMIFS(Data!$Q$2:$Q$2100,Data!$B$2:$B$2100,Recon!$C$4,Data!$C$2:$C$2100,Recon!AB10)</f>
        <v>0</v>
      </c>
      <c r="AC14" s="7">
        <f>SUMIFS(Data!$Q$2:$Q$2100,Data!$B$2:$B$2100,Recon!$C$4,Data!$C$2:$C$2100,Recon!AC10)</f>
        <v>0</v>
      </c>
      <c r="AD14" s="7">
        <f>SUMIFS(Data!$Q$2:$Q$2100,Data!$B$2:$B$2100,Recon!$C$4,Data!$C$2:$C$2100,Recon!AD10)</f>
        <v>0</v>
      </c>
      <c r="AE14" s="7">
        <f>SUMIFS(Data!$Q$2:$Q$2100,Data!$B$2:$B$2100,Recon!$C$4,Data!$C$2:$C$2100,Recon!AE10)</f>
        <v>0</v>
      </c>
      <c r="AF14" s="7">
        <f>SUMIFS(Data!$Q$2:$Q$2100,Data!$B$2:$B$2100,Recon!$C$4,Data!$C$2:$C$2100,Recon!AF10)</f>
        <v>0</v>
      </c>
      <c r="AG14" s="7">
        <f>SUMIFS(Data!$Q$2:$Q$2100,Data!$B$2:$B$2100,Recon!$C$4,Data!$C$2:$C$2100,Recon!AG10)</f>
        <v>0</v>
      </c>
      <c r="AH14" s="7">
        <f>SUMIFS(Data!$Q$2:$Q$2100,Data!$B$2:$B$2100,Recon!$C$4,Data!$C$2:$C$2100,Recon!AH10)</f>
        <v>0</v>
      </c>
      <c r="AI14" s="7">
        <f>SUMIFS(Data!$Q$2:$Q$2100,Data!$B$2:$B$2100,Recon!$C$4,Data!$C$2:$C$2100,Recon!AI10)</f>
        <v>0</v>
      </c>
      <c r="AJ14" s="7">
        <f>SUMIFS(Data!$Q$2:$Q$2100,Data!$B$2:$B$2100,Recon!$C$4,Data!$C$2:$C$2100,Recon!AJ10)</f>
        <v>0</v>
      </c>
      <c r="AK14" s="7">
        <f>SUMIFS(Data!$Q$2:$Q$2100,Data!$B$2:$B$2100,Recon!$C$4,Data!$C$2:$C$2100,Recon!AK10)</f>
        <v>0</v>
      </c>
      <c r="AL14" s="7">
        <f>SUMIFS(Data!$Q$2:$Q$2100,Data!$B$2:$B$2100,Recon!$C$4,Data!$C$2:$C$2100,Recon!AL10)</f>
        <v>0</v>
      </c>
      <c r="AM14" s="7">
        <f>SUMIFS(Data!$Q$2:$Q$2100,Data!$B$2:$B$2100,Recon!$C$4,Data!$C$2:$C$2100,Recon!AM10)</f>
        <v>0</v>
      </c>
      <c r="AN14" s="7">
        <f>SUMIFS(Data!$Q$2:$Q$2100,Data!$B$2:$B$2100,Recon!$C$4,Data!$C$2:$C$2100,Recon!AN10)</f>
        <v>0</v>
      </c>
      <c r="AO14" s="7">
        <f>SUMIFS(Data!$Q$2:$Q$2100,Data!$B$2:$B$2100,Recon!$C$4,Data!$C$2:$C$2100,Recon!AO10)</f>
        <v>0</v>
      </c>
      <c r="AP14" s="7">
        <f>SUMIFS(Data!$Q$2:$Q$2100,Data!$B$2:$B$2100,Recon!$C$4,Data!$C$2:$C$2100,Recon!AP10)</f>
        <v>0</v>
      </c>
      <c r="AQ14" s="7">
        <f>SUMIFS(Data!$Q$2:$Q$2100,Data!$B$2:$B$2100,Recon!$C$4,Data!$C$2:$C$2100,Recon!AQ10)</f>
        <v>0</v>
      </c>
      <c r="AR14" s="7">
        <f>SUMIFS(Data!$Q$2:$Q$2100,Data!$B$2:$B$2100,Recon!$C$4,Data!$C$2:$C$2100,Recon!AR10)</f>
        <v>0</v>
      </c>
      <c r="AS14" s="7">
        <f>SUMIFS(Data!$Q$2:$Q$2100,Data!$B$2:$B$2100,Recon!$C$4,Data!$C$2:$C$2100,Recon!AS10)</f>
        <v>0</v>
      </c>
      <c r="AT14" s="7">
        <f>SUMIFS(Data!$Q$2:$Q$2100,Data!$B$2:$B$2100,Recon!$C$4,Data!$C$2:$C$2100,Recon!AT10)</f>
        <v>0</v>
      </c>
      <c r="AU14" s="7">
        <f>SUMIFS(Data!$Q$2:$Q$2100,Data!$B$2:$B$2100,Recon!$C$4,Data!$C$2:$C$2100,Recon!AU10)</f>
        <v>0</v>
      </c>
      <c r="AV14" s="7">
        <f>SUMIFS(Data!$Q$2:$Q$2100,Data!$B$2:$B$2100,Recon!$C$4,Data!$C$2:$C$2100,Recon!AV10)</f>
        <v>0</v>
      </c>
      <c r="AW14" s="7">
        <f>SUMIFS(Data!$Q$2:$Q$2100,Data!$B$2:$B$2100,Recon!$C$4,Data!$C$2:$C$2100,Recon!AW10)</f>
        <v>0</v>
      </c>
      <c r="AX14" s="7">
        <f>SUMIFS(Data!$Q$2:$Q$2100,Data!$B$2:$B$2100,Recon!$C$4,Data!$C$2:$C$2100,Recon!AX10)</f>
        <v>0</v>
      </c>
      <c r="AY14" s="7">
        <f>SUMIFS(Data!$Q$2:$Q$2100,Data!$B$2:$B$2100,Recon!$C$4,Data!$C$2:$C$2100,Recon!AY10)</f>
        <v>0</v>
      </c>
      <c r="AZ14" s="7">
        <f>SUMIFS(Data!$Q$2:$Q$2100,Data!$B$2:$B$2100,Recon!$C$4,Data!$C$2:$C$2100,Recon!AZ10)</f>
        <v>0</v>
      </c>
      <c r="BA14" s="7">
        <f>SUMIFS(Data!$Q$2:$Q$2100,Data!$B$2:$B$2100,Recon!$C$4,Data!$C$2:$C$2100,Recon!BA10)</f>
        <v>0</v>
      </c>
      <c r="BB14" s="7">
        <f>SUMIFS(Data!$Q$2:$Q$2100,Data!$B$2:$B$2100,Recon!$C$4,Data!$C$2:$C$2100,Recon!BB10)</f>
        <v>0</v>
      </c>
      <c r="BC14" s="7">
        <f>SUMIFS(Data!$Q$2:$Q$2100,Data!$B$2:$B$2100,Recon!$C$4,Data!$C$2:$C$2100,Recon!BC10)</f>
        <v>0</v>
      </c>
      <c r="BD14" s="7">
        <f>SUMIFS(Data!$Q$2:$Q$2100,Data!$B$2:$B$2100,Recon!$C$4,Data!$C$2:$C$2100,Recon!BD10)</f>
        <v>0</v>
      </c>
      <c r="BE14" s="7">
        <f>SUMIFS(Data!$Q$2:$Q$2100,Data!$B$2:$B$2100,Recon!$C$4,Data!$C$2:$C$2100,Recon!BE10)</f>
        <v>0</v>
      </c>
      <c r="BF14" s="7">
        <f>SUMIFS(Data!$Q$2:$Q$2100,Data!$B$2:$B$2100,Recon!$C$4,Data!$C$2:$C$2100,Recon!BF10)</f>
        <v>0</v>
      </c>
      <c r="BG14" s="7">
        <f>SUMIFS(Data!$Q$2:$Q$2100,Data!$B$2:$B$2100,Recon!$C$4,Data!$C$2:$C$2100,Recon!BG10)</f>
        <v>0</v>
      </c>
      <c r="BH14" s="7">
        <f>SUMIFS(Data!$Q$2:$Q$2100,Data!$B$2:$B$2100,Recon!$C$4,Data!$C$2:$C$2100,Recon!BH10)</f>
        <v>0</v>
      </c>
      <c r="BI14" s="7">
        <f>SUMIFS(Data!$Q$2:$Q$2100,Data!$B$2:$B$2100,Recon!$C$4,Data!$C$2:$C$2100,Recon!BI10)</f>
        <v>0</v>
      </c>
      <c r="BJ14" s="7">
        <f>SUMIFS(Data!$Q$2:$Q$2100,Data!$B$2:$B$2100,Recon!$C$4,Data!$C$2:$C$2100,Recon!BJ10)</f>
        <v>0</v>
      </c>
      <c r="BK14" s="7">
        <f>SUMIFS(Data!$Q$2:$Q$2100,Data!$B$2:$B$2100,Recon!$C$4,Data!$C$2:$C$2100,Recon!BK10)</f>
        <v>0</v>
      </c>
      <c r="BL14" s="7">
        <f>SUMIFS(Data!$Q$2:$Q$2100,Data!$B$2:$B$2100,Recon!$C$4,Data!$C$2:$C$2100,Recon!BL10)</f>
        <v>0</v>
      </c>
      <c r="BM14" s="7">
        <f>SUMIFS(Data!$Q$2:$Q$2100,Data!$B$2:$B$2100,Recon!$C$4,Data!$C$2:$C$2100,Recon!BM10)</f>
        <v>0</v>
      </c>
      <c r="BN14" s="7">
        <f>SUMIFS(Data!$Q$2:$Q$2100,Data!$B$2:$B$2100,Recon!$C$4,Data!$C$2:$C$2100,Recon!BN10)</f>
        <v>0</v>
      </c>
      <c r="BO14" s="7">
        <f>SUMIFS(Data!$Q$2:$Q$2100,Data!$B$2:$B$2100,Recon!$C$4,Data!$C$2:$C$2100,Recon!BO10)</f>
        <v>0</v>
      </c>
      <c r="BP14" s="7">
        <f>SUMIFS(Data!$Q$2:$Q$2100,Data!$B$2:$B$2100,Recon!$C$4,Data!$C$2:$C$2100,Recon!BP10)</f>
        <v>0</v>
      </c>
      <c r="BQ14" s="7">
        <f>SUMIFS(Data!$Q$2:$Q$2100,Data!$B$2:$B$2100,Recon!$C$4,Data!$C$2:$C$2100,Recon!BQ10)</f>
        <v>0</v>
      </c>
      <c r="BR14" s="7">
        <f>SUMIFS(Data!$Q$2:$Q$2100,Data!$B$2:$B$2100,Recon!$C$4,Data!$C$2:$C$2100,Recon!BR10)</f>
        <v>0</v>
      </c>
      <c r="BS14" s="7">
        <f>SUMIFS(Data!$Q$2:$Q$2100,Data!$B$2:$B$2100,Recon!$C$4,Data!$C$2:$C$2100,Recon!BS10)</f>
        <v>0</v>
      </c>
      <c r="BT14" s="7">
        <f>SUMIFS(Data!$Q$2:$Q$2100,Data!$B$2:$B$2100,Recon!$C$4,Data!$C$2:$C$2100,Recon!BT10)</f>
        <v>0</v>
      </c>
      <c r="BU14" s="7">
        <f>SUMIFS(Data!$Q$2:$Q$2100,Data!$B$2:$B$2100,Recon!$C$4,Data!$C$2:$C$2100,Recon!BU10)</f>
        <v>0</v>
      </c>
      <c r="BV14" s="7">
        <f>SUMIFS(Data!$Q$2:$Q$2100,Data!$B$2:$B$2100,Recon!$C$4,Data!$C$2:$C$2100,Recon!BV10)</f>
        <v>0</v>
      </c>
      <c r="BW14" s="7">
        <f>SUMIFS(Data!$Q$2:$Q$2100,Data!$B$2:$B$2100,Recon!$C$4,Data!$C$2:$C$2100,Recon!BW10)</f>
        <v>0</v>
      </c>
      <c r="BX14" s="7">
        <f>SUMIFS(Data!$Q$2:$Q$2100,Data!$B$2:$B$2100,Recon!$C$4,Data!$C$2:$C$2100,Recon!BX10)</f>
        <v>0</v>
      </c>
      <c r="BY14" s="7">
        <f>SUMIFS(Data!$Q$2:$Q$2100,Data!$B$2:$B$2100,Recon!$C$4,Data!$C$2:$C$2100,Recon!BY10)</f>
        <v>0</v>
      </c>
      <c r="BZ14" s="7">
        <f>SUMIFS(Data!$Q$2:$Q$2100,Data!$B$2:$B$2100,Recon!$C$4,Data!$C$2:$C$2100,Recon!BZ10)</f>
        <v>0</v>
      </c>
      <c r="CA14" s="7">
        <f>SUMIFS(Data!$Q$2:$Q$2100,Data!$B$2:$B$2100,Recon!$C$4,Data!$C$2:$C$2100,Recon!CA10)</f>
        <v>0</v>
      </c>
      <c r="CB14" s="7">
        <f>SUMIFS(Data!$Q$2:$Q$2100,Data!$B$2:$B$2100,Recon!$C$4,Data!$C$2:$C$2100,Recon!CB10)</f>
        <v>0</v>
      </c>
      <c r="CC14" s="7">
        <f>SUMIFS(Data!$Q$2:$Q$2100,Data!$B$2:$B$2100,Recon!$C$4,Data!$C$2:$C$2100,Recon!CC10)</f>
        <v>0</v>
      </c>
      <c r="CD14" s="7">
        <f>SUMIFS(Data!$Q$2:$Q$2100,Data!$B$2:$B$2100,Recon!$C$4,Data!$C$2:$C$2100,Recon!CD10)</f>
        <v>0</v>
      </c>
      <c r="CE14" s="7">
        <f>SUMIFS(Data!$Q$2:$Q$2100,Data!$B$2:$B$2100,Recon!$C$4,Data!$C$2:$C$2100,Recon!CE10)</f>
        <v>0</v>
      </c>
      <c r="CF14" s="7">
        <f>SUMIFS(Data!$Q$2:$Q$2100,Data!$B$2:$B$2100,Recon!$C$4,Data!$C$2:$C$2100,Recon!CF10)</f>
        <v>0</v>
      </c>
      <c r="CG14" s="7">
        <f>SUMIFS(Data!$Q$2:$Q$2100,Data!$B$2:$B$2100,Recon!$C$4,Data!$C$2:$C$2100,Recon!CG10)</f>
        <v>0</v>
      </c>
      <c r="CH14" s="7">
        <f>SUMIFS(Data!$Q$2:$Q$2100,Data!$B$2:$B$2100,Recon!$C$4,Data!$C$2:$C$2100,Recon!CH10)</f>
        <v>0</v>
      </c>
      <c r="CI14" s="7">
        <f>SUMIFS(Data!$Q$2:$Q$2100,Data!$B$2:$B$2100,Recon!$C$4,Data!$C$2:$C$2100,Recon!CI10)</f>
        <v>0</v>
      </c>
      <c r="CJ14" s="7">
        <f>SUMIFS(Data!$Q$2:$Q$2100,Data!$B$2:$B$2100,Recon!$C$4,Data!$C$2:$C$2100,Recon!CJ10)</f>
        <v>0</v>
      </c>
      <c r="CK14" s="7">
        <f>SUMIFS(Data!$Q$2:$Q$2100,Data!$B$2:$B$2100,Recon!$C$4,Data!$C$2:$C$2100,Recon!CK10)</f>
        <v>0</v>
      </c>
      <c r="CL14" s="7">
        <f>SUMIFS(Data!$Q$2:$Q$2100,Data!$B$2:$B$2100,Recon!$C$4,Data!$C$2:$C$2100,Recon!CL10)</f>
        <v>0</v>
      </c>
      <c r="CM14" s="7">
        <f>SUMIFS(Data!$Q$2:$Q$2100,Data!$B$2:$B$2100,Recon!$C$4,Data!$C$2:$C$2100,Recon!CM10)</f>
        <v>0</v>
      </c>
      <c r="CN14" s="7">
        <f>SUMIFS(Data!$Q$2:$Q$2100,Data!$B$2:$B$2100,Recon!$C$4,Data!$C$2:$C$2100,Recon!CN10)</f>
        <v>0</v>
      </c>
      <c r="CO14" s="7">
        <f>SUMIFS(Data!$Q$2:$Q$2100,Data!$B$2:$B$2100,Recon!$C$4,Data!$C$2:$C$2100,Recon!CO10)</f>
        <v>0</v>
      </c>
      <c r="CP14" s="7">
        <f>SUMIFS(Data!$Q$2:$Q$2100,Data!$B$2:$B$2100,Recon!$C$4,Data!$C$2:$C$2100,Recon!CP10)</f>
        <v>0</v>
      </c>
      <c r="CQ14" s="7">
        <f>SUMIFS(Data!$Q$2:$Q$2100,Data!$B$2:$B$2100,Recon!$C$4,Data!$C$2:$C$2100,Recon!CQ10)</f>
        <v>0</v>
      </c>
      <c r="CR14" s="7">
        <f>SUMIFS(Data!$Q$2:$Q$2100,Data!$B$2:$B$2100,Recon!$C$4,Data!$C$2:$C$2100,Recon!CR10)</f>
        <v>0</v>
      </c>
      <c r="CS14" s="7">
        <f>SUMIFS(Data!$Q$2:$Q$2100,Data!$B$2:$B$2100,Recon!$C$4,Data!$C$2:$C$2100,Recon!CS10)</f>
        <v>0</v>
      </c>
      <c r="CT14" s="7">
        <f>SUMIFS(Data!$Q$2:$Q$2100,Data!$B$2:$B$2100,Recon!$C$4,Data!$C$2:$C$2100,Recon!CT10)</f>
        <v>0</v>
      </c>
      <c r="CU14" s="7">
        <f>SUMIFS(Data!$Q$2:$Q$2100,Data!$B$2:$B$2100,Recon!$C$4,Data!$C$2:$C$2100,Recon!CU10)</f>
        <v>0</v>
      </c>
      <c r="CV14" s="7">
        <f>SUMIFS(Data!$Q$2:$Q$2100,Data!$B$2:$B$2100,Recon!$C$4,Data!$C$2:$C$2100,Recon!CV10)</f>
        <v>0</v>
      </c>
      <c r="CW14" s="7">
        <f>SUMIFS(Data!$Q$2:$Q$2100,Data!$B$2:$B$2100,Recon!$C$4,Data!$C$2:$C$2100,Recon!CW10)</f>
        <v>0</v>
      </c>
      <c r="CX14" s="7">
        <f>SUMIFS(Data!$Q$2:$Q$2100,Data!$B$2:$B$2100,Recon!$C$4,Data!$C$2:$C$2100,Recon!CX10)</f>
        <v>0</v>
      </c>
      <c r="CY14" s="7">
        <f>SUMIFS(Data!$Q$2:$Q$2100,Data!$B$2:$B$2100,Recon!$C$4,Data!$C$2:$C$2100,Recon!CY10)</f>
        <v>0</v>
      </c>
      <c r="CZ14" s="7">
        <f>SUMIFS(Data!$Q$2:$Q$2100,Data!$B$2:$B$2100,Recon!$C$4,Data!$C$2:$C$2100,Recon!CZ10)</f>
        <v>0</v>
      </c>
      <c r="DA14" s="7">
        <f>SUMIFS(Data!$Q$2:$Q$2100,Data!$B$2:$B$2100,Recon!$C$4,Data!$C$2:$C$2100,Recon!DA10)</f>
        <v>0</v>
      </c>
      <c r="DB14" s="7">
        <f>SUMIFS(Data!$Q$2:$Q$2100,Data!$B$2:$B$2100,Recon!$C$4,Data!$C$2:$C$2100,Recon!DB10)</f>
        <v>0</v>
      </c>
      <c r="DC14" s="7">
        <f>SUMIFS(Data!$Q$2:$Q$2100,Data!$B$2:$B$2100,Recon!$C$4,Data!$C$2:$C$2100,Recon!DC10)</f>
        <v>0</v>
      </c>
      <c r="DD14" s="7">
        <f>SUMIFS(Data!$Q$2:$Q$2100,Data!$B$2:$B$2100,Recon!$C$4,Data!$C$2:$C$2100,Recon!DD10)</f>
        <v>0</v>
      </c>
      <c r="DE14" s="7">
        <f>SUMIFS(Data!$Q$2:$Q$2100,Data!$B$2:$B$2100,Recon!$C$4,Data!$C$2:$C$2100,Recon!DE10)</f>
        <v>0</v>
      </c>
      <c r="DF14" s="7">
        <f>SUMIFS(Data!$Q$2:$Q$2100,Data!$B$2:$B$2100,Recon!$C$4,Data!$C$2:$C$2100,Recon!DF10)</f>
        <v>0</v>
      </c>
    </row>
    <row r="15" spans="1:111" x14ac:dyDescent="0.3">
      <c r="A15" t="s">
        <v>1745</v>
      </c>
      <c r="C15" t="s">
        <v>1744</v>
      </c>
      <c r="E15" t="s">
        <v>1746</v>
      </c>
      <c r="G15" s="7">
        <f>SUMIFS(Data!$R$2:$R$2100,Data!$B$2:$B$2100,Recon!$C$4)</f>
        <v>0</v>
      </c>
      <c r="H15" s="3"/>
      <c r="I15" s="7">
        <f>SUMIFS(Data!$R$2:$R$2100,Data!$B$2:$B$2100,Recon!$C$4,Data!$C$2:$C$2100,Recon!I10)</f>
        <v>0</v>
      </c>
      <c r="J15" s="7">
        <f>SUMIFS(Data!$R$2:$R$2100,Data!$B$2:$B$2100,Recon!$C$4,Data!$C$2:$C$2100,Recon!J10)</f>
        <v>0</v>
      </c>
      <c r="K15" s="7">
        <f>SUMIFS(Data!$R$2:$R$2100,Data!$B$2:$B$2100,Recon!$C$4,Data!$C$2:$C$2100,Recon!K10)</f>
        <v>0</v>
      </c>
      <c r="L15" s="7">
        <f>SUMIFS(Data!$R$2:$R$2100,Data!$B$2:$B$2100,Recon!$C$4,Data!$C$2:$C$2100,Recon!L10)</f>
        <v>0</v>
      </c>
      <c r="M15" s="7">
        <f>SUMIFS(Data!$R$2:$R$2100,Data!$B$2:$B$2100,Recon!$C$4,Data!$C$2:$C$2100,Recon!M10)</f>
        <v>0</v>
      </c>
      <c r="N15" s="7">
        <f>SUMIFS(Data!$R$2:$R$2100,Data!$B$2:$B$2100,Recon!$C$4,Data!$C$2:$C$2100,Recon!N10)</f>
        <v>0</v>
      </c>
      <c r="O15" s="7">
        <f>SUMIFS(Data!$R$2:$R$2100,Data!$B$2:$B$2100,Recon!$C$4,Data!$C$2:$C$2100,Recon!O10)</f>
        <v>0</v>
      </c>
      <c r="P15" s="7">
        <f>SUMIFS(Data!$R$2:$R$2100,Data!$B$2:$B$2100,Recon!$C$4,Data!$C$2:$C$2100,Recon!P10)</f>
        <v>0</v>
      </c>
      <c r="Q15" s="7">
        <f>SUMIFS(Data!$R$2:$R$2100,Data!$B$2:$B$2100,Recon!$C$4,Data!$C$2:$C$2100,Recon!Q10)</f>
        <v>0</v>
      </c>
      <c r="R15" s="7">
        <f>SUMIFS(Data!$R$2:$R$2100,Data!$B$2:$B$2100,Recon!$C$4,Data!$C$2:$C$2100,Recon!R10)</f>
        <v>0</v>
      </c>
      <c r="S15" s="7">
        <f>SUMIFS(Data!$R$2:$R$2100,Data!$B$2:$B$2100,Recon!$C$4,Data!$C$2:$C$2100,Recon!S10)</f>
        <v>0</v>
      </c>
      <c r="T15" s="7">
        <f>SUMIFS(Data!$R$2:$R$2100,Data!$B$2:$B$2100,Recon!$C$4,Data!$C$2:$C$2100,Recon!T10)</f>
        <v>0</v>
      </c>
      <c r="U15" s="7">
        <f>SUMIFS(Data!$R$2:$R$2100,Data!$B$2:$B$2100,Recon!$C$4,Data!$C$2:$C$2100,Recon!U10)</f>
        <v>0</v>
      </c>
      <c r="V15" s="7">
        <f>SUMIFS(Data!$R$2:$R$2100,Data!$B$2:$B$2100,Recon!$C$4,Data!$C$2:$C$2100,Recon!V10)</f>
        <v>0</v>
      </c>
      <c r="W15" s="7">
        <f>SUMIFS(Data!$R$2:$R$2100,Data!$B$2:$B$2100,Recon!$C$4,Data!$C$2:$C$2100,Recon!W10)</f>
        <v>0</v>
      </c>
      <c r="X15" s="7">
        <f>SUMIFS(Data!$R$2:$R$2100,Data!$B$2:$B$2100,Recon!$C$4,Data!$C$2:$C$2100,Recon!X10)</f>
        <v>0</v>
      </c>
      <c r="Y15" s="7">
        <f>SUMIFS(Data!$R$2:$R$2100,Data!$B$2:$B$2100,Recon!$C$4,Data!$C$2:$C$2100,Recon!Y10)</f>
        <v>0</v>
      </c>
      <c r="Z15" s="7">
        <f>SUMIFS(Data!$R$2:$R$2100,Data!$B$2:$B$2100,Recon!$C$4,Data!$C$2:$C$2100,Recon!Z10)</f>
        <v>0</v>
      </c>
      <c r="AA15" s="7">
        <f>SUMIFS(Data!$R$2:$R$2100,Data!$B$2:$B$2100,Recon!$C$4,Data!$C$2:$C$2100,Recon!AA10)</f>
        <v>0</v>
      </c>
      <c r="AB15" s="7">
        <f>SUMIFS(Data!$R$2:$R$2100,Data!$B$2:$B$2100,Recon!$C$4,Data!$C$2:$C$2100,Recon!AB10)</f>
        <v>0</v>
      </c>
      <c r="AC15" s="7">
        <f>SUMIFS(Data!$R$2:$R$2100,Data!$B$2:$B$2100,Recon!$C$4,Data!$C$2:$C$2100,Recon!AC10)</f>
        <v>0</v>
      </c>
      <c r="AD15" s="7">
        <f>SUMIFS(Data!$R$2:$R$2100,Data!$B$2:$B$2100,Recon!$C$4,Data!$C$2:$C$2100,Recon!AD10)</f>
        <v>0</v>
      </c>
      <c r="AE15" s="7">
        <f>SUMIFS(Data!$R$2:$R$2100,Data!$B$2:$B$2100,Recon!$C$4,Data!$C$2:$C$2100,Recon!AE10)</f>
        <v>0</v>
      </c>
      <c r="AF15" s="7">
        <f>SUMIFS(Data!$R$2:$R$2100,Data!$B$2:$B$2100,Recon!$C$4,Data!$C$2:$C$2100,Recon!AF10)</f>
        <v>0</v>
      </c>
      <c r="AG15" s="7">
        <f>SUMIFS(Data!$R$2:$R$2100,Data!$B$2:$B$2100,Recon!$C$4,Data!$C$2:$C$2100,Recon!AG10)</f>
        <v>0</v>
      </c>
      <c r="AH15" s="7">
        <f>SUMIFS(Data!$R$2:$R$2100,Data!$B$2:$B$2100,Recon!$C$4,Data!$C$2:$C$2100,Recon!AH10)</f>
        <v>0</v>
      </c>
      <c r="AI15" s="7">
        <f>SUMIFS(Data!$R$2:$R$2100,Data!$B$2:$B$2100,Recon!$C$4,Data!$C$2:$C$2100,Recon!AI10)</f>
        <v>0</v>
      </c>
      <c r="AJ15" s="7">
        <f>SUMIFS(Data!$R$2:$R$2100,Data!$B$2:$B$2100,Recon!$C$4,Data!$C$2:$C$2100,Recon!AJ10)</f>
        <v>0</v>
      </c>
      <c r="AK15" s="7">
        <f>SUMIFS(Data!$R$2:$R$2100,Data!$B$2:$B$2100,Recon!$C$4,Data!$C$2:$C$2100,Recon!AK10)</f>
        <v>0</v>
      </c>
      <c r="AL15" s="7">
        <f>SUMIFS(Data!$R$2:$R$2100,Data!$B$2:$B$2100,Recon!$C$4,Data!$C$2:$C$2100,Recon!AL10)</f>
        <v>0</v>
      </c>
      <c r="AM15" s="7">
        <f>SUMIFS(Data!$R$2:$R$2100,Data!$B$2:$B$2100,Recon!$C$4,Data!$C$2:$C$2100,Recon!AM10)</f>
        <v>0</v>
      </c>
      <c r="AN15" s="7">
        <f>SUMIFS(Data!$R$2:$R$2100,Data!$B$2:$B$2100,Recon!$C$4,Data!$C$2:$C$2100,Recon!AN10)</f>
        <v>0</v>
      </c>
      <c r="AO15" s="7">
        <f>SUMIFS(Data!$R$2:$R$2100,Data!$B$2:$B$2100,Recon!$C$4,Data!$C$2:$C$2100,Recon!AO10)</f>
        <v>0</v>
      </c>
      <c r="AP15" s="7">
        <f>SUMIFS(Data!$R$2:$R$2100,Data!$B$2:$B$2100,Recon!$C$4,Data!$C$2:$C$2100,Recon!AP10)</f>
        <v>0</v>
      </c>
      <c r="AQ15" s="7">
        <f>SUMIFS(Data!$R$2:$R$2100,Data!$B$2:$B$2100,Recon!$C$4,Data!$C$2:$C$2100,Recon!AQ10)</f>
        <v>0</v>
      </c>
      <c r="AR15" s="7">
        <f>SUMIFS(Data!$R$2:$R$2100,Data!$B$2:$B$2100,Recon!$C$4,Data!$C$2:$C$2100,Recon!AR10)</f>
        <v>0</v>
      </c>
      <c r="AS15" s="7">
        <f>SUMIFS(Data!$R$2:$R$2100,Data!$B$2:$B$2100,Recon!$C$4,Data!$C$2:$C$2100,Recon!AS10)</f>
        <v>0</v>
      </c>
      <c r="AT15" s="7">
        <f>SUMIFS(Data!$R$2:$R$2100,Data!$B$2:$B$2100,Recon!$C$4,Data!$C$2:$C$2100,Recon!AT10)</f>
        <v>0</v>
      </c>
      <c r="AU15" s="7">
        <f>SUMIFS(Data!$R$2:$R$2100,Data!$B$2:$B$2100,Recon!$C$4,Data!$C$2:$C$2100,Recon!AU10)</f>
        <v>0</v>
      </c>
      <c r="AV15" s="7">
        <f>SUMIFS(Data!$R$2:$R$2100,Data!$B$2:$B$2100,Recon!$C$4,Data!$C$2:$C$2100,Recon!AV10)</f>
        <v>0</v>
      </c>
      <c r="AW15" s="7">
        <f>SUMIFS(Data!$R$2:$R$2100,Data!$B$2:$B$2100,Recon!$C$4,Data!$C$2:$C$2100,Recon!AW10)</f>
        <v>0</v>
      </c>
      <c r="AX15" s="7">
        <f>SUMIFS(Data!$R$2:$R$2100,Data!$B$2:$B$2100,Recon!$C$4,Data!$C$2:$C$2100,Recon!AX10)</f>
        <v>0</v>
      </c>
      <c r="AY15" s="7">
        <f>SUMIFS(Data!$R$2:$R$2100,Data!$B$2:$B$2100,Recon!$C$4,Data!$C$2:$C$2100,Recon!AY10)</f>
        <v>0</v>
      </c>
      <c r="AZ15" s="7">
        <f>SUMIFS(Data!$R$2:$R$2100,Data!$B$2:$B$2100,Recon!$C$4,Data!$C$2:$C$2100,Recon!AZ10)</f>
        <v>0</v>
      </c>
      <c r="BA15" s="7">
        <f>SUMIFS(Data!$R$2:$R$2100,Data!$B$2:$B$2100,Recon!$C$4,Data!$C$2:$C$2100,Recon!BA10)</f>
        <v>0</v>
      </c>
      <c r="BB15" s="7">
        <f>SUMIFS(Data!$R$2:$R$2100,Data!$B$2:$B$2100,Recon!$C$4,Data!$C$2:$C$2100,Recon!BB10)</f>
        <v>0</v>
      </c>
      <c r="BC15" s="7">
        <f>SUMIFS(Data!$R$2:$R$2100,Data!$B$2:$B$2100,Recon!$C$4,Data!$C$2:$C$2100,Recon!BC10)</f>
        <v>0</v>
      </c>
      <c r="BD15" s="7">
        <f>SUMIFS(Data!$R$2:$R$2100,Data!$B$2:$B$2100,Recon!$C$4,Data!$C$2:$C$2100,Recon!BD10)</f>
        <v>0</v>
      </c>
      <c r="BE15" s="7">
        <f>SUMIFS(Data!$R$2:$R$2100,Data!$B$2:$B$2100,Recon!$C$4,Data!$C$2:$C$2100,Recon!BE10)</f>
        <v>0</v>
      </c>
      <c r="BF15" s="7">
        <f>SUMIFS(Data!$R$2:$R$2100,Data!$B$2:$B$2100,Recon!$C$4,Data!$C$2:$C$2100,Recon!BF10)</f>
        <v>0</v>
      </c>
      <c r="BG15" s="7">
        <f>SUMIFS(Data!$R$2:$R$2100,Data!$B$2:$B$2100,Recon!$C$4,Data!$C$2:$C$2100,Recon!BG10)</f>
        <v>0</v>
      </c>
      <c r="BH15" s="7">
        <f>SUMIFS(Data!$R$2:$R$2100,Data!$B$2:$B$2100,Recon!$C$4,Data!$C$2:$C$2100,Recon!BH10)</f>
        <v>0</v>
      </c>
      <c r="BI15" s="7">
        <f>SUMIFS(Data!$R$2:$R$2100,Data!$B$2:$B$2100,Recon!$C$4,Data!$C$2:$C$2100,Recon!BI10)</f>
        <v>0</v>
      </c>
      <c r="BJ15" s="7">
        <f>SUMIFS(Data!$R$2:$R$2100,Data!$B$2:$B$2100,Recon!$C$4,Data!$C$2:$C$2100,Recon!BJ10)</f>
        <v>0</v>
      </c>
      <c r="BK15" s="7">
        <f>SUMIFS(Data!$R$2:$R$2100,Data!$B$2:$B$2100,Recon!$C$4,Data!$C$2:$C$2100,Recon!BK10)</f>
        <v>0</v>
      </c>
      <c r="BL15" s="7">
        <f>SUMIFS(Data!$R$2:$R$2100,Data!$B$2:$B$2100,Recon!$C$4,Data!$C$2:$C$2100,Recon!BL10)</f>
        <v>0</v>
      </c>
      <c r="BM15" s="7">
        <f>SUMIFS(Data!$R$2:$R$2100,Data!$B$2:$B$2100,Recon!$C$4,Data!$C$2:$C$2100,Recon!BM10)</f>
        <v>0</v>
      </c>
      <c r="BN15" s="7">
        <f>SUMIFS(Data!$R$2:$R$2100,Data!$B$2:$B$2100,Recon!$C$4,Data!$C$2:$C$2100,Recon!BN10)</f>
        <v>0</v>
      </c>
      <c r="BO15" s="7">
        <f>SUMIFS(Data!$R$2:$R$2100,Data!$B$2:$B$2100,Recon!$C$4,Data!$C$2:$C$2100,Recon!BO10)</f>
        <v>0</v>
      </c>
      <c r="BP15" s="7">
        <f>SUMIFS(Data!$R$2:$R$2100,Data!$B$2:$B$2100,Recon!$C$4,Data!$C$2:$C$2100,Recon!BP10)</f>
        <v>0</v>
      </c>
      <c r="BQ15" s="7">
        <f>SUMIFS(Data!$R$2:$R$2100,Data!$B$2:$B$2100,Recon!$C$4,Data!$C$2:$C$2100,Recon!BQ10)</f>
        <v>0</v>
      </c>
      <c r="BR15" s="7">
        <f>SUMIFS(Data!$R$2:$R$2100,Data!$B$2:$B$2100,Recon!$C$4,Data!$C$2:$C$2100,Recon!BR10)</f>
        <v>0</v>
      </c>
      <c r="BS15" s="7">
        <f>SUMIFS(Data!$R$2:$R$2100,Data!$B$2:$B$2100,Recon!$C$4,Data!$C$2:$C$2100,Recon!BS10)</f>
        <v>0</v>
      </c>
      <c r="BT15" s="7">
        <f>SUMIFS(Data!$R$2:$R$2100,Data!$B$2:$B$2100,Recon!$C$4,Data!$C$2:$C$2100,Recon!BT10)</f>
        <v>0</v>
      </c>
      <c r="BU15" s="7">
        <f>SUMIFS(Data!$R$2:$R$2100,Data!$B$2:$B$2100,Recon!$C$4,Data!$C$2:$C$2100,Recon!BU10)</f>
        <v>0</v>
      </c>
      <c r="BV15" s="7">
        <f>SUMIFS(Data!$R$2:$R$2100,Data!$B$2:$B$2100,Recon!$C$4,Data!$C$2:$C$2100,Recon!BV10)</f>
        <v>0</v>
      </c>
      <c r="BW15" s="7">
        <f>SUMIFS(Data!$R$2:$R$2100,Data!$B$2:$B$2100,Recon!$C$4,Data!$C$2:$C$2100,Recon!BW10)</f>
        <v>0</v>
      </c>
      <c r="BX15" s="7">
        <f>SUMIFS(Data!$R$2:$R$2100,Data!$B$2:$B$2100,Recon!$C$4,Data!$C$2:$C$2100,Recon!BX10)</f>
        <v>0</v>
      </c>
      <c r="BY15" s="7">
        <f>SUMIFS(Data!$R$2:$R$2100,Data!$B$2:$B$2100,Recon!$C$4,Data!$C$2:$C$2100,Recon!BY10)</f>
        <v>0</v>
      </c>
      <c r="BZ15" s="7">
        <f>SUMIFS(Data!$R$2:$R$2100,Data!$B$2:$B$2100,Recon!$C$4,Data!$C$2:$C$2100,Recon!BZ10)</f>
        <v>0</v>
      </c>
      <c r="CA15" s="7">
        <f>SUMIFS(Data!$R$2:$R$2100,Data!$B$2:$B$2100,Recon!$C$4,Data!$C$2:$C$2100,Recon!CA10)</f>
        <v>0</v>
      </c>
      <c r="CB15" s="7">
        <f>SUMIFS(Data!$R$2:$R$2100,Data!$B$2:$B$2100,Recon!$C$4,Data!$C$2:$C$2100,Recon!CB10)</f>
        <v>0</v>
      </c>
      <c r="CC15" s="7">
        <f>SUMIFS(Data!$R$2:$R$2100,Data!$B$2:$B$2100,Recon!$C$4,Data!$C$2:$C$2100,Recon!CC10)</f>
        <v>0</v>
      </c>
      <c r="CD15" s="7">
        <f>SUMIFS(Data!$R$2:$R$2100,Data!$B$2:$B$2100,Recon!$C$4,Data!$C$2:$C$2100,Recon!CD10)</f>
        <v>0</v>
      </c>
      <c r="CE15" s="7">
        <f>SUMIFS(Data!$R$2:$R$2100,Data!$B$2:$B$2100,Recon!$C$4,Data!$C$2:$C$2100,Recon!CE10)</f>
        <v>0</v>
      </c>
      <c r="CF15" s="7">
        <f>SUMIFS(Data!$R$2:$R$2100,Data!$B$2:$B$2100,Recon!$C$4,Data!$C$2:$C$2100,Recon!CF10)</f>
        <v>0</v>
      </c>
      <c r="CG15" s="7">
        <f>SUMIFS(Data!$R$2:$R$2100,Data!$B$2:$B$2100,Recon!$C$4,Data!$C$2:$C$2100,Recon!CG10)</f>
        <v>0</v>
      </c>
      <c r="CH15" s="7">
        <f>SUMIFS(Data!$R$2:$R$2100,Data!$B$2:$B$2100,Recon!$C$4,Data!$C$2:$C$2100,Recon!CH10)</f>
        <v>0</v>
      </c>
      <c r="CI15" s="7">
        <f>SUMIFS(Data!$R$2:$R$2100,Data!$B$2:$B$2100,Recon!$C$4,Data!$C$2:$C$2100,Recon!CI10)</f>
        <v>0</v>
      </c>
      <c r="CJ15" s="7">
        <f>SUMIFS(Data!$R$2:$R$2100,Data!$B$2:$B$2100,Recon!$C$4,Data!$C$2:$C$2100,Recon!CJ10)</f>
        <v>0</v>
      </c>
      <c r="CK15" s="7">
        <f>SUMIFS(Data!$R$2:$R$2100,Data!$B$2:$B$2100,Recon!$C$4,Data!$C$2:$C$2100,Recon!CK10)</f>
        <v>0</v>
      </c>
      <c r="CL15" s="7">
        <f>SUMIFS(Data!$R$2:$R$2100,Data!$B$2:$B$2100,Recon!$C$4,Data!$C$2:$C$2100,Recon!CL10)</f>
        <v>0</v>
      </c>
      <c r="CM15" s="7">
        <f>SUMIFS(Data!$R$2:$R$2100,Data!$B$2:$B$2100,Recon!$C$4,Data!$C$2:$C$2100,Recon!CM10)</f>
        <v>0</v>
      </c>
      <c r="CN15" s="7">
        <f>SUMIFS(Data!$R$2:$R$2100,Data!$B$2:$B$2100,Recon!$C$4,Data!$C$2:$C$2100,Recon!CN10)</f>
        <v>0</v>
      </c>
      <c r="CO15" s="7">
        <f>SUMIFS(Data!$R$2:$R$2100,Data!$B$2:$B$2100,Recon!$C$4,Data!$C$2:$C$2100,Recon!CO10)</f>
        <v>0</v>
      </c>
      <c r="CP15" s="7">
        <f>SUMIFS(Data!$R$2:$R$2100,Data!$B$2:$B$2100,Recon!$C$4,Data!$C$2:$C$2100,Recon!CP10)</f>
        <v>0</v>
      </c>
      <c r="CQ15" s="7">
        <f>SUMIFS(Data!$R$2:$R$2100,Data!$B$2:$B$2100,Recon!$C$4,Data!$C$2:$C$2100,Recon!CQ10)</f>
        <v>0</v>
      </c>
      <c r="CR15" s="7">
        <f>SUMIFS(Data!$R$2:$R$2100,Data!$B$2:$B$2100,Recon!$C$4,Data!$C$2:$C$2100,Recon!CR10)</f>
        <v>0</v>
      </c>
      <c r="CS15" s="7">
        <f>SUMIFS(Data!$R$2:$R$2100,Data!$B$2:$B$2100,Recon!$C$4,Data!$C$2:$C$2100,Recon!CS10)</f>
        <v>0</v>
      </c>
      <c r="CT15" s="7">
        <f>SUMIFS(Data!$R$2:$R$2100,Data!$B$2:$B$2100,Recon!$C$4,Data!$C$2:$C$2100,Recon!CT10)</f>
        <v>0</v>
      </c>
      <c r="CU15" s="7">
        <f>SUMIFS(Data!$R$2:$R$2100,Data!$B$2:$B$2100,Recon!$C$4,Data!$C$2:$C$2100,Recon!CU10)</f>
        <v>0</v>
      </c>
      <c r="CV15" s="7">
        <f>SUMIFS(Data!$R$2:$R$2100,Data!$B$2:$B$2100,Recon!$C$4,Data!$C$2:$C$2100,Recon!CV10)</f>
        <v>0</v>
      </c>
      <c r="CW15" s="7">
        <f>SUMIFS(Data!$R$2:$R$2100,Data!$B$2:$B$2100,Recon!$C$4,Data!$C$2:$C$2100,Recon!CW10)</f>
        <v>0</v>
      </c>
      <c r="CX15" s="7">
        <f>SUMIFS(Data!$R$2:$R$2100,Data!$B$2:$B$2100,Recon!$C$4,Data!$C$2:$C$2100,Recon!CX10)</f>
        <v>0</v>
      </c>
      <c r="CY15" s="7">
        <f>SUMIFS(Data!$R$2:$R$2100,Data!$B$2:$B$2100,Recon!$C$4,Data!$C$2:$C$2100,Recon!CY10)</f>
        <v>0</v>
      </c>
      <c r="CZ15" s="7">
        <f>SUMIFS(Data!$R$2:$R$2100,Data!$B$2:$B$2100,Recon!$C$4,Data!$C$2:$C$2100,Recon!CZ10)</f>
        <v>0</v>
      </c>
      <c r="DA15" s="7">
        <f>SUMIFS(Data!$R$2:$R$2100,Data!$B$2:$B$2100,Recon!$C$4,Data!$C$2:$C$2100,Recon!DA10)</f>
        <v>0</v>
      </c>
      <c r="DB15" s="7">
        <f>SUMIFS(Data!$R$2:$R$2100,Data!$B$2:$B$2100,Recon!$C$4,Data!$C$2:$C$2100,Recon!DB10)</f>
        <v>0</v>
      </c>
      <c r="DC15" s="7">
        <f>SUMIFS(Data!$R$2:$R$2100,Data!$B$2:$B$2100,Recon!$C$4,Data!$C$2:$C$2100,Recon!DC10)</f>
        <v>0</v>
      </c>
      <c r="DD15" s="7">
        <f>SUMIFS(Data!$R$2:$R$2100,Data!$B$2:$B$2100,Recon!$C$4,Data!$C$2:$C$2100,Recon!DD10)</f>
        <v>0</v>
      </c>
      <c r="DE15" s="7">
        <f>SUMIFS(Data!$R$2:$R$2100,Data!$B$2:$B$2100,Recon!$C$4,Data!$C$2:$C$2100,Recon!DE10)</f>
        <v>0</v>
      </c>
      <c r="DF15" s="7">
        <f>SUMIFS(Data!$R$2:$R$2100,Data!$B$2:$B$2100,Recon!$C$4,Data!$C$2:$C$2100,Recon!DF10)</f>
        <v>0</v>
      </c>
    </row>
    <row r="16" spans="1:111" x14ac:dyDescent="0.3">
      <c r="A16" t="s">
        <v>1762</v>
      </c>
      <c r="C16" t="s">
        <v>1744</v>
      </c>
      <c r="E16" t="s">
        <v>1763</v>
      </c>
      <c r="G16" s="7">
        <f>SUMIFS(Data!$S$2:$S$2100,Data!$B$2:$B$2100,Recon!$C$4)</f>
        <v>0</v>
      </c>
      <c r="H16" s="3"/>
      <c r="I16" s="7">
        <f>SUMIFS(Data!$S$2:$S$2100,Data!$B$2:$B$2100,Recon!$C$4,Data!$C$2:$C$2100,Recon!I10)</f>
        <v>0</v>
      </c>
      <c r="J16" s="7">
        <f>SUMIFS(Data!$S$2:$S$2100,Data!$B$2:$B$2100,Recon!$C$4,Data!$C$2:$C$2100,Recon!J10)</f>
        <v>0</v>
      </c>
      <c r="K16" s="7">
        <f>SUMIFS(Data!$S$2:$S$2100,Data!$B$2:$B$2100,Recon!$C$4,Data!$C$2:$C$2100,Recon!K10)</f>
        <v>0</v>
      </c>
      <c r="L16" s="7">
        <f>SUMIFS(Data!$S$2:$S$2100,Data!$B$2:$B$2100,Recon!$C$4,Data!$C$2:$C$2100,Recon!L10)</f>
        <v>0</v>
      </c>
      <c r="M16" s="7">
        <f>SUMIFS(Data!$S$2:$S$2100,Data!$B$2:$B$2100,Recon!$C$4,Data!$C$2:$C$2100,Recon!M10)</f>
        <v>0</v>
      </c>
      <c r="N16" s="7">
        <f>SUMIFS(Data!$S$2:$S$2100,Data!$B$2:$B$2100,Recon!$C$4,Data!$C$2:$C$2100,Recon!N10)</f>
        <v>0</v>
      </c>
      <c r="O16" s="7">
        <f>SUMIFS(Data!$S$2:$S$2100,Data!$B$2:$B$2100,Recon!$C$4,Data!$C$2:$C$2100,Recon!O10)</f>
        <v>0</v>
      </c>
      <c r="P16" s="7">
        <f>SUMIFS(Data!$S$2:$S$2100,Data!$B$2:$B$2100,Recon!$C$4,Data!$C$2:$C$2100,Recon!P10)</f>
        <v>0</v>
      </c>
      <c r="Q16" s="7">
        <f>SUMIFS(Data!$S$2:$S$2100,Data!$B$2:$B$2100,Recon!$C$4,Data!$C$2:$C$2100,Recon!Q10)</f>
        <v>0</v>
      </c>
      <c r="R16" s="7">
        <f>SUMIFS(Data!$S$2:$S$2100,Data!$B$2:$B$2100,Recon!$C$4,Data!$C$2:$C$2100,Recon!R10)</f>
        <v>0</v>
      </c>
      <c r="S16" s="7">
        <f>SUMIFS(Data!$S$2:$S$2100,Data!$B$2:$B$2100,Recon!$C$4,Data!$C$2:$C$2100,Recon!S10)</f>
        <v>0</v>
      </c>
      <c r="T16" s="7">
        <f>SUMIFS(Data!$S$2:$S$2100,Data!$B$2:$B$2100,Recon!$C$4,Data!$C$2:$C$2100,Recon!T10)</f>
        <v>0</v>
      </c>
      <c r="U16" s="7">
        <f>SUMIFS(Data!$S$2:$S$2100,Data!$B$2:$B$2100,Recon!$C$4,Data!$C$2:$C$2100,Recon!U10)</f>
        <v>0</v>
      </c>
      <c r="V16" s="7">
        <f>SUMIFS(Data!$S$2:$S$2100,Data!$B$2:$B$2100,Recon!$C$4,Data!$C$2:$C$2100,Recon!V10)</f>
        <v>0</v>
      </c>
      <c r="W16" s="7">
        <f>SUMIFS(Data!$S$2:$S$2100,Data!$B$2:$B$2100,Recon!$C$4,Data!$C$2:$C$2100,Recon!W10)</f>
        <v>0</v>
      </c>
      <c r="X16" s="7">
        <f>SUMIFS(Data!$S$2:$S$2100,Data!$B$2:$B$2100,Recon!$C$4,Data!$C$2:$C$2100,Recon!X10)</f>
        <v>0</v>
      </c>
      <c r="Y16" s="7">
        <f>SUMIFS(Data!$S$2:$S$2100,Data!$B$2:$B$2100,Recon!$C$4,Data!$C$2:$C$2100,Recon!Y10)</f>
        <v>0</v>
      </c>
      <c r="Z16" s="7">
        <f>SUMIFS(Data!$S$2:$S$2100,Data!$B$2:$B$2100,Recon!$C$4,Data!$C$2:$C$2100,Recon!Z10)</f>
        <v>0</v>
      </c>
      <c r="AA16" s="7">
        <f>SUMIFS(Data!$S$2:$S$2100,Data!$B$2:$B$2100,Recon!$C$4,Data!$C$2:$C$2100,Recon!AA10)</f>
        <v>0</v>
      </c>
      <c r="AB16" s="7">
        <f>SUMIFS(Data!$S$2:$S$2100,Data!$B$2:$B$2100,Recon!$C$4,Data!$C$2:$C$2100,Recon!AB10)</f>
        <v>0</v>
      </c>
      <c r="AC16" s="7">
        <f>SUMIFS(Data!$S$2:$S$2100,Data!$B$2:$B$2100,Recon!$C$4,Data!$C$2:$C$2100,Recon!AC10)</f>
        <v>0</v>
      </c>
      <c r="AD16" s="7">
        <f>SUMIFS(Data!$S$2:$S$2100,Data!$B$2:$B$2100,Recon!$C$4,Data!$C$2:$C$2100,Recon!AD10)</f>
        <v>0</v>
      </c>
      <c r="AE16" s="7">
        <f>SUMIFS(Data!$S$2:$S$2100,Data!$B$2:$B$2100,Recon!$C$4,Data!$C$2:$C$2100,Recon!AE10)</f>
        <v>0</v>
      </c>
      <c r="AF16" s="7">
        <f>SUMIFS(Data!$S$2:$S$2100,Data!$B$2:$B$2100,Recon!$C$4,Data!$C$2:$C$2100,Recon!AF10)</f>
        <v>0</v>
      </c>
      <c r="AG16" s="7">
        <f>SUMIFS(Data!$S$2:$S$2100,Data!$B$2:$B$2100,Recon!$C$4,Data!$C$2:$C$2100,Recon!AG10)</f>
        <v>0</v>
      </c>
      <c r="AH16" s="7">
        <f>SUMIFS(Data!$S$2:$S$2100,Data!$B$2:$B$2100,Recon!$C$4,Data!$C$2:$C$2100,Recon!AH10)</f>
        <v>0</v>
      </c>
      <c r="AI16" s="7">
        <f>SUMIFS(Data!$S$2:$S$2100,Data!$B$2:$B$2100,Recon!$C$4,Data!$C$2:$C$2100,Recon!AI10)</f>
        <v>0</v>
      </c>
      <c r="AJ16" s="7">
        <f>SUMIFS(Data!$S$2:$S$2100,Data!$B$2:$B$2100,Recon!$C$4,Data!$C$2:$C$2100,Recon!AJ10)</f>
        <v>0</v>
      </c>
      <c r="AK16" s="7">
        <f>SUMIFS(Data!$S$2:$S$2100,Data!$B$2:$B$2100,Recon!$C$4,Data!$C$2:$C$2100,Recon!AK10)</f>
        <v>0</v>
      </c>
      <c r="AL16" s="7">
        <f>SUMIFS(Data!$S$2:$S$2100,Data!$B$2:$B$2100,Recon!$C$4,Data!$C$2:$C$2100,Recon!AL10)</f>
        <v>0</v>
      </c>
      <c r="AM16" s="7">
        <f>SUMIFS(Data!$S$2:$S$2100,Data!$B$2:$B$2100,Recon!$C$4,Data!$C$2:$C$2100,Recon!AM10)</f>
        <v>0</v>
      </c>
      <c r="AN16" s="7">
        <f>SUMIFS(Data!$S$2:$S$2100,Data!$B$2:$B$2100,Recon!$C$4,Data!$C$2:$C$2100,Recon!AN10)</f>
        <v>0</v>
      </c>
      <c r="AO16" s="7">
        <f>SUMIFS(Data!$S$2:$S$2100,Data!$B$2:$B$2100,Recon!$C$4,Data!$C$2:$C$2100,Recon!AO10)</f>
        <v>0</v>
      </c>
      <c r="AP16" s="7">
        <f>SUMIFS(Data!$S$2:$S$2100,Data!$B$2:$B$2100,Recon!$C$4,Data!$C$2:$C$2100,Recon!AP10)</f>
        <v>0</v>
      </c>
      <c r="AQ16" s="7">
        <f>SUMIFS(Data!$S$2:$S$2100,Data!$B$2:$B$2100,Recon!$C$4,Data!$C$2:$C$2100,Recon!AQ10)</f>
        <v>0</v>
      </c>
      <c r="AR16" s="7">
        <f>SUMIFS(Data!$S$2:$S$2100,Data!$B$2:$B$2100,Recon!$C$4,Data!$C$2:$C$2100,Recon!AR10)</f>
        <v>0</v>
      </c>
      <c r="AS16" s="7">
        <f>SUMIFS(Data!$S$2:$S$2100,Data!$B$2:$B$2100,Recon!$C$4,Data!$C$2:$C$2100,Recon!AS10)</f>
        <v>0</v>
      </c>
      <c r="AT16" s="7">
        <f>SUMIFS(Data!$S$2:$S$2100,Data!$B$2:$B$2100,Recon!$C$4,Data!$C$2:$C$2100,Recon!AT10)</f>
        <v>0</v>
      </c>
      <c r="AU16" s="7">
        <f>SUMIFS(Data!$S$2:$S$2100,Data!$B$2:$B$2100,Recon!$C$4,Data!$C$2:$C$2100,Recon!AU10)</f>
        <v>0</v>
      </c>
      <c r="AV16" s="7">
        <f>SUMIFS(Data!$S$2:$S$2100,Data!$B$2:$B$2100,Recon!$C$4,Data!$C$2:$C$2100,Recon!AV10)</f>
        <v>0</v>
      </c>
      <c r="AW16" s="7">
        <f>SUMIFS(Data!$S$2:$S$2100,Data!$B$2:$B$2100,Recon!$C$4,Data!$C$2:$C$2100,Recon!AW10)</f>
        <v>0</v>
      </c>
      <c r="AX16" s="7">
        <f>SUMIFS(Data!$S$2:$S$2100,Data!$B$2:$B$2100,Recon!$C$4,Data!$C$2:$C$2100,Recon!AX10)</f>
        <v>0</v>
      </c>
      <c r="AY16" s="7">
        <f>SUMIFS(Data!$S$2:$S$2100,Data!$B$2:$B$2100,Recon!$C$4,Data!$C$2:$C$2100,Recon!AY10)</f>
        <v>0</v>
      </c>
      <c r="AZ16" s="7">
        <f>SUMIFS(Data!$S$2:$S$2100,Data!$B$2:$B$2100,Recon!$C$4,Data!$C$2:$C$2100,Recon!AZ10)</f>
        <v>0</v>
      </c>
      <c r="BA16" s="7">
        <f>SUMIFS(Data!$S$2:$S$2100,Data!$B$2:$B$2100,Recon!$C$4,Data!$C$2:$C$2100,Recon!BA10)</f>
        <v>0</v>
      </c>
      <c r="BB16" s="7">
        <f>SUMIFS(Data!$S$2:$S$2100,Data!$B$2:$B$2100,Recon!$C$4,Data!$C$2:$C$2100,Recon!BB10)</f>
        <v>0</v>
      </c>
      <c r="BC16" s="7">
        <f>SUMIFS(Data!$S$2:$S$2100,Data!$B$2:$B$2100,Recon!$C$4,Data!$C$2:$C$2100,Recon!BC10)</f>
        <v>0</v>
      </c>
      <c r="BD16" s="7">
        <f>SUMIFS(Data!$S$2:$S$2100,Data!$B$2:$B$2100,Recon!$C$4,Data!$C$2:$C$2100,Recon!BD10)</f>
        <v>0</v>
      </c>
      <c r="BE16" s="7">
        <f>SUMIFS(Data!$S$2:$S$2100,Data!$B$2:$B$2100,Recon!$C$4,Data!$C$2:$C$2100,Recon!BE10)</f>
        <v>0</v>
      </c>
      <c r="BF16" s="7">
        <f>SUMIFS(Data!$S$2:$S$2100,Data!$B$2:$B$2100,Recon!$C$4,Data!$C$2:$C$2100,Recon!BF10)</f>
        <v>0</v>
      </c>
      <c r="BG16" s="7">
        <f>SUMIFS(Data!$S$2:$S$2100,Data!$B$2:$B$2100,Recon!$C$4,Data!$C$2:$C$2100,Recon!BG10)</f>
        <v>0</v>
      </c>
      <c r="BH16" s="7">
        <f>SUMIFS(Data!$S$2:$S$2100,Data!$B$2:$B$2100,Recon!$C$4,Data!$C$2:$C$2100,Recon!BH10)</f>
        <v>0</v>
      </c>
      <c r="BI16" s="7">
        <f>SUMIFS(Data!$S$2:$S$2100,Data!$B$2:$B$2100,Recon!$C$4,Data!$C$2:$C$2100,Recon!BI10)</f>
        <v>0</v>
      </c>
      <c r="BJ16" s="7">
        <f>SUMIFS(Data!$S$2:$S$2100,Data!$B$2:$B$2100,Recon!$C$4,Data!$C$2:$C$2100,Recon!BJ10)</f>
        <v>0</v>
      </c>
      <c r="BK16" s="7">
        <f>SUMIFS(Data!$S$2:$S$2100,Data!$B$2:$B$2100,Recon!$C$4,Data!$C$2:$C$2100,Recon!BK10)</f>
        <v>0</v>
      </c>
      <c r="BL16" s="7">
        <f>SUMIFS(Data!$S$2:$S$2100,Data!$B$2:$B$2100,Recon!$C$4,Data!$C$2:$C$2100,Recon!BL10)</f>
        <v>0</v>
      </c>
      <c r="BM16" s="7">
        <f>SUMIFS(Data!$S$2:$S$2100,Data!$B$2:$B$2100,Recon!$C$4,Data!$C$2:$C$2100,Recon!BM10)</f>
        <v>0</v>
      </c>
      <c r="BN16" s="7">
        <f>SUMIFS(Data!$S$2:$S$2100,Data!$B$2:$B$2100,Recon!$C$4,Data!$C$2:$C$2100,Recon!BN10)</f>
        <v>0</v>
      </c>
      <c r="BO16" s="7">
        <f>SUMIFS(Data!$S$2:$S$2100,Data!$B$2:$B$2100,Recon!$C$4,Data!$C$2:$C$2100,Recon!BO10)</f>
        <v>0</v>
      </c>
      <c r="BP16" s="7">
        <f>SUMIFS(Data!$S$2:$S$2100,Data!$B$2:$B$2100,Recon!$C$4,Data!$C$2:$C$2100,Recon!BP10)</f>
        <v>0</v>
      </c>
      <c r="BQ16" s="7">
        <f>SUMIFS(Data!$S$2:$S$2100,Data!$B$2:$B$2100,Recon!$C$4,Data!$C$2:$C$2100,Recon!BQ10)</f>
        <v>0</v>
      </c>
      <c r="BR16" s="7">
        <f>SUMIFS(Data!$S$2:$S$2100,Data!$B$2:$B$2100,Recon!$C$4,Data!$C$2:$C$2100,Recon!BR10)</f>
        <v>0</v>
      </c>
      <c r="BS16" s="7">
        <f>SUMIFS(Data!$S$2:$S$2100,Data!$B$2:$B$2100,Recon!$C$4,Data!$C$2:$C$2100,Recon!BS10)</f>
        <v>0</v>
      </c>
      <c r="BT16" s="7">
        <f>SUMIFS(Data!$S$2:$S$2100,Data!$B$2:$B$2100,Recon!$C$4,Data!$C$2:$C$2100,Recon!BT10)</f>
        <v>0</v>
      </c>
      <c r="BU16" s="7">
        <f>SUMIFS(Data!$S$2:$S$2100,Data!$B$2:$B$2100,Recon!$C$4,Data!$C$2:$C$2100,Recon!BU10)</f>
        <v>0</v>
      </c>
      <c r="BV16" s="7">
        <f>SUMIFS(Data!$S$2:$S$2100,Data!$B$2:$B$2100,Recon!$C$4,Data!$C$2:$C$2100,Recon!BV10)</f>
        <v>0</v>
      </c>
      <c r="BW16" s="7">
        <f>SUMIFS(Data!$S$2:$S$2100,Data!$B$2:$B$2100,Recon!$C$4,Data!$C$2:$C$2100,Recon!BW10)</f>
        <v>0</v>
      </c>
      <c r="BX16" s="7">
        <f>SUMIFS(Data!$S$2:$S$2100,Data!$B$2:$B$2100,Recon!$C$4,Data!$C$2:$C$2100,Recon!BX10)</f>
        <v>0</v>
      </c>
      <c r="BY16" s="7">
        <f>SUMIFS(Data!$S$2:$S$2100,Data!$B$2:$B$2100,Recon!$C$4,Data!$C$2:$C$2100,Recon!BY10)</f>
        <v>0</v>
      </c>
      <c r="BZ16" s="7">
        <f>SUMIFS(Data!$S$2:$S$2100,Data!$B$2:$B$2100,Recon!$C$4,Data!$C$2:$C$2100,Recon!BZ10)</f>
        <v>0</v>
      </c>
      <c r="CA16" s="7">
        <f>SUMIFS(Data!$S$2:$S$2100,Data!$B$2:$B$2100,Recon!$C$4,Data!$C$2:$C$2100,Recon!CA10)</f>
        <v>0</v>
      </c>
      <c r="CB16" s="7">
        <f>SUMIFS(Data!$S$2:$S$2100,Data!$B$2:$B$2100,Recon!$C$4,Data!$C$2:$C$2100,Recon!CB10)</f>
        <v>0</v>
      </c>
      <c r="CC16" s="7">
        <f>SUMIFS(Data!$S$2:$S$2100,Data!$B$2:$B$2100,Recon!$C$4,Data!$C$2:$C$2100,Recon!CC10)</f>
        <v>0</v>
      </c>
      <c r="CD16" s="7">
        <f>SUMIFS(Data!$S$2:$S$2100,Data!$B$2:$B$2100,Recon!$C$4,Data!$C$2:$C$2100,Recon!CD10)</f>
        <v>0</v>
      </c>
      <c r="CE16" s="7">
        <f>SUMIFS(Data!$S$2:$S$2100,Data!$B$2:$B$2100,Recon!$C$4,Data!$C$2:$C$2100,Recon!CE10)</f>
        <v>0</v>
      </c>
      <c r="CF16" s="7">
        <f>SUMIFS(Data!$S$2:$S$2100,Data!$B$2:$B$2100,Recon!$C$4,Data!$C$2:$C$2100,Recon!CF10)</f>
        <v>0</v>
      </c>
      <c r="CG16" s="7">
        <f>SUMIFS(Data!$S$2:$S$2100,Data!$B$2:$B$2100,Recon!$C$4,Data!$C$2:$C$2100,Recon!CG10)</f>
        <v>0</v>
      </c>
      <c r="CH16" s="7">
        <f>SUMIFS(Data!$S$2:$S$2100,Data!$B$2:$B$2100,Recon!$C$4,Data!$C$2:$C$2100,Recon!CH10)</f>
        <v>0</v>
      </c>
      <c r="CI16" s="7">
        <f>SUMIFS(Data!$S$2:$S$2100,Data!$B$2:$B$2100,Recon!$C$4,Data!$C$2:$C$2100,Recon!CI10)</f>
        <v>0</v>
      </c>
      <c r="CJ16" s="7">
        <f>SUMIFS(Data!$S$2:$S$2100,Data!$B$2:$B$2100,Recon!$C$4,Data!$C$2:$C$2100,Recon!CJ10)</f>
        <v>0</v>
      </c>
      <c r="CK16" s="7">
        <f>SUMIFS(Data!$S$2:$S$2100,Data!$B$2:$B$2100,Recon!$C$4,Data!$C$2:$C$2100,Recon!CK10)</f>
        <v>0</v>
      </c>
      <c r="CL16" s="7">
        <f>SUMIFS(Data!$S$2:$S$2100,Data!$B$2:$B$2100,Recon!$C$4,Data!$C$2:$C$2100,Recon!CL10)</f>
        <v>0</v>
      </c>
      <c r="CM16" s="7">
        <f>SUMIFS(Data!$S$2:$S$2100,Data!$B$2:$B$2100,Recon!$C$4,Data!$C$2:$C$2100,Recon!CM10)</f>
        <v>0</v>
      </c>
      <c r="CN16" s="7">
        <f>SUMIFS(Data!$S$2:$S$2100,Data!$B$2:$B$2100,Recon!$C$4,Data!$C$2:$C$2100,Recon!CN10)</f>
        <v>0</v>
      </c>
      <c r="CO16" s="7">
        <f>SUMIFS(Data!$S$2:$S$2100,Data!$B$2:$B$2100,Recon!$C$4,Data!$C$2:$C$2100,Recon!CO10)</f>
        <v>0</v>
      </c>
      <c r="CP16" s="7">
        <f>SUMIFS(Data!$S$2:$S$2100,Data!$B$2:$B$2100,Recon!$C$4,Data!$C$2:$C$2100,Recon!CP10)</f>
        <v>0</v>
      </c>
      <c r="CQ16" s="7">
        <f>SUMIFS(Data!$S$2:$S$2100,Data!$B$2:$B$2100,Recon!$C$4,Data!$C$2:$C$2100,Recon!CQ10)</f>
        <v>0</v>
      </c>
      <c r="CR16" s="7">
        <f>SUMIFS(Data!$S$2:$S$2100,Data!$B$2:$B$2100,Recon!$C$4,Data!$C$2:$C$2100,Recon!CR10)</f>
        <v>0</v>
      </c>
      <c r="CS16" s="7">
        <f>SUMIFS(Data!$S$2:$S$2100,Data!$B$2:$B$2100,Recon!$C$4,Data!$C$2:$C$2100,Recon!CS10)</f>
        <v>0</v>
      </c>
      <c r="CT16" s="7">
        <f>SUMIFS(Data!$S$2:$S$2100,Data!$B$2:$B$2100,Recon!$C$4,Data!$C$2:$C$2100,Recon!CT10)</f>
        <v>0</v>
      </c>
      <c r="CU16" s="7">
        <f>SUMIFS(Data!$S$2:$S$2100,Data!$B$2:$B$2100,Recon!$C$4,Data!$C$2:$C$2100,Recon!CU10)</f>
        <v>0</v>
      </c>
      <c r="CV16" s="7">
        <f>SUMIFS(Data!$S$2:$S$2100,Data!$B$2:$B$2100,Recon!$C$4,Data!$C$2:$C$2100,Recon!CV10)</f>
        <v>0</v>
      </c>
      <c r="CW16" s="7">
        <f>SUMIFS(Data!$S$2:$S$2100,Data!$B$2:$B$2100,Recon!$C$4,Data!$C$2:$C$2100,Recon!CW10)</f>
        <v>0</v>
      </c>
      <c r="CX16" s="7">
        <f>SUMIFS(Data!$S$2:$S$2100,Data!$B$2:$B$2100,Recon!$C$4,Data!$C$2:$C$2100,Recon!CX10)</f>
        <v>0</v>
      </c>
      <c r="CY16" s="7">
        <f>SUMIFS(Data!$S$2:$S$2100,Data!$B$2:$B$2100,Recon!$C$4,Data!$C$2:$C$2100,Recon!CY10)</f>
        <v>0</v>
      </c>
      <c r="CZ16" s="7">
        <f>SUMIFS(Data!$S$2:$S$2100,Data!$B$2:$B$2100,Recon!$C$4,Data!$C$2:$C$2100,Recon!CZ10)</f>
        <v>0</v>
      </c>
      <c r="DA16" s="7">
        <f>SUMIFS(Data!$S$2:$S$2100,Data!$B$2:$B$2100,Recon!$C$4,Data!$C$2:$C$2100,Recon!DA10)</f>
        <v>0</v>
      </c>
      <c r="DB16" s="7">
        <f>SUMIFS(Data!$S$2:$S$2100,Data!$B$2:$B$2100,Recon!$C$4,Data!$C$2:$C$2100,Recon!DB10)</f>
        <v>0</v>
      </c>
      <c r="DC16" s="7">
        <f>SUMIFS(Data!$S$2:$S$2100,Data!$B$2:$B$2100,Recon!$C$4,Data!$C$2:$C$2100,Recon!DC10)</f>
        <v>0</v>
      </c>
      <c r="DD16" s="7">
        <f>SUMIFS(Data!$S$2:$S$2100,Data!$B$2:$B$2100,Recon!$C$4,Data!$C$2:$C$2100,Recon!DD10)</f>
        <v>0</v>
      </c>
      <c r="DE16" s="7">
        <f>SUMIFS(Data!$S$2:$S$2100,Data!$B$2:$B$2100,Recon!$C$4,Data!$C$2:$C$2100,Recon!DE10)</f>
        <v>0</v>
      </c>
      <c r="DF16" s="7">
        <f>SUMIFS(Data!$S$2:$S$2100,Data!$B$2:$B$2100,Recon!$C$4,Data!$C$2:$C$2100,Recon!DF10)</f>
        <v>0</v>
      </c>
    </row>
    <row r="17" spans="1:111" x14ac:dyDescent="0.3">
      <c r="A17" t="s">
        <v>9</v>
      </c>
      <c r="C17" s="16"/>
      <c r="D17" s="16"/>
      <c r="E17" s="16"/>
      <c r="G17" s="7">
        <f>G12-G13+G14-G15-G16</f>
        <v>0</v>
      </c>
      <c r="H17" s="3"/>
      <c r="I17" s="7">
        <f>I12-I13+I14-I15-I16</f>
        <v>0</v>
      </c>
      <c r="J17" s="7">
        <f t="shared" ref="J17:BU17" si="3">J12-J13+J14-J15-J16</f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7">
        <f t="shared" si="3"/>
        <v>0</v>
      </c>
      <c r="T17" s="7">
        <f t="shared" si="3"/>
        <v>0</v>
      </c>
      <c r="U17" s="7">
        <f t="shared" si="3"/>
        <v>0</v>
      </c>
      <c r="V17" s="7">
        <f t="shared" si="3"/>
        <v>0</v>
      </c>
      <c r="W17" s="7">
        <f t="shared" si="3"/>
        <v>0</v>
      </c>
      <c r="X17" s="7">
        <f t="shared" si="3"/>
        <v>0</v>
      </c>
      <c r="Y17" s="7">
        <f t="shared" si="3"/>
        <v>0</v>
      </c>
      <c r="Z17" s="7">
        <f t="shared" si="3"/>
        <v>0</v>
      </c>
      <c r="AA17" s="7">
        <f t="shared" si="3"/>
        <v>0</v>
      </c>
      <c r="AB17" s="7">
        <f t="shared" si="3"/>
        <v>0</v>
      </c>
      <c r="AC17" s="7">
        <f t="shared" si="3"/>
        <v>0</v>
      </c>
      <c r="AD17" s="7">
        <f t="shared" si="3"/>
        <v>0</v>
      </c>
      <c r="AE17" s="7">
        <f t="shared" si="3"/>
        <v>0</v>
      </c>
      <c r="AF17" s="7">
        <f t="shared" si="3"/>
        <v>0</v>
      </c>
      <c r="AG17" s="7">
        <f t="shared" si="3"/>
        <v>0</v>
      </c>
      <c r="AH17" s="7">
        <f t="shared" si="3"/>
        <v>0</v>
      </c>
      <c r="AI17" s="7">
        <f t="shared" si="3"/>
        <v>0</v>
      </c>
      <c r="AJ17" s="7">
        <f t="shared" si="3"/>
        <v>0</v>
      </c>
      <c r="AK17" s="7">
        <f t="shared" si="3"/>
        <v>0</v>
      </c>
      <c r="AL17" s="7">
        <f t="shared" si="3"/>
        <v>0</v>
      </c>
      <c r="AM17" s="7">
        <f t="shared" si="3"/>
        <v>0</v>
      </c>
      <c r="AN17" s="7">
        <f t="shared" si="3"/>
        <v>0</v>
      </c>
      <c r="AO17" s="7">
        <f t="shared" si="3"/>
        <v>0</v>
      </c>
      <c r="AP17" s="7">
        <f t="shared" si="3"/>
        <v>0</v>
      </c>
      <c r="AQ17" s="7">
        <f t="shared" si="3"/>
        <v>0</v>
      </c>
      <c r="AR17" s="7">
        <f t="shared" si="3"/>
        <v>0</v>
      </c>
      <c r="AS17" s="7">
        <f t="shared" si="3"/>
        <v>0</v>
      </c>
      <c r="AT17" s="7">
        <f t="shared" si="3"/>
        <v>0</v>
      </c>
      <c r="AU17" s="7">
        <f t="shared" si="3"/>
        <v>0</v>
      </c>
      <c r="AV17" s="7">
        <f t="shared" si="3"/>
        <v>0</v>
      </c>
      <c r="AW17" s="7">
        <f t="shared" si="3"/>
        <v>0</v>
      </c>
      <c r="AX17" s="7">
        <f t="shared" si="3"/>
        <v>0</v>
      </c>
      <c r="AY17" s="7">
        <f t="shared" si="3"/>
        <v>0</v>
      </c>
      <c r="AZ17" s="7">
        <f t="shared" si="3"/>
        <v>0</v>
      </c>
      <c r="BA17" s="7">
        <f t="shared" si="3"/>
        <v>0</v>
      </c>
      <c r="BB17" s="7">
        <f t="shared" si="3"/>
        <v>0</v>
      </c>
      <c r="BC17" s="7">
        <f t="shared" si="3"/>
        <v>0</v>
      </c>
      <c r="BD17" s="7">
        <f t="shared" si="3"/>
        <v>0</v>
      </c>
      <c r="BE17" s="7">
        <f t="shared" si="3"/>
        <v>0</v>
      </c>
      <c r="BF17" s="7">
        <f t="shared" si="3"/>
        <v>0</v>
      </c>
      <c r="BG17" s="7">
        <f t="shared" si="3"/>
        <v>0</v>
      </c>
      <c r="BH17" s="7">
        <f t="shared" si="3"/>
        <v>0</v>
      </c>
      <c r="BI17" s="7">
        <f t="shared" si="3"/>
        <v>0</v>
      </c>
      <c r="BJ17" s="7">
        <f t="shared" si="3"/>
        <v>0</v>
      </c>
      <c r="BK17" s="7">
        <f t="shared" si="3"/>
        <v>0</v>
      </c>
      <c r="BL17" s="7">
        <f t="shared" si="3"/>
        <v>0</v>
      </c>
      <c r="BM17" s="7">
        <f t="shared" si="3"/>
        <v>0</v>
      </c>
      <c r="BN17" s="7">
        <f t="shared" si="3"/>
        <v>0</v>
      </c>
      <c r="BO17" s="7">
        <f t="shared" si="3"/>
        <v>0</v>
      </c>
      <c r="BP17" s="7">
        <f t="shared" si="3"/>
        <v>0</v>
      </c>
      <c r="BQ17" s="7">
        <f t="shared" si="3"/>
        <v>0</v>
      </c>
      <c r="BR17" s="7">
        <f t="shared" si="3"/>
        <v>0</v>
      </c>
      <c r="BS17" s="7">
        <f t="shared" si="3"/>
        <v>0</v>
      </c>
      <c r="BT17" s="7">
        <f t="shared" si="3"/>
        <v>0</v>
      </c>
      <c r="BU17" s="7">
        <f t="shared" si="3"/>
        <v>0</v>
      </c>
      <c r="BV17" s="7">
        <f t="shared" ref="BV17:DF17" si="4">BV12-BV13+BV14-BV15-BV16</f>
        <v>0</v>
      </c>
      <c r="BW17" s="7">
        <f t="shared" si="4"/>
        <v>0</v>
      </c>
      <c r="BX17" s="7">
        <f t="shared" si="4"/>
        <v>0</v>
      </c>
      <c r="BY17" s="7">
        <f t="shared" si="4"/>
        <v>0</v>
      </c>
      <c r="BZ17" s="7">
        <f t="shared" si="4"/>
        <v>0</v>
      </c>
      <c r="CA17" s="7">
        <f t="shared" si="4"/>
        <v>0</v>
      </c>
      <c r="CB17" s="7">
        <f t="shared" si="4"/>
        <v>0</v>
      </c>
      <c r="CC17" s="7">
        <f t="shared" si="4"/>
        <v>0</v>
      </c>
      <c r="CD17" s="7">
        <f t="shared" si="4"/>
        <v>0</v>
      </c>
      <c r="CE17" s="7">
        <f t="shared" si="4"/>
        <v>0</v>
      </c>
      <c r="CF17" s="7">
        <f t="shared" si="4"/>
        <v>0</v>
      </c>
      <c r="CG17" s="7">
        <f t="shared" si="4"/>
        <v>0</v>
      </c>
      <c r="CH17" s="7">
        <f t="shared" si="4"/>
        <v>0</v>
      </c>
      <c r="CI17" s="7">
        <f t="shared" si="4"/>
        <v>0</v>
      </c>
      <c r="CJ17" s="7">
        <f t="shared" si="4"/>
        <v>0</v>
      </c>
      <c r="CK17" s="7">
        <f t="shared" si="4"/>
        <v>0</v>
      </c>
      <c r="CL17" s="7">
        <f t="shared" si="4"/>
        <v>0</v>
      </c>
      <c r="CM17" s="7">
        <f t="shared" si="4"/>
        <v>0</v>
      </c>
      <c r="CN17" s="7">
        <f t="shared" si="4"/>
        <v>0</v>
      </c>
      <c r="CO17" s="7">
        <f t="shared" si="4"/>
        <v>0</v>
      </c>
      <c r="CP17" s="7">
        <f t="shared" si="4"/>
        <v>0</v>
      </c>
      <c r="CQ17" s="7">
        <f t="shared" si="4"/>
        <v>0</v>
      </c>
      <c r="CR17" s="7">
        <f t="shared" si="4"/>
        <v>0</v>
      </c>
      <c r="CS17" s="7">
        <f t="shared" si="4"/>
        <v>0</v>
      </c>
      <c r="CT17" s="7">
        <f t="shared" si="4"/>
        <v>0</v>
      </c>
      <c r="CU17" s="7">
        <f t="shared" si="4"/>
        <v>0</v>
      </c>
      <c r="CV17" s="7">
        <f t="shared" si="4"/>
        <v>0</v>
      </c>
      <c r="CW17" s="7">
        <f t="shared" si="4"/>
        <v>0</v>
      </c>
      <c r="CX17" s="7">
        <f t="shared" si="4"/>
        <v>0</v>
      </c>
      <c r="CY17" s="7">
        <f t="shared" si="4"/>
        <v>0</v>
      </c>
      <c r="CZ17" s="7">
        <f t="shared" si="4"/>
        <v>0</v>
      </c>
      <c r="DA17" s="7">
        <f t="shared" si="4"/>
        <v>0</v>
      </c>
      <c r="DB17" s="7">
        <f t="shared" si="4"/>
        <v>0</v>
      </c>
      <c r="DC17" s="7">
        <f t="shared" si="4"/>
        <v>0</v>
      </c>
      <c r="DD17" s="7">
        <f t="shared" si="4"/>
        <v>0</v>
      </c>
      <c r="DE17" s="7">
        <f t="shared" si="4"/>
        <v>0</v>
      </c>
      <c r="DF17" s="7">
        <f t="shared" si="4"/>
        <v>0</v>
      </c>
    </row>
    <row r="18" spans="1:111" x14ac:dyDescent="0.3">
      <c r="A18" t="s">
        <v>122</v>
      </c>
      <c r="C18" s="16"/>
      <c r="D18" s="16"/>
      <c r="E18" s="16"/>
      <c r="G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0</v>
      </c>
      <c r="CC18" s="25">
        <v>0</v>
      </c>
      <c r="CD18" s="25">
        <v>0</v>
      </c>
      <c r="CE18" s="25">
        <v>0</v>
      </c>
      <c r="CF18" s="25">
        <v>0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  <c r="CR18" s="25">
        <v>0</v>
      </c>
      <c r="CS18" s="25">
        <v>0</v>
      </c>
      <c r="CT18" s="25">
        <v>0</v>
      </c>
      <c r="CU18" s="25">
        <v>0</v>
      </c>
      <c r="CV18" s="25">
        <v>0</v>
      </c>
      <c r="CW18" s="25">
        <v>0</v>
      </c>
      <c r="CX18" s="25">
        <v>0</v>
      </c>
      <c r="CY18" s="25">
        <v>0</v>
      </c>
      <c r="CZ18" s="25">
        <v>0</v>
      </c>
      <c r="DA18" s="25">
        <v>0</v>
      </c>
      <c r="DB18" s="25">
        <v>0</v>
      </c>
      <c r="DC18" s="25">
        <v>0</v>
      </c>
      <c r="DD18" s="25">
        <v>0</v>
      </c>
      <c r="DE18" s="25">
        <v>0</v>
      </c>
      <c r="DF18" s="25">
        <v>0</v>
      </c>
    </row>
    <row r="19" spans="1:111" x14ac:dyDescent="0.3">
      <c r="A19" t="s">
        <v>19</v>
      </c>
      <c r="C19" s="16"/>
      <c r="D19" s="16"/>
      <c r="E19" s="16"/>
      <c r="G19" s="7">
        <f>G17-G18</f>
        <v>0</v>
      </c>
      <c r="I19" s="7">
        <f t="shared" ref="I19:BT19" si="5">I17-I18</f>
        <v>0</v>
      </c>
      <c r="J19" s="7">
        <f t="shared" si="5"/>
        <v>0</v>
      </c>
      <c r="K19" s="7">
        <f t="shared" si="5"/>
        <v>0</v>
      </c>
      <c r="L19" s="7">
        <f t="shared" si="5"/>
        <v>0</v>
      </c>
      <c r="M19" s="7">
        <f t="shared" si="5"/>
        <v>0</v>
      </c>
      <c r="N19" s="7">
        <f t="shared" si="5"/>
        <v>0</v>
      </c>
      <c r="O19" s="7">
        <f t="shared" si="5"/>
        <v>0</v>
      </c>
      <c r="P19" s="7">
        <f t="shared" si="5"/>
        <v>0</v>
      </c>
      <c r="Q19" s="7">
        <f t="shared" si="5"/>
        <v>0</v>
      </c>
      <c r="R19" s="7">
        <f t="shared" si="5"/>
        <v>0</v>
      </c>
      <c r="S19" s="7">
        <f t="shared" si="5"/>
        <v>0</v>
      </c>
      <c r="T19" s="7">
        <f t="shared" si="5"/>
        <v>0</v>
      </c>
      <c r="U19" s="7">
        <f t="shared" si="5"/>
        <v>0</v>
      </c>
      <c r="V19" s="7">
        <f t="shared" si="5"/>
        <v>0</v>
      </c>
      <c r="W19" s="7">
        <f t="shared" si="5"/>
        <v>0</v>
      </c>
      <c r="X19" s="7">
        <f t="shared" si="5"/>
        <v>0</v>
      </c>
      <c r="Y19" s="7">
        <f t="shared" si="5"/>
        <v>0</v>
      </c>
      <c r="Z19" s="7">
        <f t="shared" si="5"/>
        <v>0</v>
      </c>
      <c r="AA19" s="7">
        <f t="shared" si="5"/>
        <v>0</v>
      </c>
      <c r="AB19" s="7">
        <f t="shared" si="5"/>
        <v>0</v>
      </c>
      <c r="AC19" s="7">
        <f t="shared" si="5"/>
        <v>0</v>
      </c>
      <c r="AD19" s="7">
        <f t="shared" si="5"/>
        <v>0</v>
      </c>
      <c r="AE19" s="7">
        <f t="shared" si="5"/>
        <v>0</v>
      </c>
      <c r="AF19" s="7">
        <f t="shared" si="5"/>
        <v>0</v>
      </c>
      <c r="AG19" s="7">
        <f t="shared" si="5"/>
        <v>0</v>
      </c>
      <c r="AH19" s="7">
        <f t="shared" si="5"/>
        <v>0</v>
      </c>
      <c r="AI19" s="7">
        <f t="shared" si="5"/>
        <v>0</v>
      </c>
      <c r="AJ19" s="7">
        <f t="shared" si="5"/>
        <v>0</v>
      </c>
      <c r="AK19" s="7">
        <f t="shared" si="5"/>
        <v>0</v>
      </c>
      <c r="AL19" s="7">
        <f t="shared" si="5"/>
        <v>0</v>
      </c>
      <c r="AM19" s="7">
        <f t="shared" si="5"/>
        <v>0</v>
      </c>
      <c r="AN19" s="7">
        <f t="shared" si="5"/>
        <v>0</v>
      </c>
      <c r="AO19" s="7">
        <f t="shared" si="5"/>
        <v>0</v>
      </c>
      <c r="AP19" s="7">
        <f t="shared" si="5"/>
        <v>0</v>
      </c>
      <c r="AQ19" s="7">
        <f t="shared" si="5"/>
        <v>0</v>
      </c>
      <c r="AR19" s="7">
        <f t="shared" si="5"/>
        <v>0</v>
      </c>
      <c r="AS19" s="7">
        <f t="shared" si="5"/>
        <v>0</v>
      </c>
      <c r="AT19" s="7">
        <f t="shared" si="5"/>
        <v>0</v>
      </c>
      <c r="AU19" s="7">
        <f t="shared" si="5"/>
        <v>0</v>
      </c>
      <c r="AV19" s="7">
        <f t="shared" si="5"/>
        <v>0</v>
      </c>
      <c r="AW19" s="7">
        <f t="shared" si="5"/>
        <v>0</v>
      </c>
      <c r="AX19" s="7">
        <f t="shared" si="5"/>
        <v>0</v>
      </c>
      <c r="AY19" s="7">
        <f t="shared" si="5"/>
        <v>0</v>
      </c>
      <c r="AZ19" s="7">
        <f t="shared" si="5"/>
        <v>0</v>
      </c>
      <c r="BA19" s="7">
        <f t="shared" si="5"/>
        <v>0</v>
      </c>
      <c r="BB19" s="7">
        <f t="shared" si="5"/>
        <v>0</v>
      </c>
      <c r="BC19" s="7">
        <f t="shared" si="5"/>
        <v>0</v>
      </c>
      <c r="BD19" s="7">
        <f t="shared" si="5"/>
        <v>0</v>
      </c>
      <c r="BE19" s="7">
        <f t="shared" si="5"/>
        <v>0</v>
      </c>
      <c r="BF19" s="7">
        <f t="shared" si="5"/>
        <v>0</v>
      </c>
      <c r="BG19" s="7">
        <f t="shared" si="5"/>
        <v>0</v>
      </c>
      <c r="BH19" s="7">
        <f t="shared" si="5"/>
        <v>0</v>
      </c>
      <c r="BI19" s="7">
        <f t="shared" si="5"/>
        <v>0</v>
      </c>
      <c r="BJ19" s="7">
        <f t="shared" si="5"/>
        <v>0</v>
      </c>
      <c r="BK19" s="7">
        <f t="shared" si="5"/>
        <v>0</v>
      </c>
      <c r="BL19" s="7">
        <f t="shared" si="5"/>
        <v>0</v>
      </c>
      <c r="BM19" s="7">
        <f t="shared" si="5"/>
        <v>0</v>
      </c>
      <c r="BN19" s="7">
        <f t="shared" si="5"/>
        <v>0</v>
      </c>
      <c r="BO19" s="7">
        <f t="shared" si="5"/>
        <v>0</v>
      </c>
      <c r="BP19" s="7">
        <f t="shared" si="5"/>
        <v>0</v>
      </c>
      <c r="BQ19" s="7">
        <f t="shared" si="5"/>
        <v>0</v>
      </c>
      <c r="BR19" s="7">
        <f t="shared" si="5"/>
        <v>0</v>
      </c>
      <c r="BS19" s="7">
        <f t="shared" si="5"/>
        <v>0</v>
      </c>
      <c r="BT19" s="7">
        <f t="shared" si="5"/>
        <v>0</v>
      </c>
      <c r="BU19" s="7">
        <f t="shared" ref="BU19:CC19" si="6">BU17-BU18</f>
        <v>0</v>
      </c>
      <c r="BV19" s="7">
        <f t="shared" si="6"/>
        <v>0</v>
      </c>
      <c r="BW19" s="7">
        <f t="shared" si="6"/>
        <v>0</v>
      </c>
      <c r="BX19" s="7">
        <f t="shared" si="6"/>
        <v>0</v>
      </c>
      <c r="BY19" s="7">
        <f t="shared" si="6"/>
        <v>0</v>
      </c>
      <c r="BZ19" s="7">
        <f t="shared" si="6"/>
        <v>0</v>
      </c>
      <c r="CA19" s="7">
        <f t="shared" si="6"/>
        <v>0</v>
      </c>
      <c r="CB19" s="7">
        <f t="shared" si="6"/>
        <v>0</v>
      </c>
      <c r="CC19" s="7">
        <f t="shared" si="6"/>
        <v>0</v>
      </c>
      <c r="CD19" s="7">
        <f>CD17-CD18</f>
        <v>0</v>
      </c>
      <c r="CE19" s="7">
        <f t="shared" ref="CE19:DE19" si="7">CE17-CE18</f>
        <v>0</v>
      </c>
      <c r="CF19" s="7">
        <f t="shared" si="7"/>
        <v>0</v>
      </c>
      <c r="CG19" s="7">
        <f t="shared" si="7"/>
        <v>0</v>
      </c>
      <c r="CH19" s="7">
        <f t="shared" si="7"/>
        <v>0</v>
      </c>
      <c r="CI19" s="7">
        <f t="shared" si="7"/>
        <v>0</v>
      </c>
      <c r="CJ19" s="7">
        <f t="shared" si="7"/>
        <v>0</v>
      </c>
      <c r="CK19" s="7">
        <f t="shared" si="7"/>
        <v>0</v>
      </c>
      <c r="CL19" s="7">
        <f t="shared" si="7"/>
        <v>0</v>
      </c>
      <c r="CM19" s="7">
        <f t="shared" si="7"/>
        <v>0</v>
      </c>
      <c r="CN19" s="7">
        <f t="shared" si="7"/>
        <v>0</v>
      </c>
      <c r="CO19" s="7">
        <f t="shared" si="7"/>
        <v>0</v>
      </c>
      <c r="CP19" s="7">
        <f t="shared" si="7"/>
        <v>0</v>
      </c>
      <c r="CQ19" s="7">
        <f t="shared" si="7"/>
        <v>0</v>
      </c>
      <c r="CR19" s="7">
        <f t="shared" si="7"/>
        <v>0</v>
      </c>
      <c r="CS19" s="7">
        <f t="shared" si="7"/>
        <v>0</v>
      </c>
      <c r="CT19" s="7">
        <f t="shared" si="7"/>
        <v>0</v>
      </c>
      <c r="CU19" s="7">
        <f t="shared" si="7"/>
        <v>0</v>
      </c>
      <c r="CV19" s="7">
        <f t="shared" si="7"/>
        <v>0</v>
      </c>
      <c r="CW19" s="7">
        <f t="shared" si="7"/>
        <v>0</v>
      </c>
      <c r="CX19" s="7">
        <f t="shared" si="7"/>
        <v>0</v>
      </c>
      <c r="CY19" s="7">
        <f t="shared" si="7"/>
        <v>0</v>
      </c>
      <c r="CZ19" s="7">
        <f t="shared" si="7"/>
        <v>0</v>
      </c>
      <c r="DA19" s="7">
        <f t="shared" si="7"/>
        <v>0</v>
      </c>
      <c r="DB19" s="7">
        <f t="shared" si="7"/>
        <v>0</v>
      </c>
      <c r="DC19" s="7">
        <f t="shared" si="7"/>
        <v>0</v>
      </c>
      <c r="DD19" s="7">
        <f t="shared" si="7"/>
        <v>0</v>
      </c>
      <c r="DE19" s="7">
        <f t="shared" si="7"/>
        <v>0</v>
      </c>
      <c r="DF19" s="7">
        <f>DF17-DF18</f>
        <v>0</v>
      </c>
    </row>
    <row r="21" spans="1:111" s="5" customFormat="1" x14ac:dyDescent="0.3">
      <c r="G21" s="6"/>
    </row>
    <row r="23" spans="1:111" x14ac:dyDescent="0.3">
      <c r="A23" s="37" t="s">
        <v>11</v>
      </c>
      <c r="B23" s="37"/>
      <c r="C23" s="37"/>
      <c r="D23" s="37"/>
      <c r="E23" s="37"/>
      <c r="F23" s="37"/>
      <c r="G23" s="37"/>
    </row>
    <row r="25" spans="1:111" x14ac:dyDescent="0.3">
      <c r="A25" s="10" t="s">
        <v>0</v>
      </c>
      <c r="B25" s="10"/>
      <c r="C25" s="10" t="s">
        <v>0</v>
      </c>
      <c r="D25" s="10"/>
      <c r="E25" s="10"/>
      <c r="F25" s="10"/>
      <c r="G25" s="14" t="s">
        <v>118</v>
      </c>
      <c r="I25" s="13" t="s">
        <v>119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</row>
    <row r="26" spans="1:111" x14ac:dyDescent="0.3">
      <c r="A26" s="9" t="s">
        <v>1</v>
      </c>
      <c r="B26" s="10"/>
      <c r="C26" s="9" t="s">
        <v>2</v>
      </c>
      <c r="D26" s="10"/>
      <c r="E26" s="9" t="s">
        <v>3</v>
      </c>
      <c r="F26" s="10"/>
      <c r="G26" s="15" t="s">
        <v>5</v>
      </c>
      <c r="I26" s="17">
        <v>1</v>
      </c>
      <c r="J26" s="17">
        <f t="shared" ref="J26:AR26" si="8">I26+1</f>
        <v>2</v>
      </c>
      <c r="K26" s="17">
        <f t="shared" si="8"/>
        <v>3</v>
      </c>
      <c r="L26" s="17">
        <f t="shared" si="8"/>
        <v>4</v>
      </c>
      <c r="M26" s="17">
        <f t="shared" si="8"/>
        <v>5</v>
      </c>
      <c r="N26" s="17">
        <f t="shared" si="8"/>
        <v>6</v>
      </c>
      <c r="O26" s="17">
        <f t="shared" si="8"/>
        <v>7</v>
      </c>
      <c r="P26" s="17">
        <f t="shared" si="8"/>
        <v>8</v>
      </c>
      <c r="Q26" s="17">
        <f t="shared" si="8"/>
        <v>9</v>
      </c>
      <c r="R26" s="17">
        <f t="shared" si="8"/>
        <v>10</v>
      </c>
      <c r="S26" s="17">
        <f t="shared" si="8"/>
        <v>11</v>
      </c>
      <c r="T26" s="17">
        <f t="shared" si="8"/>
        <v>12</v>
      </c>
      <c r="U26" s="17">
        <f t="shared" si="8"/>
        <v>13</v>
      </c>
      <c r="V26" s="17">
        <f t="shared" si="8"/>
        <v>14</v>
      </c>
      <c r="W26" s="17">
        <f t="shared" si="8"/>
        <v>15</v>
      </c>
      <c r="X26" s="17">
        <f t="shared" si="8"/>
        <v>16</v>
      </c>
      <c r="Y26" s="17">
        <f t="shared" si="8"/>
        <v>17</v>
      </c>
      <c r="Z26" s="17">
        <f t="shared" si="8"/>
        <v>18</v>
      </c>
      <c r="AA26" s="17">
        <f t="shared" si="8"/>
        <v>19</v>
      </c>
      <c r="AB26" s="17">
        <f t="shared" si="8"/>
        <v>20</v>
      </c>
      <c r="AC26" s="17">
        <f t="shared" si="8"/>
        <v>21</v>
      </c>
      <c r="AD26" s="17">
        <f t="shared" si="8"/>
        <v>22</v>
      </c>
      <c r="AE26" s="17">
        <f t="shared" si="8"/>
        <v>23</v>
      </c>
      <c r="AF26" s="17">
        <f t="shared" si="8"/>
        <v>24</v>
      </c>
      <c r="AG26" s="17">
        <f t="shared" si="8"/>
        <v>25</v>
      </c>
      <c r="AH26" s="17">
        <f t="shared" si="8"/>
        <v>26</v>
      </c>
      <c r="AI26" s="17">
        <f t="shared" si="8"/>
        <v>27</v>
      </c>
      <c r="AJ26" s="17">
        <f t="shared" si="8"/>
        <v>28</v>
      </c>
      <c r="AK26" s="17">
        <f t="shared" si="8"/>
        <v>29</v>
      </c>
      <c r="AL26" s="17">
        <f t="shared" si="8"/>
        <v>30</v>
      </c>
      <c r="AM26" s="17">
        <f t="shared" si="8"/>
        <v>31</v>
      </c>
      <c r="AN26" s="17">
        <f t="shared" si="8"/>
        <v>32</v>
      </c>
      <c r="AO26" s="17">
        <f t="shared" si="8"/>
        <v>33</v>
      </c>
      <c r="AP26" s="17">
        <f t="shared" si="8"/>
        <v>34</v>
      </c>
      <c r="AQ26" s="17">
        <f t="shared" si="8"/>
        <v>35</v>
      </c>
      <c r="AR26" s="17">
        <f t="shared" si="8"/>
        <v>36</v>
      </c>
      <c r="AS26" s="17">
        <f t="shared" ref="AS26:DD26" si="9">AR26+1</f>
        <v>37</v>
      </c>
      <c r="AT26" s="17">
        <f t="shared" si="9"/>
        <v>38</v>
      </c>
      <c r="AU26" s="17">
        <f t="shared" si="9"/>
        <v>39</v>
      </c>
      <c r="AV26" s="17">
        <f t="shared" si="9"/>
        <v>40</v>
      </c>
      <c r="AW26" s="17">
        <f t="shared" si="9"/>
        <v>41</v>
      </c>
      <c r="AX26" s="17">
        <f t="shared" si="9"/>
        <v>42</v>
      </c>
      <c r="AY26" s="17">
        <f t="shared" si="9"/>
        <v>43</v>
      </c>
      <c r="AZ26" s="17">
        <f t="shared" si="9"/>
        <v>44</v>
      </c>
      <c r="BA26" s="17">
        <f t="shared" si="9"/>
        <v>45</v>
      </c>
      <c r="BB26" s="17">
        <f t="shared" si="9"/>
        <v>46</v>
      </c>
      <c r="BC26" s="17">
        <f t="shared" si="9"/>
        <v>47</v>
      </c>
      <c r="BD26" s="17">
        <f t="shared" si="9"/>
        <v>48</v>
      </c>
      <c r="BE26" s="17">
        <f t="shared" si="9"/>
        <v>49</v>
      </c>
      <c r="BF26" s="17">
        <f t="shared" si="9"/>
        <v>50</v>
      </c>
      <c r="BG26" s="17">
        <f t="shared" si="9"/>
        <v>51</v>
      </c>
      <c r="BH26" s="17">
        <f t="shared" si="9"/>
        <v>52</v>
      </c>
      <c r="BI26" s="17">
        <f t="shared" si="9"/>
        <v>53</v>
      </c>
      <c r="BJ26" s="17">
        <f t="shared" si="9"/>
        <v>54</v>
      </c>
      <c r="BK26" s="17">
        <f t="shared" si="9"/>
        <v>55</v>
      </c>
      <c r="BL26" s="17">
        <f t="shared" si="9"/>
        <v>56</v>
      </c>
      <c r="BM26" s="17">
        <f t="shared" si="9"/>
        <v>57</v>
      </c>
      <c r="BN26" s="17">
        <f t="shared" si="9"/>
        <v>58</v>
      </c>
      <c r="BO26" s="17">
        <f t="shared" si="9"/>
        <v>59</v>
      </c>
      <c r="BP26" s="17">
        <f t="shared" si="9"/>
        <v>60</v>
      </c>
      <c r="BQ26" s="17">
        <f t="shared" si="9"/>
        <v>61</v>
      </c>
      <c r="BR26" s="17">
        <f t="shared" si="9"/>
        <v>62</v>
      </c>
      <c r="BS26" s="17">
        <f t="shared" si="9"/>
        <v>63</v>
      </c>
      <c r="BT26" s="17">
        <f t="shared" si="9"/>
        <v>64</v>
      </c>
      <c r="BU26" s="17">
        <f t="shared" si="9"/>
        <v>65</v>
      </c>
      <c r="BV26" s="17">
        <f t="shared" si="9"/>
        <v>66</v>
      </c>
      <c r="BW26" s="17">
        <f t="shared" si="9"/>
        <v>67</v>
      </c>
      <c r="BX26" s="17">
        <f t="shared" si="9"/>
        <v>68</v>
      </c>
      <c r="BY26" s="17">
        <f t="shared" si="9"/>
        <v>69</v>
      </c>
      <c r="BZ26" s="17">
        <f t="shared" si="9"/>
        <v>70</v>
      </c>
      <c r="CA26" s="17">
        <f t="shared" si="9"/>
        <v>71</v>
      </c>
      <c r="CB26" s="17">
        <f t="shared" si="9"/>
        <v>72</v>
      </c>
      <c r="CC26" s="17">
        <f t="shared" si="9"/>
        <v>73</v>
      </c>
      <c r="CD26" s="17">
        <f t="shared" si="9"/>
        <v>74</v>
      </c>
      <c r="CE26" s="17">
        <f t="shared" si="9"/>
        <v>75</v>
      </c>
      <c r="CF26" s="17">
        <f t="shared" si="9"/>
        <v>76</v>
      </c>
      <c r="CG26" s="17">
        <f t="shared" si="9"/>
        <v>77</v>
      </c>
      <c r="CH26" s="17">
        <f t="shared" si="9"/>
        <v>78</v>
      </c>
      <c r="CI26" s="17">
        <f t="shared" si="9"/>
        <v>79</v>
      </c>
      <c r="CJ26" s="17">
        <f t="shared" si="9"/>
        <v>80</v>
      </c>
      <c r="CK26" s="17">
        <f t="shared" si="9"/>
        <v>81</v>
      </c>
      <c r="CL26" s="17">
        <f t="shared" si="9"/>
        <v>82</v>
      </c>
      <c r="CM26" s="17">
        <f t="shared" si="9"/>
        <v>83</v>
      </c>
      <c r="CN26" s="17">
        <f t="shared" si="9"/>
        <v>84</v>
      </c>
      <c r="CO26" s="17">
        <f t="shared" si="9"/>
        <v>85</v>
      </c>
      <c r="CP26" s="17">
        <f t="shared" si="9"/>
        <v>86</v>
      </c>
      <c r="CQ26" s="17">
        <f t="shared" si="9"/>
        <v>87</v>
      </c>
      <c r="CR26" s="17">
        <f t="shared" si="9"/>
        <v>88</v>
      </c>
      <c r="CS26" s="17">
        <f t="shared" si="9"/>
        <v>89</v>
      </c>
      <c r="CT26" s="17">
        <f t="shared" si="9"/>
        <v>90</v>
      </c>
      <c r="CU26" s="17">
        <f t="shared" si="9"/>
        <v>91</v>
      </c>
      <c r="CV26" s="17">
        <f t="shared" si="9"/>
        <v>92</v>
      </c>
      <c r="CW26" s="17">
        <f t="shared" si="9"/>
        <v>93</v>
      </c>
      <c r="CX26" s="17">
        <f t="shared" si="9"/>
        <v>94</v>
      </c>
      <c r="CY26" s="17">
        <f t="shared" si="9"/>
        <v>95</v>
      </c>
      <c r="CZ26" s="17">
        <f t="shared" si="9"/>
        <v>96</v>
      </c>
      <c r="DA26" s="17">
        <f t="shared" si="9"/>
        <v>97</v>
      </c>
      <c r="DB26" s="17">
        <f t="shared" si="9"/>
        <v>98</v>
      </c>
      <c r="DC26" s="17">
        <f t="shared" si="9"/>
        <v>99</v>
      </c>
      <c r="DD26" s="17">
        <f t="shared" si="9"/>
        <v>100</v>
      </c>
      <c r="DE26" s="17">
        <f t="shared" ref="DE26:DF26" si="10">DD26+1</f>
        <v>101</v>
      </c>
      <c r="DF26" s="17">
        <f t="shared" si="10"/>
        <v>102</v>
      </c>
      <c r="DG26" s="11"/>
    </row>
    <row r="28" spans="1:111" x14ac:dyDescent="0.3">
      <c r="A28" t="s">
        <v>4</v>
      </c>
      <c r="C28" t="s">
        <v>1749</v>
      </c>
      <c r="E28" t="s">
        <v>12</v>
      </c>
      <c r="G28" s="7">
        <f>SUMIFS(Data!$I$2:$I$2100,Data!$B$2:$B$2100,Recon!$C$4)</f>
        <v>0</v>
      </c>
      <c r="H28" s="3"/>
      <c r="I28" s="7">
        <f>SUMIFS(Data!$I$2:$I$2100,Data!$B$2:$B$2100,Recon!$C$4,Data!$C$2:$C$2100,Recon!I10)</f>
        <v>0</v>
      </c>
      <c r="J28" s="7">
        <f>SUMIFS(Data!$I$2:$I$2100,Data!$B$2:$B$2100,Recon!$C$4,Data!$C$2:$C$2100,Recon!J10)</f>
        <v>0</v>
      </c>
      <c r="K28" s="7">
        <f>SUMIFS(Data!$I$2:$I$2100,Data!$B$2:$B$2100,Recon!$C$4,Data!$C$2:$C$2100,Recon!K10)</f>
        <v>0</v>
      </c>
      <c r="L28" s="7">
        <f>SUMIFS(Data!$I$2:$I$2100,Data!$B$2:$B$2100,Recon!$C$4,Data!$C$2:$C$2100,Recon!L10)</f>
        <v>0</v>
      </c>
      <c r="M28" s="7">
        <f>SUMIFS(Data!$I$2:$I$2100,Data!$B$2:$B$2100,Recon!$C$4,Data!$C$2:$C$2100,Recon!M10)</f>
        <v>0</v>
      </c>
      <c r="N28" s="7">
        <f>SUMIFS(Data!$I$2:$I$2100,Data!$B$2:$B$2100,Recon!$C$4,Data!$C$2:$C$2100,Recon!N10)</f>
        <v>0</v>
      </c>
      <c r="O28" s="7">
        <f>SUMIFS(Data!$I$2:$I$2100,Data!$B$2:$B$2100,Recon!$C$4,Data!$C$2:$C$2100,Recon!O10)</f>
        <v>0</v>
      </c>
      <c r="P28" s="7">
        <f>SUMIFS(Data!$I$2:$I$2100,Data!$B$2:$B$2100,Recon!$C$4,Data!$C$2:$C$2100,Recon!P10)</f>
        <v>0</v>
      </c>
      <c r="Q28" s="7">
        <f>SUMIFS(Data!$I$2:$I$2100,Data!$B$2:$B$2100,Recon!$C$4,Data!$C$2:$C$2100,Recon!Q10)</f>
        <v>0</v>
      </c>
      <c r="R28" s="7">
        <f>SUMIFS(Data!$I$2:$I$2100,Data!$B$2:$B$2100,Recon!$C$4,Data!$C$2:$C$2100,Recon!R10)</f>
        <v>0</v>
      </c>
      <c r="S28" s="7">
        <f>SUMIFS(Data!$I$2:$I$2100,Data!$B$2:$B$2100,Recon!$C$4,Data!$C$2:$C$2100,Recon!S10)</f>
        <v>0</v>
      </c>
      <c r="T28" s="7">
        <f>SUMIFS(Data!$I$2:$I$2100,Data!$B$2:$B$2100,Recon!$C$4,Data!$C$2:$C$2100,Recon!T10)</f>
        <v>0</v>
      </c>
      <c r="U28" s="7">
        <f>SUMIFS(Data!$I$2:$I$2100,Data!$B$2:$B$2100,Recon!$C$4,Data!$C$2:$C$2100,Recon!U10)</f>
        <v>0</v>
      </c>
      <c r="V28" s="7">
        <f>SUMIFS(Data!$I$2:$I$2100,Data!$B$2:$B$2100,Recon!$C$4,Data!$C$2:$C$2100,Recon!V10)</f>
        <v>0</v>
      </c>
      <c r="W28" s="7">
        <f>SUMIFS(Data!$I$2:$I$2100,Data!$B$2:$B$2100,Recon!$C$4,Data!$C$2:$C$2100,Recon!W10)</f>
        <v>0</v>
      </c>
      <c r="X28" s="7">
        <f>SUMIFS(Data!$I$2:$I$2100,Data!$B$2:$B$2100,Recon!$C$4,Data!$C$2:$C$2100,Recon!X10)</f>
        <v>0</v>
      </c>
      <c r="Y28" s="7">
        <f>SUMIFS(Data!$I$2:$I$2100,Data!$B$2:$B$2100,Recon!$C$4,Data!$C$2:$C$2100,Recon!Y10)</f>
        <v>0</v>
      </c>
      <c r="Z28" s="7">
        <f>SUMIFS(Data!$I$2:$I$2100,Data!$B$2:$B$2100,Recon!$C$4,Data!$C$2:$C$2100,Recon!Z10)</f>
        <v>0</v>
      </c>
      <c r="AA28" s="7">
        <f>SUMIFS(Data!$I$2:$I$2100,Data!$B$2:$B$2100,Recon!$C$4,Data!$C$2:$C$2100,Recon!AA10)</f>
        <v>0</v>
      </c>
      <c r="AB28" s="7">
        <f>SUMIFS(Data!$I$2:$I$2100,Data!$B$2:$B$2100,Recon!$C$4,Data!$C$2:$C$2100,Recon!AB10)</f>
        <v>0</v>
      </c>
      <c r="AC28" s="7">
        <f>SUMIFS(Data!$I$2:$I$2100,Data!$B$2:$B$2100,Recon!$C$4,Data!$C$2:$C$2100,Recon!AC10)</f>
        <v>0</v>
      </c>
      <c r="AD28" s="7">
        <f>SUMIFS(Data!$I$2:$I$2100,Data!$B$2:$B$2100,Recon!$C$4,Data!$C$2:$C$2100,Recon!AD10)</f>
        <v>0</v>
      </c>
      <c r="AE28" s="7">
        <f>SUMIFS(Data!$I$2:$I$2100,Data!$B$2:$B$2100,Recon!$C$4,Data!$C$2:$C$2100,Recon!AE10)</f>
        <v>0</v>
      </c>
      <c r="AF28" s="7">
        <f>SUMIFS(Data!$I$2:$I$2100,Data!$B$2:$B$2100,Recon!$C$4,Data!$C$2:$C$2100,Recon!AF10)</f>
        <v>0</v>
      </c>
      <c r="AG28" s="7">
        <f>SUMIFS(Data!$I$2:$I$2100,Data!$B$2:$B$2100,Recon!$C$4,Data!$C$2:$C$2100,Recon!AG10)</f>
        <v>0</v>
      </c>
      <c r="AH28" s="7">
        <f>SUMIFS(Data!$I$2:$I$2100,Data!$B$2:$B$2100,Recon!$C$4,Data!$C$2:$C$2100,Recon!AH10)</f>
        <v>0</v>
      </c>
      <c r="AI28" s="7">
        <f>SUMIFS(Data!$I$2:$I$2100,Data!$B$2:$B$2100,Recon!$C$4,Data!$C$2:$C$2100,Recon!AI10)</f>
        <v>0</v>
      </c>
      <c r="AJ28" s="7">
        <f>SUMIFS(Data!$I$2:$I$2100,Data!$B$2:$B$2100,Recon!$C$4,Data!$C$2:$C$2100,Recon!AJ10)</f>
        <v>0</v>
      </c>
      <c r="AK28" s="7">
        <f>SUMIFS(Data!$I$2:$I$2100,Data!$B$2:$B$2100,Recon!$C$4,Data!$C$2:$C$2100,Recon!AK10)</f>
        <v>0</v>
      </c>
      <c r="AL28" s="7">
        <f>SUMIFS(Data!$I$2:$I$2100,Data!$B$2:$B$2100,Recon!$C$4,Data!$C$2:$C$2100,Recon!AL10)</f>
        <v>0</v>
      </c>
      <c r="AM28" s="7">
        <f>SUMIFS(Data!$I$2:$I$2100,Data!$B$2:$B$2100,Recon!$C$4,Data!$C$2:$C$2100,Recon!AM10)</f>
        <v>0</v>
      </c>
      <c r="AN28" s="7">
        <f>SUMIFS(Data!$I$2:$I$2100,Data!$B$2:$B$2100,Recon!$C$4,Data!$C$2:$C$2100,Recon!AN10)</f>
        <v>0</v>
      </c>
      <c r="AO28" s="7">
        <f>SUMIFS(Data!$I$2:$I$2100,Data!$B$2:$B$2100,Recon!$C$4,Data!$C$2:$C$2100,Recon!AO10)</f>
        <v>0</v>
      </c>
      <c r="AP28" s="7">
        <f>SUMIFS(Data!$I$2:$I$2100,Data!$B$2:$B$2100,Recon!$C$4,Data!$C$2:$C$2100,Recon!AP10)</f>
        <v>0</v>
      </c>
      <c r="AQ28" s="7">
        <f>SUMIFS(Data!$I$2:$I$2100,Data!$B$2:$B$2100,Recon!$C$4,Data!$C$2:$C$2100,Recon!AQ10)</f>
        <v>0</v>
      </c>
      <c r="AR28" s="7">
        <f>SUMIFS(Data!$I$2:$I$2100,Data!$B$2:$B$2100,Recon!$C$4,Data!$C$2:$C$2100,Recon!AR10)</f>
        <v>0</v>
      </c>
      <c r="AS28" s="7">
        <f>SUMIFS(Data!$I$2:$I$2100,Data!$B$2:$B$2100,Recon!$C$4,Data!$C$2:$C$2100,Recon!AS10)</f>
        <v>0</v>
      </c>
      <c r="AT28" s="7">
        <f>SUMIFS(Data!$I$2:$I$2100,Data!$B$2:$B$2100,Recon!$C$4,Data!$C$2:$C$2100,Recon!AT10)</f>
        <v>0</v>
      </c>
      <c r="AU28" s="7">
        <f>SUMIFS(Data!$I$2:$I$2100,Data!$B$2:$B$2100,Recon!$C$4,Data!$C$2:$C$2100,Recon!AU10)</f>
        <v>0</v>
      </c>
      <c r="AV28" s="7">
        <f>SUMIFS(Data!$I$2:$I$2100,Data!$B$2:$B$2100,Recon!$C$4,Data!$C$2:$C$2100,Recon!AV10)</f>
        <v>0</v>
      </c>
      <c r="AW28" s="7">
        <f>SUMIFS(Data!$I$2:$I$2100,Data!$B$2:$B$2100,Recon!$C$4,Data!$C$2:$C$2100,Recon!AW10)</f>
        <v>0</v>
      </c>
      <c r="AX28" s="7">
        <f>SUMIFS(Data!$I$2:$I$2100,Data!$B$2:$B$2100,Recon!$C$4,Data!$C$2:$C$2100,Recon!AX10)</f>
        <v>0</v>
      </c>
      <c r="AY28" s="7">
        <f>SUMIFS(Data!$I$2:$I$2100,Data!$B$2:$B$2100,Recon!$C$4,Data!$C$2:$C$2100,Recon!AY10)</f>
        <v>0</v>
      </c>
      <c r="AZ28" s="7">
        <f>SUMIFS(Data!$I$2:$I$2100,Data!$B$2:$B$2100,Recon!$C$4,Data!$C$2:$C$2100,Recon!AZ10)</f>
        <v>0</v>
      </c>
      <c r="BA28" s="7">
        <f>SUMIFS(Data!$I$2:$I$2100,Data!$B$2:$B$2100,Recon!$C$4,Data!$C$2:$C$2100,Recon!BA10)</f>
        <v>0</v>
      </c>
      <c r="BB28" s="7">
        <f>SUMIFS(Data!$I$2:$I$2100,Data!$B$2:$B$2100,Recon!$C$4,Data!$C$2:$C$2100,Recon!BB10)</f>
        <v>0</v>
      </c>
      <c r="BC28" s="7">
        <f>SUMIFS(Data!$I$2:$I$2100,Data!$B$2:$B$2100,Recon!$C$4,Data!$C$2:$C$2100,Recon!BC10)</f>
        <v>0</v>
      </c>
      <c r="BD28" s="7">
        <f>SUMIFS(Data!$I$2:$I$2100,Data!$B$2:$B$2100,Recon!$C$4,Data!$C$2:$C$2100,Recon!BD10)</f>
        <v>0</v>
      </c>
      <c r="BE28" s="7">
        <f>SUMIFS(Data!$I$2:$I$2100,Data!$B$2:$B$2100,Recon!$C$4,Data!$C$2:$C$2100,Recon!BE10)</f>
        <v>0</v>
      </c>
      <c r="BF28" s="7">
        <f>SUMIFS(Data!$I$2:$I$2100,Data!$B$2:$B$2100,Recon!$C$4,Data!$C$2:$C$2100,Recon!BF10)</f>
        <v>0</v>
      </c>
      <c r="BG28" s="7">
        <f>SUMIFS(Data!$I$2:$I$2100,Data!$B$2:$B$2100,Recon!$C$4,Data!$C$2:$C$2100,Recon!BG10)</f>
        <v>0</v>
      </c>
      <c r="BH28" s="7">
        <f>SUMIFS(Data!$I$2:$I$2100,Data!$B$2:$B$2100,Recon!$C$4,Data!$C$2:$C$2100,Recon!BH10)</f>
        <v>0</v>
      </c>
      <c r="BI28" s="7">
        <f>SUMIFS(Data!$I$2:$I$2100,Data!$B$2:$B$2100,Recon!$C$4,Data!$C$2:$C$2100,Recon!BI10)</f>
        <v>0</v>
      </c>
      <c r="BJ28" s="7">
        <f>SUMIFS(Data!$I$2:$I$2100,Data!$B$2:$B$2100,Recon!$C$4,Data!$C$2:$C$2100,Recon!BJ10)</f>
        <v>0</v>
      </c>
      <c r="BK28" s="7">
        <f>SUMIFS(Data!$I$2:$I$2100,Data!$B$2:$B$2100,Recon!$C$4,Data!$C$2:$C$2100,Recon!BK10)</f>
        <v>0</v>
      </c>
      <c r="BL28" s="7">
        <f>SUMIFS(Data!$I$2:$I$2100,Data!$B$2:$B$2100,Recon!$C$4,Data!$C$2:$C$2100,Recon!BL10)</f>
        <v>0</v>
      </c>
      <c r="BM28" s="7">
        <f>SUMIFS(Data!$I$2:$I$2100,Data!$B$2:$B$2100,Recon!$C$4,Data!$C$2:$C$2100,Recon!BM10)</f>
        <v>0</v>
      </c>
      <c r="BN28" s="7">
        <f>SUMIFS(Data!$I$2:$I$2100,Data!$B$2:$B$2100,Recon!$C$4,Data!$C$2:$C$2100,Recon!BN10)</f>
        <v>0</v>
      </c>
      <c r="BO28" s="7">
        <f>SUMIFS(Data!$I$2:$I$2100,Data!$B$2:$B$2100,Recon!$C$4,Data!$C$2:$C$2100,Recon!BO10)</f>
        <v>0</v>
      </c>
      <c r="BP28" s="7">
        <f>SUMIFS(Data!$I$2:$I$2100,Data!$B$2:$B$2100,Recon!$C$4,Data!$C$2:$C$2100,Recon!BP10)</f>
        <v>0</v>
      </c>
      <c r="BQ28" s="7">
        <f>SUMIFS(Data!$I$2:$I$2100,Data!$B$2:$B$2100,Recon!$C$4,Data!$C$2:$C$2100,Recon!BQ10)</f>
        <v>0</v>
      </c>
      <c r="BR28" s="7">
        <f>SUMIFS(Data!$I$2:$I$2100,Data!$B$2:$B$2100,Recon!$C$4,Data!$C$2:$C$2100,Recon!BR10)</f>
        <v>0</v>
      </c>
      <c r="BS28" s="7">
        <f>SUMIFS(Data!$I$2:$I$2100,Data!$B$2:$B$2100,Recon!$C$4,Data!$C$2:$C$2100,Recon!BS10)</f>
        <v>0</v>
      </c>
      <c r="BT28" s="7">
        <f>SUMIFS(Data!$I$2:$I$2100,Data!$B$2:$B$2100,Recon!$C$4,Data!$C$2:$C$2100,Recon!BT10)</f>
        <v>0</v>
      </c>
      <c r="BU28" s="7">
        <f>SUMIFS(Data!$I$2:$I$2100,Data!$B$2:$B$2100,Recon!$C$4,Data!$C$2:$C$2100,Recon!BU10)</f>
        <v>0</v>
      </c>
      <c r="BV28" s="7">
        <f>SUMIFS(Data!$I$2:$I$2100,Data!$B$2:$B$2100,Recon!$C$4,Data!$C$2:$C$2100,Recon!BV10)</f>
        <v>0</v>
      </c>
      <c r="BW28" s="7">
        <f>SUMIFS(Data!$I$2:$I$2100,Data!$B$2:$B$2100,Recon!$C$4,Data!$C$2:$C$2100,Recon!BW10)</f>
        <v>0</v>
      </c>
      <c r="BX28" s="7">
        <f>SUMIFS(Data!$I$2:$I$2100,Data!$B$2:$B$2100,Recon!$C$4,Data!$C$2:$C$2100,Recon!BX10)</f>
        <v>0</v>
      </c>
      <c r="BY28" s="7">
        <f>SUMIFS(Data!$I$2:$I$2100,Data!$B$2:$B$2100,Recon!$C$4,Data!$C$2:$C$2100,Recon!BY10)</f>
        <v>0</v>
      </c>
      <c r="BZ28" s="7">
        <f>SUMIFS(Data!$I$2:$I$2100,Data!$B$2:$B$2100,Recon!$C$4,Data!$C$2:$C$2100,Recon!BZ10)</f>
        <v>0</v>
      </c>
      <c r="CA28" s="7">
        <f>SUMIFS(Data!$I$2:$I$2100,Data!$B$2:$B$2100,Recon!$C$4,Data!$C$2:$C$2100,Recon!CA10)</f>
        <v>0</v>
      </c>
      <c r="CB28" s="7">
        <f>SUMIFS(Data!$I$2:$I$2100,Data!$B$2:$B$2100,Recon!$C$4,Data!$C$2:$C$2100,Recon!CB10)</f>
        <v>0</v>
      </c>
      <c r="CC28" s="7">
        <f>SUMIFS(Data!$I$2:$I$2100,Data!$B$2:$B$2100,Recon!$C$4,Data!$C$2:$C$2100,Recon!CC10)</f>
        <v>0</v>
      </c>
      <c r="CD28" s="7">
        <f>SUMIFS(Data!$I$2:$I$2100,Data!$B$2:$B$2100,Recon!$C$4,Data!$C$2:$C$2100,Recon!CD10)</f>
        <v>0</v>
      </c>
      <c r="CE28" s="7">
        <f>SUMIFS(Data!$I$2:$I$2100,Data!$B$2:$B$2100,Recon!$C$4,Data!$C$2:$C$2100,Recon!CE10)</f>
        <v>0</v>
      </c>
      <c r="CF28" s="7">
        <f>SUMIFS(Data!$I$2:$I$2100,Data!$B$2:$B$2100,Recon!$C$4,Data!$C$2:$C$2100,Recon!CF10)</f>
        <v>0</v>
      </c>
      <c r="CG28" s="7">
        <f>SUMIFS(Data!$I$2:$I$2100,Data!$B$2:$B$2100,Recon!$C$4,Data!$C$2:$C$2100,Recon!CG10)</f>
        <v>0</v>
      </c>
      <c r="CH28" s="7">
        <f>SUMIFS(Data!$I$2:$I$2100,Data!$B$2:$B$2100,Recon!$C$4,Data!$C$2:$C$2100,Recon!CH10)</f>
        <v>0</v>
      </c>
      <c r="CI28" s="7">
        <f>SUMIFS(Data!$I$2:$I$2100,Data!$B$2:$B$2100,Recon!$C$4,Data!$C$2:$C$2100,Recon!CI10)</f>
        <v>0</v>
      </c>
      <c r="CJ28" s="7">
        <f>SUMIFS(Data!$I$2:$I$2100,Data!$B$2:$B$2100,Recon!$C$4,Data!$C$2:$C$2100,Recon!CJ10)</f>
        <v>0</v>
      </c>
      <c r="CK28" s="7">
        <f>SUMIFS(Data!$I$2:$I$2100,Data!$B$2:$B$2100,Recon!$C$4,Data!$C$2:$C$2100,Recon!CK10)</f>
        <v>0</v>
      </c>
      <c r="CL28" s="7">
        <f>SUMIFS(Data!$I$2:$I$2100,Data!$B$2:$B$2100,Recon!$C$4,Data!$C$2:$C$2100,Recon!CL10)</f>
        <v>0</v>
      </c>
      <c r="CM28" s="7">
        <f>SUMIFS(Data!$I$2:$I$2100,Data!$B$2:$B$2100,Recon!$C$4,Data!$C$2:$C$2100,Recon!CM10)</f>
        <v>0</v>
      </c>
      <c r="CN28" s="7">
        <f>SUMIFS(Data!$I$2:$I$2100,Data!$B$2:$B$2100,Recon!$C$4,Data!$C$2:$C$2100,Recon!CN10)</f>
        <v>0</v>
      </c>
      <c r="CO28" s="7">
        <f>SUMIFS(Data!$I$2:$I$2100,Data!$B$2:$B$2100,Recon!$C$4,Data!$C$2:$C$2100,Recon!CO10)</f>
        <v>0</v>
      </c>
      <c r="CP28" s="7">
        <f>SUMIFS(Data!$I$2:$I$2100,Data!$B$2:$B$2100,Recon!$C$4,Data!$C$2:$C$2100,Recon!CP10)</f>
        <v>0</v>
      </c>
      <c r="CQ28" s="7">
        <f>SUMIFS(Data!$I$2:$I$2100,Data!$B$2:$B$2100,Recon!$C$4,Data!$C$2:$C$2100,Recon!CQ10)</f>
        <v>0</v>
      </c>
      <c r="CR28" s="7">
        <f>SUMIFS(Data!$I$2:$I$2100,Data!$B$2:$B$2100,Recon!$C$4,Data!$C$2:$C$2100,Recon!CR10)</f>
        <v>0</v>
      </c>
      <c r="CS28" s="7">
        <f>SUMIFS(Data!$I$2:$I$2100,Data!$B$2:$B$2100,Recon!$C$4,Data!$C$2:$C$2100,Recon!CS10)</f>
        <v>0</v>
      </c>
      <c r="CT28" s="7">
        <f>SUMIFS(Data!$I$2:$I$2100,Data!$B$2:$B$2100,Recon!$C$4,Data!$C$2:$C$2100,Recon!CT10)</f>
        <v>0</v>
      </c>
      <c r="CU28" s="7">
        <f>SUMIFS(Data!$I$2:$I$2100,Data!$B$2:$B$2100,Recon!$C$4,Data!$C$2:$C$2100,Recon!CU10)</f>
        <v>0</v>
      </c>
      <c r="CV28" s="7">
        <f>SUMIFS(Data!$I$2:$I$2100,Data!$B$2:$B$2100,Recon!$C$4,Data!$C$2:$C$2100,Recon!CV10)</f>
        <v>0</v>
      </c>
      <c r="CW28" s="7">
        <f>SUMIFS(Data!$I$2:$I$2100,Data!$B$2:$B$2100,Recon!$C$4,Data!$C$2:$C$2100,Recon!CW10)</f>
        <v>0</v>
      </c>
      <c r="CX28" s="7">
        <f>SUMIFS(Data!$I$2:$I$2100,Data!$B$2:$B$2100,Recon!$C$4,Data!$C$2:$C$2100,Recon!CX10)</f>
        <v>0</v>
      </c>
      <c r="CY28" s="7">
        <f>SUMIFS(Data!$I$2:$I$2100,Data!$B$2:$B$2100,Recon!$C$4,Data!$C$2:$C$2100,Recon!CY10)</f>
        <v>0</v>
      </c>
      <c r="CZ28" s="7">
        <f>SUMIFS(Data!$I$2:$I$2100,Data!$B$2:$B$2100,Recon!$C$4,Data!$C$2:$C$2100,Recon!CZ10)</f>
        <v>0</v>
      </c>
      <c r="DA28" s="7">
        <f>SUMIFS(Data!$I$2:$I$2100,Data!$B$2:$B$2100,Recon!$C$4,Data!$C$2:$C$2100,Recon!DA10)</f>
        <v>0</v>
      </c>
      <c r="DB28" s="7">
        <f>SUMIFS(Data!$I$2:$I$2100,Data!$B$2:$B$2100,Recon!$C$4,Data!$C$2:$C$2100,Recon!DB10)</f>
        <v>0</v>
      </c>
      <c r="DC28" s="7">
        <f>SUMIFS(Data!$I$2:$I$2100,Data!$B$2:$B$2100,Recon!$C$4,Data!$C$2:$C$2100,Recon!DC10)</f>
        <v>0</v>
      </c>
      <c r="DD28" s="7">
        <f>SUMIFS(Data!$I$2:$I$2100,Data!$B$2:$B$2100,Recon!$C$4,Data!$C$2:$C$2100,Recon!DD10)</f>
        <v>0</v>
      </c>
      <c r="DE28" s="7">
        <f>SUMIFS(Data!$I$2:$I$2100,Data!$B$2:$B$2100,Recon!$C$4,Data!$C$2:$C$2100,Recon!DE10)</f>
        <v>0</v>
      </c>
      <c r="DF28" s="7">
        <f>SUMIFS(Data!$I$2:$I$2100,Data!$B$2:$B$2100,Recon!$C$4,Data!$C$2:$C$2100,Recon!DF10)</f>
        <v>0</v>
      </c>
    </row>
    <row r="29" spans="1:111" x14ac:dyDescent="0.3">
      <c r="A29" t="s">
        <v>17</v>
      </c>
      <c r="C29" t="s">
        <v>1749</v>
      </c>
      <c r="E29" t="s">
        <v>13</v>
      </c>
      <c r="G29" s="7">
        <f>SUMIFS(Data!$J$2:$J$2100,Data!$B$2:$B$2100,Recon!$C$4)</f>
        <v>0</v>
      </c>
      <c r="H29" s="3"/>
      <c r="I29" s="7">
        <f>SUMIFS(Data!$J$2:$J$2100,Data!$B$2:$B$2100,Recon!$C$4,Data!$C$2:$C$2100,Recon!I10)</f>
        <v>0</v>
      </c>
      <c r="J29" s="7">
        <f>SUMIFS(Data!$J$2:$J$2100,Data!$B$2:$B$2100,Recon!$C$4,Data!$C$2:$C$2100,Recon!J10)</f>
        <v>0</v>
      </c>
      <c r="K29" s="7">
        <f>SUMIFS(Data!$J$2:$J$2100,Data!$B$2:$B$2100,Recon!$C$4,Data!$C$2:$C$2100,Recon!K10)</f>
        <v>0</v>
      </c>
      <c r="L29" s="7">
        <f>SUMIFS(Data!$J$2:$J$2100,Data!$B$2:$B$2100,Recon!$C$4,Data!$C$2:$C$2100,Recon!L10)</f>
        <v>0</v>
      </c>
      <c r="M29" s="7">
        <f>SUMIFS(Data!$J$2:$J$2100,Data!$B$2:$B$2100,Recon!$C$4,Data!$C$2:$C$2100,Recon!M10)</f>
        <v>0</v>
      </c>
      <c r="N29" s="7">
        <f>SUMIFS(Data!$J$2:$J$2100,Data!$B$2:$B$2100,Recon!$C$4,Data!$C$2:$C$2100,Recon!N10)</f>
        <v>0</v>
      </c>
      <c r="O29" s="7">
        <f>SUMIFS(Data!$J$2:$J$2100,Data!$B$2:$B$2100,Recon!$C$4,Data!$C$2:$C$2100,Recon!O10)</f>
        <v>0</v>
      </c>
      <c r="P29" s="7">
        <f>SUMIFS(Data!$J$2:$J$2100,Data!$B$2:$B$2100,Recon!$C$4,Data!$C$2:$C$2100,Recon!P10)</f>
        <v>0</v>
      </c>
      <c r="Q29" s="7">
        <f>SUMIFS(Data!$J$2:$J$2100,Data!$B$2:$B$2100,Recon!$C$4,Data!$C$2:$C$2100,Recon!Q10)</f>
        <v>0</v>
      </c>
      <c r="R29" s="7">
        <f>SUMIFS(Data!$J$2:$J$2100,Data!$B$2:$B$2100,Recon!$C$4,Data!$C$2:$C$2100,Recon!R10)</f>
        <v>0</v>
      </c>
      <c r="S29" s="7">
        <f>SUMIFS(Data!$J$2:$J$2100,Data!$B$2:$B$2100,Recon!$C$4,Data!$C$2:$C$2100,Recon!S10)</f>
        <v>0</v>
      </c>
      <c r="T29" s="7">
        <f>SUMIFS(Data!$J$2:$J$2100,Data!$B$2:$B$2100,Recon!$C$4,Data!$C$2:$C$2100,Recon!T10)</f>
        <v>0</v>
      </c>
      <c r="U29" s="7">
        <f>SUMIFS(Data!$J$2:$J$2100,Data!$B$2:$B$2100,Recon!$C$4,Data!$C$2:$C$2100,Recon!U10)</f>
        <v>0</v>
      </c>
      <c r="V29" s="7">
        <f>SUMIFS(Data!$J$2:$J$2100,Data!$B$2:$B$2100,Recon!$C$4,Data!$C$2:$C$2100,Recon!V10)</f>
        <v>0</v>
      </c>
      <c r="W29" s="7">
        <f>SUMIFS(Data!$J$2:$J$2100,Data!$B$2:$B$2100,Recon!$C$4,Data!$C$2:$C$2100,Recon!W10)</f>
        <v>0</v>
      </c>
      <c r="X29" s="7">
        <f>SUMIFS(Data!$J$2:$J$2100,Data!$B$2:$B$2100,Recon!$C$4,Data!$C$2:$C$2100,Recon!X10)</f>
        <v>0</v>
      </c>
      <c r="Y29" s="7">
        <f>SUMIFS(Data!$J$2:$J$2100,Data!$B$2:$B$2100,Recon!$C$4,Data!$C$2:$C$2100,Recon!Y10)</f>
        <v>0</v>
      </c>
      <c r="Z29" s="7">
        <f>SUMIFS(Data!$J$2:$J$2100,Data!$B$2:$B$2100,Recon!$C$4,Data!$C$2:$C$2100,Recon!Z10)</f>
        <v>0</v>
      </c>
      <c r="AA29" s="7">
        <f>SUMIFS(Data!$J$2:$J$2100,Data!$B$2:$B$2100,Recon!$C$4,Data!$C$2:$C$2100,Recon!AA10)</f>
        <v>0</v>
      </c>
      <c r="AB29" s="7">
        <f>SUMIFS(Data!$J$2:$J$2100,Data!$B$2:$B$2100,Recon!$C$4,Data!$C$2:$C$2100,Recon!AB10)</f>
        <v>0</v>
      </c>
      <c r="AC29" s="7">
        <f>SUMIFS(Data!$J$2:$J$2100,Data!$B$2:$B$2100,Recon!$C$4,Data!$C$2:$C$2100,Recon!AC10)</f>
        <v>0</v>
      </c>
      <c r="AD29" s="7">
        <f>SUMIFS(Data!$J$2:$J$2100,Data!$B$2:$B$2100,Recon!$C$4,Data!$C$2:$C$2100,Recon!AD10)</f>
        <v>0</v>
      </c>
      <c r="AE29" s="7">
        <f>SUMIFS(Data!$J$2:$J$2100,Data!$B$2:$B$2100,Recon!$C$4,Data!$C$2:$C$2100,Recon!AE10)</f>
        <v>0</v>
      </c>
      <c r="AF29" s="7">
        <f>SUMIFS(Data!$J$2:$J$2100,Data!$B$2:$B$2100,Recon!$C$4,Data!$C$2:$C$2100,Recon!AF10)</f>
        <v>0</v>
      </c>
      <c r="AG29" s="7">
        <f>SUMIFS(Data!$J$2:$J$2100,Data!$B$2:$B$2100,Recon!$C$4,Data!$C$2:$C$2100,Recon!AG10)</f>
        <v>0</v>
      </c>
      <c r="AH29" s="7">
        <f>SUMIFS(Data!$J$2:$J$2100,Data!$B$2:$B$2100,Recon!$C$4,Data!$C$2:$C$2100,Recon!AH10)</f>
        <v>0</v>
      </c>
      <c r="AI29" s="7">
        <f>SUMIFS(Data!$J$2:$J$2100,Data!$B$2:$B$2100,Recon!$C$4,Data!$C$2:$C$2100,Recon!AI10)</f>
        <v>0</v>
      </c>
      <c r="AJ29" s="7">
        <f>SUMIFS(Data!$J$2:$J$2100,Data!$B$2:$B$2100,Recon!$C$4,Data!$C$2:$C$2100,Recon!AJ10)</f>
        <v>0</v>
      </c>
      <c r="AK29" s="7">
        <f>SUMIFS(Data!$J$2:$J$2100,Data!$B$2:$B$2100,Recon!$C$4,Data!$C$2:$C$2100,Recon!AK10)</f>
        <v>0</v>
      </c>
      <c r="AL29" s="7">
        <f>SUMIFS(Data!$J$2:$J$2100,Data!$B$2:$B$2100,Recon!$C$4,Data!$C$2:$C$2100,Recon!AL10)</f>
        <v>0</v>
      </c>
      <c r="AM29" s="7">
        <f>SUMIFS(Data!$J$2:$J$2100,Data!$B$2:$B$2100,Recon!$C$4,Data!$C$2:$C$2100,Recon!AM10)</f>
        <v>0</v>
      </c>
      <c r="AN29" s="7">
        <f>SUMIFS(Data!$J$2:$J$2100,Data!$B$2:$B$2100,Recon!$C$4,Data!$C$2:$C$2100,Recon!AN10)</f>
        <v>0</v>
      </c>
      <c r="AO29" s="7">
        <f>SUMIFS(Data!$J$2:$J$2100,Data!$B$2:$B$2100,Recon!$C$4,Data!$C$2:$C$2100,Recon!AO10)</f>
        <v>0</v>
      </c>
      <c r="AP29" s="7">
        <f>SUMIFS(Data!$J$2:$J$2100,Data!$B$2:$B$2100,Recon!$C$4,Data!$C$2:$C$2100,Recon!AP10)</f>
        <v>0</v>
      </c>
      <c r="AQ29" s="7">
        <f>SUMIFS(Data!$J$2:$J$2100,Data!$B$2:$B$2100,Recon!$C$4,Data!$C$2:$C$2100,Recon!AQ10)</f>
        <v>0</v>
      </c>
      <c r="AR29" s="7">
        <f>SUMIFS(Data!$J$2:$J$2100,Data!$B$2:$B$2100,Recon!$C$4,Data!$C$2:$C$2100,Recon!AR10)</f>
        <v>0</v>
      </c>
      <c r="AS29" s="7">
        <f>SUMIFS(Data!$J$2:$J$2100,Data!$B$2:$B$2100,Recon!$C$4,Data!$C$2:$C$2100,Recon!AS10)</f>
        <v>0</v>
      </c>
      <c r="AT29" s="7">
        <f>SUMIFS(Data!$J$2:$J$2100,Data!$B$2:$B$2100,Recon!$C$4,Data!$C$2:$C$2100,Recon!AT10)</f>
        <v>0</v>
      </c>
      <c r="AU29" s="7">
        <f>SUMIFS(Data!$J$2:$J$2100,Data!$B$2:$B$2100,Recon!$C$4,Data!$C$2:$C$2100,Recon!AU10)</f>
        <v>0</v>
      </c>
      <c r="AV29" s="7">
        <f>SUMIFS(Data!$J$2:$J$2100,Data!$B$2:$B$2100,Recon!$C$4,Data!$C$2:$C$2100,Recon!AV10)</f>
        <v>0</v>
      </c>
      <c r="AW29" s="7">
        <f>SUMIFS(Data!$J$2:$J$2100,Data!$B$2:$B$2100,Recon!$C$4,Data!$C$2:$C$2100,Recon!AW10)</f>
        <v>0</v>
      </c>
      <c r="AX29" s="7">
        <f>SUMIFS(Data!$J$2:$J$2100,Data!$B$2:$B$2100,Recon!$C$4,Data!$C$2:$C$2100,Recon!AX10)</f>
        <v>0</v>
      </c>
      <c r="AY29" s="7">
        <f>SUMIFS(Data!$J$2:$J$2100,Data!$B$2:$B$2100,Recon!$C$4,Data!$C$2:$C$2100,Recon!AY10)</f>
        <v>0</v>
      </c>
      <c r="AZ29" s="7">
        <f>SUMIFS(Data!$J$2:$J$2100,Data!$B$2:$B$2100,Recon!$C$4,Data!$C$2:$C$2100,Recon!AZ10)</f>
        <v>0</v>
      </c>
      <c r="BA29" s="7">
        <f>SUMIFS(Data!$J$2:$J$2100,Data!$B$2:$B$2100,Recon!$C$4,Data!$C$2:$C$2100,Recon!BA10)</f>
        <v>0</v>
      </c>
      <c r="BB29" s="7">
        <f>SUMIFS(Data!$J$2:$J$2100,Data!$B$2:$B$2100,Recon!$C$4,Data!$C$2:$C$2100,Recon!BB10)</f>
        <v>0</v>
      </c>
      <c r="BC29" s="7">
        <f>SUMIFS(Data!$J$2:$J$2100,Data!$B$2:$B$2100,Recon!$C$4,Data!$C$2:$C$2100,Recon!BC10)</f>
        <v>0</v>
      </c>
      <c r="BD29" s="7">
        <f>SUMIFS(Data!$J$2:$J$2100,Data!$B$2:$B$2100,Recon!$C$4,Data!$C$2:$C$2100,Recon!BD10)</f>
        <v>0</v>
      </c>
      <c r="BE29" s="7">
        <f>SUMIFS(Data!$J$2:$J$2100,Data!$B$2:$B$2100,Recon!$C$4,Data!$C$2:$C$2100,Recon!BE10)</f>
        <v>0</v>
      </c>
      <c r="BF29" s="7">
        <f>SUMIFS(Data!$J$2:$J$2100,Data!$B$2:$B$2100,Recon!$C$4,Data!$C$2:$C$2100,Recon!BF10)</f>
        <v>0</v>
      </c>
      <c r="BG29" s="7">
        <f>SUMIFS(Data!$J$2:$J$2100,Data!$B$2:$B$2100,Recon!$C$4,Data!$C$2:$C$2100,Recon!BG10)</f>
        <v>0</v>
      </c>
      <c r="BH29" s="7">
        <f>SUMIFS(Data!$J$2:$J$2100,Data!$B$2:$B$2100,Recon!$C$4,Data!$C$2:$C$2100,Recon!BH10)</f>
        <v>0</v>
      </c>
      <c r="BI29" s="7">
        <f>SUMIFS(Data!$J$2:$J$2100,Data!$B$2:$B$2100,Recon!$C$4,Data!$C$2:$C$2100,Recon!BI10)</f>
        <v>0</v>
      </c>
      <c r="BJ29" s="7">
        <f>SUMIFS(Data!$J$2:$J$2100,Data!$B$2:$B$2100,Recon!$C$4,Data!$C$2:$C$2100,Recon!BJ10)</f>
        <v>0</v>
      </c>
      <c r="BK29" s="7">
        <f>SUMIFS(Data!$J$2:$J$2100,Data!$B$2:$B$2100,Recon!$C$4,Data!$C$2:$C$2100,Recon!BK10)</f>
        <v>0</v>
      </c>
      <c r="BL29" s="7">
        <f>SUMIFS(Data!$J$2:$J$2100,Data!$B$2:$B$2100,Recon!$C$4,Data!$C$2:$C$2100,Recon!BL10)</f>
        <v>0</v>
      </c>
      <c r="BM29" s="7">
        <f>SUMIFS(Data!$J$2:$J$2100,Data!$B$2:$B$2100,Recon!$C$4,Data!$C$2:$C$2100,Recon!BM10)</f>
        <v>0</v>
      </c>
      <c r="BN29" s="7">
        <f>SUMIFS(Data!$J$2:$J$2100,Data!$B$2:$B$2100,Recon!$C$4,Data!$C$2:$C$2100,Recon!BN10)</f>
        <v>0</v>
      </c>
      <c r="BO29" s="7">
        <f>SUMIFS(Data!$J$2:$J$2100,Data!$B$2:$B$2100,Recon!$C$4,Data!$C$2:$C$2100,Recon!BO10)</f>
        <v>0</v>
      </c>
      <c r="BP29" s="7">
        <f>SUMIFS(Data!$J$2:$J$2100,Data!$B$2:$B$2100,Recon!$C$4,Data!$C$2:$C$2100,Recon!BP10)</f>
        <v>0</v>
      </c>
      <c r="BQ29" s="7">
        <f>SUMIFS(Data!$J$2:$J$2100,Data!$B$2:$B$2100,Recon!$C$4,Data!$C$2:$C$2100,Recon!BQ10)</f>
        <v>0</v>
      </c>
      <c r="BR29" s="7">
        <f>SUMIFS(Data!$J$2:$J$2100,Data!$B$2:$B$2100,Recon!$C$4,Data!$C$2:$C$2100,Recon!BR10)</f>
        <v>0</v>
      </c>
      <c r="BS29" s="7">
        <f>SUMIFS(Data!$J$2:$J$2100,Data!$B$2:$B$2100,Recon!$C$4,Data!$C$2:$C$2100,Recon!BS10)</f>
        <v>0</v>
      </c>
      <c r="BT29" s="7">
        <f>SUMIFS(Data!$J$2:$J$2100,Data!$B$2:$B$2100,Recon!$C$4,Data!$C$2:$C$2100,Recon!BT10)</f>
        <v>0</v>
      </c>
      <c r="BU29" s="7">
        <f>SUMIFS(Data!$J$2:$J$2100,Data!$B$2:$B$2100,Recon!$C$4,Data!$C$2:$C$2100,Recon!BU10)</f>
        <v>0</v>
      </c>
      <c r="BV29" s="7">
        <f>SUMIFS(Data!$J$2:$J$2100,Data!$B$2:$B$2100,Recon!$C$4,Data!$C$2:$C$2100,Recon!BV10)</f>
        <v>0</v>
      </c>
      <c r="BW29" s="7">
        <f>SUMIFS(Data!$J$2:$J$2100,Data!$B$2:$B$2100,Recon!$C$4,Data!$C$2:$C$2100,Recon!BW10)</f>
        <v>0</v>
      </c>
      <c r="BX29" s="7">
        <f>SUMIFS(Data!$J$2:$J$2100,Data!$B$2:$B$2100,Recon!$C$4,Data!$C$2:$C$2100,Recon!BX10)</f>
        <v>0</v>
      </c>
      <c r="BY29" s="7">
        <f>SUMIFS(Data!$J$2:$J$2100,Data!$B$2:$B$2100,Recon!$C$4,Data!$C$2:$C$2100,Recon!BY10)</f>
        <v>0</v>
      </c>
      <c r="BZ29" s="7">
        <f>SUMIFS(Data!$J$2:$J$2100,Data!$B$2:$B$2100,Recon!$C$4,Data!$C$2:$C$2100,Recon!BZ10)</f>
        <v>0</v>
      </c>
      <c r="CA29" s="7">
        <f>SUMIFS(Data!$J$2:$J$2100,Data!$B$2:$B$2100,Recon!$C$4,Data!$C$2:$C$2100,Recon!CA10)</f>
        <v>0</v>
      </c>
      <c r="CB29" s="7">
        <f>SUMIFS(Data!$J$2:$J$2100,Data!$B$2:$B$2100,Recon!$C$4,Data!$C$2:$C$2100,Recon!CB10)</f>
        <v>0</v>
      </c>
      <c r="CC29" s="7">
        <f>SUMIFS(Data!$J$2:$J$2100,Data!$B$2:$B$2100,Recon!$C$4,Data!$C$2:$C$2100,Recon!CC10)</f>
        <v>0</v>
      </c>
      <c r="CD29" s="7">
        <f>SUMIFS(Data!$J$2:$J$2100,Data!$B$2:$B$2100,Recon!$C$4,Data!$C$2:$C$2100,Recon!CD10)</f>
        <v>0</v>
      </c>
      <c r="CE29" s="7">
        <f>SUMIFS(Data!$J$2:$J$2100,Data!$B$2:$B$2100,Recon!$C$4,Data!$C$2:$C$2100,Recon!CE10)</f>
        <v>0</v>
      </c>
      <c r="CF29" s="7">
        <f>SUMIFS(Data!$J$2:$J$2100,Data!$B$2:$B$2100,Recon!$C$4,Data!$C$2:$C$2100,Recon!CF10)</f>
        <v>0</v>
      </c>
      <c r="CG29" s="7">
        <f>SUMIFS(Data!$J$2:$J$2100,Data!$B$2:$B$2100,Recon!$C$4,Data!$C$2:$C$2100,Recon!CG10)</f>
        <v>0</v>
      </c>
      <c r="CH29" s="7">
        <f>SUMIFS(Data!$J$2:$J$2100,Data!$B$2:$B$2100,Recon!$C$4,Data!$C$2:$C$2100,Recon!CH10)</f>
        <v>0</v>
      </c>
      <c r="CI29" s="7">
        <f>SUMIFS(Data!$J$2:$J$2100,Data!$B$2:$B$2100,Recon!$C$4,Data!$C$2:$C$2100,Recon!CI10)</f>
        <v>0</v>
      </c>
      <c r="CJ29" s="7">
        <f>SUMIFS(Data!$J$2:$J$2100,Data!$B$2:$B$2100,Recon!$C$4,Data!$C$2:$C$2100,Recon!CJ10)</f>
        <v>0</v>
      </c>
      <c r="CK29" s="7">
        <f>SUMIFS(Data!$J$2:$J$2100,Data!$B$2:$B$2100,Recon!$C$4,Data!$C$2:$C$2100,Recon!CK10)</f>
        <v>0</v>
      </c>
      <c r="CL29" s="7">
        <f>SUMIFS(Data!$J$2:$J$2100,Data!$B$2:$B$2100,Recon!$C$4,Data!$C$2:$C$2100,Recon!CL10)</f>
        <v>0</v>
      </c>
      <c r="CM29" s="7">
        <f>SUMIFS(Data!$J$2:$J$2100,Data!$B$2:$B$2100,Recon!$C$4,Data!$C$2:$C$2100,Recon!CM10)</f>
        <v>0</v>
      </c>
      <c r="CN29" s="7">
        <f>SUMIFS(Data!$J$2:$J$2100,Data!$B$2:$B$2100,Recon!$C$4,Data!$C$2:$C$2100,Recon!CN10)</f>
        <v>0</v>
      </c>
      <c r="CO29" s="7">
        <f>SUMIFS(Data!$J$2:$J$2100,Data!$B$2:$B$2100,Recon!$C$4,Data!$C$2:$C$2100,Recon!CO10)</f>
        <v>0</v>
      </c>
      <c r="CP29" s="7">
        <f>SUMIFS(Data!$J$2:$J$2100,Data!$B$2:$B$2100,Recon!$C$4,Data!$C$2:$C$2100,Recon!CP10)</f>
        <v>0</v>
      </c>
      <c r="CQ29" s="7">
        <f>SUMIFS(Data!$J$2:$J$2100,Data!$B$2:$B$2100,Recon!$C$4,Data!$C$2:$C$2100,Recon!CQ10)</f>
        <v>0</v>
      </c>
      <c r="CR29" s="7">
        <f>SUMIFS(Data!$J$2:$J$2100,Data!$B$2:$B$2100,Recon!$C$4,Data!$C$2:$C$2100,Recon!CR10)</f>
        <v>0</v>
      </c>
      <c r="CS29" s="7">
        <f>SUMIFS(Data!$J$2:$J$2100,Data!$B$2:$B$2100,Recon!$C$4,Data!$C$2:$C$2100,Recon!CS10)</f>
        <v>0</v>
      </c>
      <c r="CT29" s="7">
        <f>SUMIFS(Data!$J$2:$J$2100,Data!$B$2:$B$2100,Recon!$C$4,Data!$C$2:$C$2100,Recon!CT10)</f>
        <v>0</v>
      </c>
      <c r="CU29" s="7">
        <f>SUMIFS(Data!$J$2:$J$2100,Data!$B$2:$B$2100,Recon!$C$4,Data!$C$2:$C$2100,Recon!CU10)</f>
        <v>0</v>
      </c>
      <c r="CV29" s="7">
        <f>SUMIFS(Data!$J$2:$J$2100,Data!$B$2:$B$2100,Recon!$C$4,Data!$C$2:$C$2100,Recon!CV10)</f>
        <v>0</v>
      </c>
      <c r="CW29" s="7">
        <f>SUMIFS(Data!$J$2:$J$2100,Data!$B$2:$B$2100,Recon!$C$4,Data!$C$2:$C$2100,Recon!CW10)</f>
        <v>0</v>
      </c>
      <c r="CX29" s="7">
        <f>SUMIFS(Data!$J$2:$J$2100,Data!$B$2:$B$2100,Recon!$C$4,Data!$C$2:$C$2100,Recon!CX10)</f>
        <v>0</v>
      </c>
      <c r="CY29" s="7">
        <f>SUMIFS(Data!$J$2:$J$2100,Data!$B$2:$B$2100,Recon!$C$4,Data!$C$2:$C$2100,Recon!CY10)</f>
        <v>0</v>
      </c>
      <c r="CZ29" s="7">
        <f>SUMIFS(Data!$J$2:$J$2100,Data!$B$2:$B$2100,Recon!$C$4,Data!$C$2:$C$2100,Recon!CZ10)</f>
        <v>0</v>
      </c>
      <c r="DA29" s="7">
        <f>SUMIFS(Data!$J$2:$J$2100,Data!$B$2:$B$2100,Recon!$C$4,Data!$C$2:$C$2100,Recon!DA10)</f>
        <v>0</v>
      </c>
      <c r="DB29" s="7">
        <f>SUMIFS(Data!$J$2:$J$2100,Data!$B$2:$B$2100,Recon!$C$4,Data!$C$2:$C$2100,Recon!DB10)</f>
        <v>0</v>
      </c>
      <c r="DC29" s="7">
        <f>SUMIFS(Data!$J$2:$J$2100,Data!$B$2:$B$2100,Recon!$C$4,Data!$C$2:$C$2100,Recon!DC10)</f>
        <v>0</v>
      </c>
      <c r="DD29" s="7">
        <f>SUMIFS(Data!$J$2:$J$2100,Data!$B$2:$B$2100,Recon!$C$4,Data!$C$2:$C$2100,Recon!DD10)</f>
        <v>0</v>
      </c>
      <c r="DE29" s="7">
        <f>SUMIFS(Data!$J$2:$J$2100,Data!$B$2:$B$2100,Recon!$C$4,Data!$C$2:$C$2100,Recon!DE10)</f>
        <v>0</v>
      </c>
      <c r="DF29" s="7">
        <f>SUMIFS(Data!$J$2:$J$2100,Data!$B$2:$B$2100,Recon!$C$4,Data!$C$2:$C$2100,Recon!DF10)</f>
        <v>0</v>
      </c>
    </row>
    <row r="30" spans="1:111" x14ac:dyDescent="0.3">
      <c r="A30" t="s">
        <v>17</v>
      </c>
      <c r="C30" t="s">
        <v>1749</v>
      </c>
      <c r="E30" t="s">
        <v>14</v>
      </c>
      <c r="G30" s="7">
        <f>SUMIFS(Data!$K$2:$K$2100,Data!$B$2:$B$2100,Recon!$C$4)</f>
        <v>0</v>
      </c>
      <c r="H30" s="3"/>
      <c r="I30" s="7">
        <f>SUMIFS(Data!$K$2:$K$2100,Data!$B$2:$B$2100,Recon!$C$4,Data!$C$2:$C$2100,Recon!I10)</f>
        <v>0</v>
      </c>
      <c r="J30" s="7">
        <f>SUMIFS(Data!$K$2:$K$2100,Data!$B$2:$B$2100,Recon!$C$4,Data!$C$2:$C$2100,Recon!J10)</f>
        <v>0</v>
      </c>
      <c r="K30" s="7">
        <f>SUMIFS(Data!$K$2:$K$2100,Data!$B$2:$B$2100,Recon!$C$4,Data!$C$2:$C$2100,Recon!K10)</f>
        <v>0</v>
      </c>
      <c r="L30" s="7">
        <f>SUMIFS(Data!$K$2:$K$2100,Data!$B$2:$B$2100,Recon!$C$4,Data!$C$2:$C$2100,Recon!L10)</f>
        <v>0</v>
      </c>
      <c r="M30" s="7">
        <f>SUMIFS(Data!$K$2:$K$2100,Data!$B$2:$B$2100,Recon!$C$4,Data!$C$2:$C$2100,Recon!M10)</f>
        <v>0</v>
      </c>
      <c r="N30" s="7">
        <f>SUMIFS(Data!$K$2:$K$2100,Data!$B$2:$B$2100,Recon!$C$4,Data!$C$2:$C$2100,Recon!N10)</f>
        <v>0</v>
      </c>
      <c r="O30" s="7">
        <f>SUMIFS(Data!$K$2:$K$2100,Data!$B$2:$B$2100,Recon!$C$4,Data!$C$2:$C$2100,Recon!O10)</f>
        <v>0</v>
      </c>
      <c r="P30" s="7">
        <f>SUMIFS(Data!$K$2:$K$2100,Data!$B$2:$B$2100,Recon!$C$4,Data!$C$2:$C$2100,Recon!P10)</f>
        <v>0</v>
      </c>
      <c r="Q30" s="7">
        <f>SUMIFS(Data!$K$2:$K$2100,Data!$B$2:$B$2100,Recon!$C$4,Data!$C$2:$C$2100,Recon!Q10)</f>
        <v>0</v>
      </c>
      <c r="R30" s="7">
        <f>SUMIFS(Data!$K$2:$K$2100,Data!$B$2:$B$2100,Recon!$C$4,Data!$C$2:$C$2100,Recon!R10)</f>
        <v>0</v>
      </c>
      <c r="S30" s="7">
        <f>SUMIFS(Data!$K$2:$K$2100,Data!$B$2:$B$2100,Recon!$C$4,Data!$C$2:$C$2100,Recon!S10)</f>
        <v>0</v>
      </c>
      <c r="T30" s="7">
        <f>SUMIFS(Data!$K$2:$K$2100,Data!$B$2:$B$2100,Recon!$C$4,Data!$C$2:$C$2100,Recon!T10)</f>
        <v>0</v>
      </c>
      <c r="U30" s="7">
        <f>SUMIFS(Data!$K$2:$K$2100,Data!$B$2:$B$2100,Recon!$C$4,Data!$C$2:$C$2100,Recon!U10)</f>
        <v>0</v>
      </c>
      <c r="V30" s="7">
        <f>SUMIFS(Data!$K$2:$K$2100,Data!$B$2:$B$2100,Recon!$C$4,Data!$C$2:$C$2100,Recon!V10)</f>
        <v>0</v>
      </c>
      <c r="W30" s="7">
        <f>SUMIFS(Data!$K$2:$K$2100,Data!$B$2:$B$2100,Recon!$C$4,Data!$C$2:$C$2100,Recon!W10)</f>
        <v>0</v>
      </c>
      <c r="X30" s="7">
        <f>SUMIFS(Data!$K$2:$K$2100,Data!$B$2:$B$2100,Recon!$C$4,Data!$C$2:$C$2100,Recon!X10)</f>
        <v>0</v>
      </c>
      <c r="Y30" s="7">
        <f>SUMIFS(Data!$K$2:$K$2100,Data!$B$2:$B$2100,Recon!$C$4,Data!$C$2:$C$2100,Recon!Y10)</f>
        <v>0</v>
      </c>
      <c r="Z30" s="7">
        <f>SUMIFS(Data!$K$2:$K$2100,Data!$B$2:$B$2100,Recon!$C$4,Data!$C$2:$C$2100,Recon!Z10)</f>
        <v>0</v>
      </c>
      <c r="AA30" s="7">
        <f>SUMIFS(Data!$K$2:$K$2100,Data!$B$2:$B$2100,Recon!$C$4,Data!$C$2:$C$2100,Recon!AA10)</f>
        <v>0</v>
      </c>
      <c r="AB30" s="7">
        <f>SUMIFS(Data!$K$2:$K$2100,Data!$B$2:$B$2100,Recon!$C$4,Data!$C$2:$C$2100,Recon!AB10)</f>
        <v>0</v>
      </c>
      <c r="AC30" s="7">
        <f>SUMIFS(Data!$K$2:$K$2100,Data!$B$2:$B$2100,Recon!$C$4,Data!$C$2:$C$2100,Recon!AC10)</f>
        <v>0</v>
      </c>
      <c r="AD30" s="7">
        <f>SUMIFS(Data!$K$2:$K$2100,Data!$B$2:$B$2100,Recon!$C$4,Data!$C$2:$C$2100,Recon!AD10)</f>
        <v>0</v>
      </c>
      <c r="AE30" s="7">
        <f>SUMIFS(Data!$K$2:$K$2100,Data!$B$2:$B$2100,Recon!$C$4,Data!$C$2:$C$2100,Recon!AE10)</f>
        <v>0</v>
      </c>
      <c r="AF30" s="7">
        <f>SUMIFS(Data!$K$2:$K$2100,Data!$B$2:$B$2100,Recon!$C$4,Data!$C$2:$C$2100,Recon!AF10)</f>
        <v>0</v>
      </c>
      <c r="AG30" s="7">
        <f>SUMIFS(Data!$K$2:$K$2100,Data!$B$2:$B$2100,Recon!$C$4,Data!$C$2:$C$2100,Recon!AG10)</f>
        <v>0</v>
      </c>
      <c r="AH30" s="7">
        <f>SUMIFS(Data!$K$2:$K$2100,Data!$B$2:$B$2100,Recon!$C$4,Data!$C$2:$C$2100,Recon!AH10)</f>
        <v>0</v>
      </c>
      <c r="AI30" s="7">
        <f>SUMIFS(Data!$K$2:$K$2100,Data!$B$2:$B$2100,Recon!$C$4,Data!$C$2:$C$2100,Recon!AI10)</f>
        <v>0</v>
      </c>
      <c r="AJ30" s="7">
        <f>SUMIFS(Data!$K$2:$K$2100,Data!$B$2:$B$2100,Recon!$C$4,Data!$C$2:$C$2100,Recon!AJ10)</f>
        <v>0</v>
      </c>
      <c r="AK30" s="7">
        <f>SUMIFS(Data!$K$2:$K$2100,Data!$B$2:$B$2100,Recon!$C$4,Data!$C$2:$C$2100,Recon!AK10)</f>
        <v>0</v>
      </c>
      <c r="AL30" s="7">
        <f>SUMIFS(Data!$K$2:$K$2100,Data!$B$2:$B$2100,Recon!$C$4,Data!$C$2:$C$2100,Recon!AL10)</f>
        <v>0</v>
      </c>
      <c r="AM30" s="7">
        <f>SUMIFS(Data!$K$2:$K$2100,Data!$B$2:$B$2100,Recon!$C$4,Data!$C$2:$C$2100,Recon!AM10)</f>
        <v>0</v>
      </c>
      <c r="AN30" s="7">
        <f>SUMIFS(Data!$K$2:$K$2100,Data!$B$2:$B$2100,Recon!$C$4,Data!$C$2:$C$2100,Recon!AN10)</f>
        <v>0</v>
      </c>
      <c r="AO30" s="7">
        <f>SUMIFS(Data!$K$2:$K$2100,Data!$B$2:$B$2100,Recon!$C$4,Data!$C$2:$C$2100,Recon!AO10)</f>
        <v>0</v>
      </c>
      <c r="AP30" s="7">
        <f>SUMIFS(Data!$K$2:$K$2100,Data!$B$2:$B$2100,Recon!$C$4,Data!$C$2:$C$2100,Recon!AP10)</f>
        <v>0</v>
      </c>
      <c r="AQ30" s="7">
        <f>SUMIFS(Data!$K$2:$K$2100,Data!$B$2:$B$2100,Recon!$C$4,Data!$C$2:$C$2100,Recon!AQ10)</f>
        <v>0</v>
      </c>
      <c r="AR30" s="7">
        <f>SUMIFS(Data!$K$2:$K$2100,Data!$B$2:$B$2100,Recon!$C$4,Data!$C$2:$C$2100,Recon!AR10)</f>
        <v>0</v>
      </c>
      <c r="AS30" s="7">
        <f>SUMIFS(Data!$K$2:$K$2100,Data!$B$2:$B$2100,Recon!$C$4,Data!$C$2:$C$2100,Recon!AS10)</f>
        <v>0</v>
      </c>
      <c r="AT30" s="7">
        <f>SUMIFS(Data!$K$2:$K$2100,Data!$B$2:$B$2100,Recon!$C$4,Data!$C$2:$C$2100,Recon!AT10)</f>
        <v>0</v>
      </c>
      <c r="AU30" s="7">
        <f>SUMIFS(Data!$K$2:$K$2100,Data!$B$2:$B$2100,Recon!$C$4,Data!$C$2:$C$2100,Recon!AU10)</f>
        <v>0</v>
      </c>
      <c r="AV30" s="7">
        <f>SUMIFS(Data!$K$2:$K$2100,Data!$B$2:$B$2100,Recon!$C$4,Data!$C$2:$C$2100,Recon!AV10)</f>
        <v>0</v>
      </c>
      <c r="AW30" s="7">
        <f>SUMIFS(Data!$K$2:$K$2100,Data!$B$2:$B$2100,Recon!$C$4,Data!$C$2:$C$2100,Recon!AW10)</f>
        <v>0</v>
      </c>
      <c r="AX30" s="7">
        <f>SUMIFS(Data!$K$2:$K$2100,Data!$B$2:$B$2100,Recon!$C$4,Data!$C$2:$C$2100,Recon!AX10)</f>
        <v>0</v>
      </c>
      <c r="AY30" s="7">
        <f>SUMIFS(Data!$K$2:$K$2100,Data!$B$2:$B$2100,Recon!$C$4,Data!$C$2:$C$2100,Recon!AY10)</f>
        <v>0</v>
      </c>
      <c r="AZ30" s="7">
        <f>SUMIFS(Data!$K$2:$K$2100,Data!$B$2:$B$2100,Recon!$C$4,Data!$C$2:$C$2100,Recon!AZ10)</f>
        <v>0</v>
      </c>
      <c r="BA30" s="7">
        <f>SUMIFS(Data!$K$2:$K$2100,Data!$B$2:$B$2100,Recon!$C$4,Data!$C$2:$C$2100,Recon!BA10)</f>
        <v>0</v>
      </c>
      <c r="BB30" s="7">
        <f>SUMIFS(Data!$K$2:$K$2100,Data!$B$2:$B$2100,Recon!$C$4,Data!$C$2:$C$2100,Recon!BB10)</f>
        <v>0</v>
      </c>
      <c r="BC30" s="7">
        <f>SUMIFS(Data!$K$2:$K$2100,Data!$B$2:$B$2100,Recon!$C$4,Data!$C$2:$C$2100,Recon!BC10)</f>
        <v>0</v>
      </c>
      <c r="BD30" s="7">
        <f>SUMIFS(Data!$K$2:$K$2100,Data!$B$2:$B$2100,Recon!$C$4,Data!$C$2:$C$2100,Recon!BD10)</f>
        <v>0</v>
      </c>
      <c r="BE30" s="7">
        <f>SUMIFS(Data!$K$2:$K$2100,Data!$B$2:$B$2100,Recon!$C$4,Data!$C$2:$C$2100,Recon!BE10)</f>
        <v>0</v>
      </c>
      <c r="BF30" s="7">
        <f>SUMIFS(Data!$K$2:$K$2100,Data!$B$2:$B$2100,Recon!$C$4,Data!$C$2:$C$2100,Recon!BF10)</f>
        <v>0</v>
      </c>
      <c r="BG30" s="7">
        <f>SUMIFS(Data!$K$2:$K$2100,Data!$B$2:$B$2100,Recon!$C$4,Data!$C$2:$C$2100,Recon!BG10)</f>
        <v>0</v>
      </c>
      <c r="BH30" s="7">
        <f>SUMIFS(Data!$K$2:$K$2100,Data!$B$2:$B$2100,Recon!$C$4,Data!$C$2:$C$2100,Recon!BH10)</f>
        <v>0</v>
      </c>
      <c r="BI30" s="7">
        <f>SUMIFS(Data!$K$2:$K$2100,Data!$B$2:$B$2100,Recon!$C$4,Data!$C$2:$C$2100,Recon!BI10)</f>
        <v>0</v>
      </c>
      <c r="BJ30" s="7">
        <f>SUMIFS(Data!$K$2:$K$2100,Data!$B$2:$B$2100,Recon!$C$4,Data!$C$2:$C$2100,Recon!BJ10)</f>
        <v>0</v>
      </c>
      <c r="BK30" s="7">
        <f>SUMIFS(Data!$K$2:$K$2100,Data!$B$2:$B$2100,Recon!$C$4,Data!$C$2:$C$2100,Recon!BK10)</f>
        <v>0</v>
      </c>
      <c r="BL30" s="7">
        <f>SUMIFS(Data!$K$2:$K$2100,Data!$B$2:$B$2100,Recon!$C$4,Data!$C$2:$C$2100,Recon!BL10)</f>
        <v>0</v>
      </c>
      <c r="BM30" s="7">
        <f>SUMIFS(Data!$K$2:$K$2100,Data!$B$2:$B$2100,Recon!$C$4,Data!$C$2:$C$2100,Recon!BM10)</f>
        <v>0</v>
      </c>
      <c r="BN30" s="7">
        <f>SUMIFS(Data!$K$2:$K$2100,Data!$B$2:$B$2100,Recon!$C$4,Data!$C$2:$C$2100,Recon!BN10)</f>
        <v>0</v>
      </c>
      <c r="BO30" s="7">
        <f>SUMIFS(Data!$K$2:$K$2100,Data!$B$2:$B$2100,Recon!$C$4,Data!$C$2:$C$2100,Recon!BO10)</f>
        <v>0</v>
      </c>
      <c r="BP30" s="7">
        <f>SUMIFS(Data!$K$2:$K$2100,Data!$B$2:$B$2100,Recon!$C$4,Data!$C$2:$C$2100,Recon!BP10)</f>
        <v>0</v>
      </c>
      <c r="BQ30" s="7">
        <f>SUMIFS(Data!$K$2:$K$2100,Data!$B$2:$B$2100,Recon!$C$4,Data!$C$2:$C$2100,Recon!BQ10)</f>
        <v>0</v>
      </c>
      <c r="BR30" s="7">
        <f>SUMIFS(Data!$K$2:$K$2100,Data!$B$2:$B$2100,Recon!$C$4,Data!$C$2:$C$2100,Recon!BR10)</f>
        <v>0</v>
      </c>
      <c r="BS30" s="7">
        <f>SUMIFS(Data!$K$2:$K$2100,Data!$B$2:$B$2100,Recon!$C$4,Data!$C$2:$C$2100,Recon!BS10)</f>
        <v>0</v>
      </c>
      <c r="BT30" s="7">
        <f>SUMIFS(Data!$K$2:$K$2100,Data!$B$2:$B$2100,Recon!$C$4,Data!$C$2:$C$2100,Recon!BT10)</f>
        <v>0</v>
      </c>
      <c r="BU30" s="7">
        <f>SUMIFS(Data!$K$2:$K$2100,Data!$B$2:$B$2100,Recon!$C$4,Data!$C$2:$C$2100,Recon!BU10)</f>
        <v>0</v>
      </c>
      <c r="BV30" s="7">
        <f>SUMIFS(Data!$K$2:$K$2100,Data!$B$2:$B$2100,Recon!$C$4,Data!$C$2:$C$2100,Recon!BV10)</f>
        <v>0</v>
      </c>
      <c r="BW30" s="7">
        <f>SUMIFS(Data!$K$2:$K$2100,Data!$B$2:$B$2100,Recon!$C$4,Data!$C$2:$C$2100,Recon!BW10)</f>
        <v>0</v>
      </c>
      <c r="BX30" s="7">
        <f>SUMIFS(Data!$K$2:$K$2100,Data!$B$2:$B$2100,Recon!$C$4,Data!$C$2:$C$2100,Recon!BX10)</f>
        <v>0</v>
      </c>
      <c r="BY30" s="7">
        <f>SUMIFS(Data!$K$2:$K$2100,Data!$B$2:$B$2100,Recon!$C$4,Data!$C$2:$C$2100,Recon!BY10)</f>
        <v>0</v>
      </c>
      <c r="BZ30" s="7">
        <f>SUMIFS(Data!$K$2:$K$2100,Data!$B$2:$B$2100,Recon!$C$4,Data!$C$2:$C$2100,Recon!BZ10)</f>
        <v>0</v>
      </c>
      <c r="CA30" s="7">
        <f>SUMIFS(Data!$K$2:$K$2100,Data!$B$2:$B$2100,Recon!$C$4,Data!$C$2:$C$2100,Recon!CA10)</f>
        <v>0</v>
      </c>
      <c r="CB30" s="7">
        <f>SUMIFS(Data!$K$2:$K$2100,Data!$B$2:$B$2100,Recon!$C$4,Data!$C$2:$C$2100,Recon!CB10)</f>
        <v>0</v>
      </c>
      <c r="CC30" s="7">
        <f>SUMIFS(Data!$K$2:$K$2100,Data!$B$2:$B$2100,Recon!$C$4,Data!$C$2:$C$2100,Recon!CC10)</f>
        <v>0</v>
      </c>
      <c r="CD30" s="7">
        <f>SUMIFS(Data!$K$2:$K$2100,Data!$B$2:$B$2100,Recon!$C$4,Data!$C$2:$C$2100,Recon!CD10)</f>
        <v>0</v>
      </c>
      <c r="CE30" s="7">
        <f>SUMIFS(Data!$K$2:$K$2100,Data!$B$2:$B$2100,Recon!$C$4,Data!$C$2:$C$2100,Recon!CE10)</f>
        <v>0</v>
      </c>
      <c r="CF30" s="7">
        <f>SUMIFS(Data!$K$2:$K$2100,Data!$B$2:$B$2100,Recon!$C$4,Data!$C$2:$C$2100,Recon!CF10)</f>
        <v>0</v>
      </c>
      <c r="CG30" s="7">
        <f>SUMIFS(Data!$K$2:$K$2100,Data!$B$2:$B$2100,Recon!$C$4,Data!$C$2:$C$2100,Recon!CG10)</f>
        <v>0</v>
      </c>
      <c r="CH30" s="7">
        <f>SUMIFS(Data!$K$2:$K$2100,Data!$B$2:$B$2100,Recon!$C$4,Data!$C$2:$C$2100,Recon!CH10)</f>
        <v>0</v>
      </c>
      <c r="CI30" s="7">
        <f>SUMIFS(Data!$K$2:$K$2100,Data!$B$2:$B$2100,Recon!$C$4,Data!$C$2:$C$2100,Recon!CI10)</f>
        <v>0</v>
      </c>
      <c r="CJ30" s="7">
        <f>SUMIFS(Data!$K$2:$K$2100,Data!$B$2:$B$2100,Recon!$C$4,Data!$C$2:$C$2100,Recon!CJ10)</f>
        <v>0</v>
      </c>
      <c r="CK30" s="7">
        <f>SUMIFS(Data!$K$2:$K$2100,Data!$B$2:$B$2100,Recon!$C$4,Data!$C$2:$C$2100,Recon!CK10)</f>
        <v>0</v>
      </c>
      <c r="CL30" s="7">
        <f>SUMIFS(Data!$K$2:$K$2100,Data!$B$2:$B$2100,Recon!$C$4,Data!$C$2:$C$2100,Recon!CL10)</f>
        <v>0</v>
      </c>
      <c r="CM30" s="7">
        <f>SUMIFS(Data!$K$2:$K$2100,Data!$B$2:$B$2100,Recon!$C$4,Data!$C$2:$C$2100,Recon!CM10)</f>
        <v>0</v>
      </c>
      <c r="CN30" s="7">
        <f>SUMIFS(Data!$K$2:$K$2100,Data!$B$2:$B$2100,Recon!$C$4,Data!$C$2:$C$2100,Recon!CN10)</f>
        <v>0</v>
      </c>
      <c r="CO30" s="7">
        <f>SUMIFS(Data!$K$2:$K$2100,Data!$B$2:$B$2100,Recon!$C$4,Data!$C$2:$C$2100,Recon!CO10)</f>
        <v>0</v>
      </c>
      <c r="CP30" s="7">
        <f>SUMIFS(Data!$K$2:$K$2100,Data!$B$2:$B$2100,Recon!$C$4,Data!$C$2:$C$2100,Recon!CP10)</f>
        <v>0</v>
      </c>
      <c r="CQ30" s="7">
        <f>SUMIFS(Data!$K$2:$K$2100,Data!$B$2:$B$2100,Recon!$C$4,Data!$C$2:$C$2100,Recon!CQ10)</f>
        <v>0</v>
      </c>
      <c r="CR30" s="7">
        <f>SUMIFS(Data!$K$2:$K$2100,Data!$B$2:$B$2100,Recon!$C$4,Data!$C$2:$C$2100,Recon!CR10)</f>
        <v>0</v>
      </c>
      <c r="CS30" s="7">
        <f>SUMIFS(Data!$K$2:$K$2100,Data!$B$2:$B$2100,Recon!$C$4,Data!$C$2:$C$2100,Recon!CS10)</f>
        <v>0</v>
      </c>
      <c r="CT30" s="7">
        <f>SUMIFS(Data!$K$2:$K$2100,Data!$B$2:$B$2100,Recon!$C$4,Data!$C$2:$C$2100,Recon!CT10)</f>
        <v>0</v>
      </c>
      <c r="CU30" s="7">
        <f>SUMIFS(Data!$K$2:$K$2100,Data!$B$2:$B$2100,Recon!$C$4,Data!$C$2:$C$2100,Recon!CU10)</f>
        <v>0</v>
      </c>
      <c r="CV30" s="7">
        <f>SUMIFS(Data!$K$2:$K$2100,Data!$B$2:$B$2100,Recon!$C$4,Data!$C$2:$C$2100,Recon!CV10)</f>
        <v>0</v>
      </c>
      <c r="CW30" s="7">
        <f>SUMIFS(Data!$K$2:$K$2100,Data!$B$2:$B$2100,Recon!$C$4,Data!$C$2:$C$2100,Recon!CW10)</f>
        <v>0</v>
      </c>
      <c r="CX30" s="7">
        <f>SUMIFS(Data!$K$2:$K$2100,Data!$B$2:$B$2100,Recon!$C$4,Data!$C$2:$C$2100,Recon!CX10)</f>
        <v>0</v>
      </c>
      <c r="CY30" s="7">
        <f>SUMIFS(Data!$K$2:$K$2100,Data!$B$2:$B$2100,Recon!$C$4,Data!$C$2:$C$2100,Recon!CY10)</f>
        <v>0</v>
      </c>
      <c r="CZ30" s="7">
        <f>SUMIFS(Data!$K$2:$K$2100,Data!$B$2:$B$2100,Recon!$C$4,Data!$C$2:$C$2100,Recon!CZ10)</f>
        <v>0</v>
      </c>
      <c r="DA30" s="7">
        <f>SUMIFS(Data!$K$2:$K$2100,Data!$B$2:$B$2100,Recon!$C$4,Data!$C$2:$C$2100,Recon!DA10)</f>
        <v>0</v>
      </c>
      <c r="DB30" s="7">
        <f>SUMIFS(Data!$K$2:$K$2100,Data!$B$2:$B$2100,Recon!$C$4,Data!$C$2:$C$2100,Recon!DB10)</f>
        <v>0</v>
      </c>
      <c r="DC30" s="7">
        <f>SUMIFS(Data!$K$2:$K$2100,Data!$B$2:$B$2100,Recon!$C$4,Data!$C$2:$C$2100,Recon!DC10)</f>
        <v>0</v>
      </c>
      <c r="DD30" s="7">
        <f>SUMIFS(Data!$K$2:$K$2100,Data!$B$2:$B$2100,Recon!$C$4,Data!$C$2:$C$2100,Recon!DD10)</f>
        <v>0</v>
      </c>
      <c r="DE30" s="7">
        <f>SUMIFS(Data!$K$2:$K$2100,Data!$B$2:$B$2100,Recon!$C$4,Data!$C$2:$C$2100,Recon!DE10)</f>
        <v>0</v>
      </c>
      <c r="DF30" s="7">
        <f>SUMIFS(Data!$K$2:$K$2100,Data!$B$2:$B$2100,Recon!$C$4,Data!$C$2:$C$2100,Recon!DF10)</f>
        <v>0</v>
      </c>
    </row>
    <row r="31" spans="1:111" x14ac:dyDescent="0.3">
      <c r="A31" t="s">
        <v>17</v>
      </c>
      <c r="C31" t="s">
        <v>1749</v>
      </c>
      <c r="E31" t="s">
        <v>15</v>
      </c>
      <c r="G31" s="7">
        <f>SUMIFS(Data!$L$2:$L$2100,Data!$B$2:$B$2100,Recon!$C$4)</f>
        <v>0</v>
      </c>
      <c r="H31" s="3"/>
      <c r="I31" s="7">
        <f>SUMIFS(Data!$L$2:$L$2100,Data!$B$2:$B$2100,Recon!$C$4,Data!$C$2:$C$2100,Recon!I10)</f>
        <v>0</v>
      </c>
      <c r="J31" s="7">
        <f>SUMIFS(Data!$L$2:$L$2100,Data!$B$2:$B$2100,Recon!$C$4,Data!$C$2:$C$2100,Recon!J10)</f>
        <v>0</v>
      </c>
      <c r="K31" s="7">
        <f>SUMIFS(Data!$L$2:$L$2100,Data!$B$2:$B$2100,Recon!$C$4,Data!$C$2:$C$2100,Recon!K10)</f>
        <v>0</v>
      </c>
      <c r="L31" s="7">
        <f>SUMIFS(Data!$L$2:$L$2100,Data!$B$2:$B$2100,Recon!$C$4,Data!$C$2:$C$2100,Recon!L10)</f>
        <v>0</v>
      </c>
      <c r="M31" s="7">
        <f>SUMIFS(Data!$L$2:$L$2100,Data!$B$2:$B$2100,Recon!$C$4,Data!$C$2:$C$2100,Recon!M10)</f>
        <v>0</v>
      </c>
      <c r="N31" s="7">
        <f>SUMIFS(Data!$L$2:$L$2100,Data!$B$2:$B$2100,Recon!$C$4,Data!$C$2:$C$2100,Recon!N10)</f>
        <v>0</v>
      </c>
      <c r="O31" s="7">
        <f>SUMIFS(Data!$L$2:$L$2100,Data!$B$2:$B$2100,Recon!$C$4,Data!$C$2:$C$2100,Recon!O10)</f>
        <v>0</v>
      </c>
      <c r="P31" s="7">
        <f>SUMIFS(Data!$L$2:$L$2100,Data!$B$2:$B$2100,Recon!$C$4,Data!$C$2:$C$2100,Recon!P10)</f>
        <v>0</v>
      </c>
      <c r="Q31" s="7">
        <f>SUMIFS(Data!$L$2:$L$2100,Data!$B$2:$B$2100,Recon!$C$4,Data!$C$2:$C$2100,Recon!Q10)</f>
        <v>0</v>
      </c>
      <c r="R31" s="7">
        <f>SUMIFS(Data!$L$2:$L$2100,Data!$B$2:$B$2100,Recon!$C$4,Data!$C$2:$C$2100,Recon!R10)</f>
        <v>0</v>
      </c>
      <c r="S31" s="7">
        <f>SUMIFS(Data!$L$2:$L$2100,Data!$B$2:$B$2100,Recon!$C$4,Data!$C$2:$C$2100,Recon!S10)</f>
        <v>0</v>
      </c>
      <c r="T31" s="7">
        <f>SUMIFS(Data!$L$2:$L$2100,Data!$B$2:$B$2100,Recon!$C$4,Data!$C$2:$C$2100,Recon!T10)</f>
        <v>0</v>
      </c>
      <c r="U31" s="7">
        <f>SUMIFS(Data!$L$2:$L$2100,Data!$B$2:$B$2100,Recon!$C$4,Data!$C$2:$C$2100,Recon!U10)</f>
        <v>0</v>
      </c>
      <c r="V31" s="7">
        <f>SUMIFS(Data!$L$2:$L$2100,Data!$B$2:$B$2100,Recon!$C$4,Data!$C$2:$C$2100,Recon!V10)</f>
        <v>0</v>
      </c>
      <c r="W31" s="7">
        <f>SUMIFS(Data!$L$2:$L$2100,Data!$B$2:$B$2100,Recon!$C$4,Data!$C$2:$C$2100,Recon!W10)</f>
        <v>0</v>
      </c>
      <c r="X31" s="7">
        <f>SUMIFS(Data!$L$2:$L$2100,Data!$B$2:$B$2100,Recon!$C$4,Data!$C$2:$C$2100,Recon!X10)</f>
        <v>0</v>
      </c>
      <c r="Y31" s="7">
        <f>SUMIFS(Data!$L$2:$L$2100,Data!$B$2:$B$2100,Recon!$C$4,Data!$C$2:$C$2100,Recon!Y10)</f>
        <v>0</v>
      </c>
      <c r="Z31" s="7">
        <f>SUMIFS(Data!$L$2:$L$2100,Data!$B$2:$B$2100,Recon!$C$4,Data!$C$2:$C$2100,Recon!Z10)</f>
        <v>0</v>
      </c>
      <c r="AA31" s="7">
        <f>SUMIFS(Data!$L$2:$L$2100,Data!$B$2:$B$2100,Recon!$C$4,Data!$C$2:$C$2100,Recon!AA10)</f>
        <v>0</v>
      </c>
      <c r="AB31" s="7">
        <f>SUMIFS(Data!$L$2:$L$2100,Data!$B$2:$B$2100,Recon!$C$4,Data!$C$2:$C$2100,Recon!AB10)</f>
        <v>0</v>
      </c>
      <c r="AC31" s="7">
        <f>SUMIFS(Data!$L$2:$L$2100,Data!$B$2:$B$2100,Recon!$C$4,Data!$C$2:$C$2100,Recon!AC10)</f>
        <v>0</v>
      </c>
      <c r="AD31" s="7">
        <f>SUMIFS(Data!$L$2:$L$2100,Data!$B$2:$B$2100,Recon!$C$4,Data!$C$2:$C$2100,Recon!AD10)</f>
        <v>0</v>
      </c>
      <c r="AE31" s="7">
        <f>SUMIFS(Data!$L$2:$L$2100,Data!$B$2:$B$2100,Recon!$C$4,Data!$C$2:$C$2100,Recon!AE10)</f>
        <v>0</v>
      </c>
      <c r="AF31" s="7">
        <f>SUMIFS(Data!$L$2:$L$2100,Data!$B$2:$B$2100,Recon!$C$4,Data!$C$2:$C$2100,Recon!AF10)</f>
        <v>0</v>
      </c>
      <c r="AG31" s="7">
        <f>SUMIFS(Data!$L$2:$L$2100,Data!$B$2:$B$2100,Recon!$C$4,Data!$C$2:$C$2100,Recon!AG10)</f>
        <v>0</v>
      </c>
      <c r="AH31" s="7">
        <f>SUMIFS(Data!$L$2:$L$2100,Data!$B$2:$B$2100,Recon!$C$4,Data!$C$2:$C$2100,Recon!AH10)</f>
        <v>0</v>
      </c>
      <c r="AI31" s="7">
        <f>SUMIFS(Data!$L$2:$L$2100,Data!$B$2:$B$2100,Recon!$C$4,Data!$C$2:$C$2100,Recon!AI10)</f>
        <v>0</v>
      </c>
      <c r="AJ31" s="7">
        <f>SUMIFS(Data!$L$2:$L$2100,Data!$B$2:$B$2100,Recon!$C$4,Data!$C$2:$C$2100,Recon!AJ10)</f>
        <v>0</v>
      </c>
      <c r="AK31" s="7">
        <f>SUMIFS(Data!$L$2:$L$2100,Data!$B$2:$B$2100,Recon!$C$4,Data!$C$2:$C$2100,Recon!AK10)</f>
        <v>0</v>
      </c>
      <c r="AL31" s="7">
        <f>SUMIFS(Data!$L$2:$L$2100,Data!$B$2:$B$2100,Recon!$C$4,Data!$C$2:$C$2100,Recon!AL10)</f>
        <v>0</v>
      </c>
      <c r="AM31" s="7">
        <f>SUMIFS(Data!$L$2:$L$2100,Data!$B$2:$B$2100,Recon!$C$4,Data!$C$2:$C$2100,Recon!AM10)</f>
        <v>0</v>
      </c>
      <c r="AN31" s="7">
        <f>SUMIFS(Data!$L$2:$L$2100,Data!$B$2:$B$2100,Recon!$C$4,Data!$C$2:$C$2100,Recon!AN10)</f>
        <v>0</v>
      </c>
      <c r="AO31" s="7">
        <f>SUMIFS(Data!$L$2:$L$2100,Data!$B$2:$B$2100,Recon!$C$4,Data!$C$2:$C$2100,Recon!AO10)</f>
        <v>0</v>
      </c>
      <c r="AP31" s="7">
        <f>SUMIFS(Data!$L$2:$L$2100,Data!$B$2:$B$2100,Recon!$C$4,Data!$C$2:$C$2100,Recon!AP10)</f>
        <v>0</v>
      </c>
      <c r="AQ31" s="7">
        <f>SUMIFS(Data!$L$2:$L$2100,Data!$B$2:$B$2100,Recon!$C$4,Data!$C$2:$C$2100,Recon!AQ10)</f>
        <v>0</v>
      </c>
      <c r="AR31" s="7">
        <f>SUMIFS(Data!$L$2:$L$2100,Data!$B$2:$B$2100,Recon!$C$4,Data!$C$2:$C$2100,Recon!AR10)</f>
        <v>0</v>
      </c>
      <c r="AS31" s="7">
        <f>SUMIFS(Data!$L$2:$L$2100,Data!$B$2:$B$2100,Recon!$C$4,Data!$C$2:$C$2100,Recon!AS10)</f>
        <v>0</v>
      </c>
      <c r="AT31" s="7">
        <f>SUMIFS(Data!$L$2:$L$2100,Data!$B$2:$B$2100,Recon!$C$4,Data!$C$2:$C$2100,Recon!AT10)</f>
        <v>0</v>
      </c>
      <c r="AU31" s="7">
        <f>SUMIFS(Data!$L$2:$L$2100,Data!$B$2:$B$2100,Recon!$C$4,Data!$C$2:$C$2100,Recon!AU10)</f>
        <v>0</v>
      </c>
      <c r="AV31" s="7">
        <f>SUMIFS(Data!$L$2:$L$2100,Data!$B$2:$B$2100,Recon!$C$4,Data!$C$2:$C$2100,Recon!AV10)</f>
        <v>0</v>
      </c>
      <c r="AW31" s="7">
        <f>SUMIFS(Data!$L$2:$L$2100,Data!$B$2:$B$2100,Recon!$C$4,Data!$C$2:$C$2100,Recon!AW10)</f>
        <v>0</v>
      </c>
      <c r="AX31" s="7">
        <f>SUMIFS(Data!$L$2:$L$2100,Data!$B$2:$B$2100,Recon!$C$4,Data!$C$2:$C$2100,Recon!AX10)</f>
        <v>0</v>
      </c>
      <c r="AY31" s="7">
        <f>SUMIFS(Data!$L$2:$L$2100,Data!$B$2:$B$2100,Recon!$C$4,Data!$C$2:$C$2100,Recon!AY10)</f>
        <v>0</v>
      </c>
      <c r="AZ31" s="7">
        <f>SUMIFS(Data!$L$2:$L$2100,Data!$B$2:$B$2100,Recon!$C$4,Data!$C$2:$C$2100,Recon!AZ10)</f>
        <v>0</v>
      </c>
      <c r="BA31" s="7">
        <f>SUMIFS(Data!$L$2:$L$2100,Data!$B$2:$B$2100,Recon!$C$4,Data!$C$2:$C$2100,Recon!BA10)</f>
        <v>0</v>
      </c>
      <c r="BB31" s="7">
        <f>SUMIFS(Data!$L$2:$L$2100,Data!$B$2:$B$2100,Recon!$C$4,Data!$C$2:$C$2100,Recon!BB10)</f>
        <v>0</v>
      </c>
      <c r="BC31" s="7">
        <f>SUMIFS(Data!$L$2:$L$2100,Data!$B$2:$B$2100,Recon!$C$4,Data!$C$2:$C$2100,Recon!BC10)</f>
        <v>0</v>
      </c>
      <c r="BD31" s="7">
        <f>SUMIFS(Data!$L$2:$L$2100,Data!$B$2:$B$2100,Recon!$C$4,Data!$C$2:$C$2100,Recon!BD10)</f>
        <v>0</v>
      </c>
      <c r="BE31" s="7">
        <f>SUMIFS(Data!$L$2:$L$2100,Data!$B$2:$B$2100,Recon!$C$4,Data!$C$2:$C$2100,Recon!BE10)</f>
        <v>0</v>
      </c>
      <c r="BF31" s="7">
        <f>SUMIFS(Data!$L$2:$L$2100,Data!$B$2:$B$2100,Recon!$C$4,Data!$C$2:$C$2100,Recon!BF10)</f>
        <v>0</v>
      </c>
      <c r="BG31" s="7">
        <f>SUMIFS(Data!$L$2:$L$2100,Data!$B$2:$B$2100,Recon!$C$4,Data!$C$2:$C$2100,Recon!BG10)</f>
        <v>0</v>
      </c>
      <c r="BH31" s="7">
        <f>SUMIFS(Data!$L$2:$L$2100,Data!$B$2:$B$2100,Recon!$C$4,Data!$C$2:$C$2100,Recon!BH10)</f>
        <v>0</v>
      </c>
      <c r="BI31" s="7">
        <f>SUMIFS(Data!$L$2:$L$2100,Data!$B$2:$B$2100,Recon!$C$4,Data!$C$2:$C$2100,Recon!BI10)</f>
        <v>0</v>
      </c>
      <c r="BJ31" s="7">
        <f>SUMIFS(Data!$L$2:$L$2100,Data!$B$2:$B$2100,Recon!$C$4,Data!$C$2:$C$2100,Recon!BJ10)</f>
        <v>0</v>
      </c>
      <c r="BK31" s="7">
        <f>SUMIFS(Data!$L$2:$L$2100,Data!$B$2:$B$2100,Recon!$C$4,Data!$C$2:$C$2100,Recon!BK10)</f>
        <v>0</v>
      </c>
      <c r="BL31" s="7">
        <f>SUMIFS(Data!$L$2:$L$2100,Data!$B$2:$B$2100,Recon!$C$4,Data!$C$2:$C$2100,Recon!BL10)</f>
        <v>0</v>
      </c>
      <c r="BM31" s="7">
        <f>SUMIFS(Data!$L$2:$L$2100,Data!$B$2:$B$2100,Recon!$C$4,Data!$C$2:$C$2100,Recon!BM10)</f>
        <v>0</v>
      </c>
      <c r="BN31" s="7">
        <f>SUMIFS(Data!$L$2:$L$2100,Data!$B$2:$B$2100,Recon!$C$4,Data!$C$2:$C$2100,Recon!BN10)</f>
        <v>0</v>
      </c>
      <c r="BO31" s="7">
        <f>SUMIFS(Data!$L$2:$L$2100,Data!$B$2:$B$2100,Recon!$C$4,Data!$C$2:$C$2100,Recon!BO10)</f>
        <v>0</v>
      </c>
      <c r="BP31" s="7">
        <f>SUMIFS(Data!$L$2:$L$2100,Data!$B$2:$B$2100,Recon!$C$4,Data!$C$2:$C$2100,Recon!BP10)</f>
        <v>0</v>
      </c>
      <c r="BQ31" s="7">
        <f>SUMIFS(Data!$L$2:$L$2100,Data!$B$2:$B$2100,Recon!$C$4,Data!$C$2:$C$2100,Recon!BQ10)</f>
        <v>0</v>
      </c>
      <c r="BR31" s="7">
        <f>SUMIFS(Data!$L$2:$L$2100,Data!$B$2:$B$2100,Recon!$C$4,Data!$C$2:$C$2100,Recon!BR10)</f>
        <v>0</v>
      </c>
      <c r="BS31" s="7">
        <f>SUMIFS(Data!$L$2:$L$2100,Data!$B$2:$B$2100,Recon!$C$4,Data!$C$2:$C$2100,Recon!BS10)</f>
        <v>0</v>
      </c>
      <c r="BT31" s="7">
        <f>SUMIFS(Data!$L$2:$L$2100,Data!$B$2:$B$2100,Recon!$C$4,Data!$C$2:$C$2100,Recon!BT10)</f>
        <v>0</v>
      </c>
      <c r="BU31" s="7">
        <f>SUMIFS(Data!$L$2:$L$2100,Data!$B$2:$B$2100,Recon!$C$4,Data!$C$2:$C$2100,Recon!BU10)</f>
        <v>0</v>
      </c>
      <c r="BV31" s="7">
        <f>SUMIFS(Data!$L$2:$L$2100,Data!$B$2:$B$2100,Recon!$C$4,Data!$C$2:$C$2100,Recon!BV10)</f>
        <v>0</v>
      </c>
      <c r="BW31" s="7">
        <f>SUMIFS(Data!$L$2:$L$2100,Data!$B$2:$B$2100,Recon!$C$4,Data!$C$2:$C$2100,Recon!BW10)</f>
        <v>0</v>
      </c>
      <c r="BX31" s="7">
        <f>SUMIFS(Data!$L$2:$L$2100,Data!$B$2:$B$2100,Recon!$C$4,Data!$C$2:$C$2100,Recon!BX10)</f>
        <v>0</v>
      </c>
      <c r="BY31" s="7">
        <f>SUMIFS(Data!$L$2:$L$2100,Data!$B$2:$B$2100,Recon!$C$4,Data!$C$2:$C$2100,Recon!BY10)</f>
        <v>0</v>
      </c>
      <c r="BZ31" s="7">
        <f>SUMIFS(Data!$L$2:$L$2100,Data!$B$2:$B$2100,Recon!$C$4,Data!$C$2:$C$2100,Recon!BZ10)</f>
        <v>0</v>
      </c>
      <c r="CA31" s="7">
        <f>SUMIFS(Data!$L$2:$L$2100,Data!$B$2:$B$2100,Recon!$C$4,Data!$C$2:$C$2100,Recon!CA10)</f>
        <v>0</v>
      </c>
      <c r="CB31" s="7">
        <f>SUMIFS(Data!$L$2:$L$2100,Data!$B$2:$B$2100,Recon!$C$4,Data!$C$2:$C$2100,Recon!CB10)</f>
        <v>0</v>
      </c>
      <c r="CC31" s="7">
        <f>SUMIFS(Data!$L$2:$L$2100,Data!$B$2:$B$2100,Recon!$C$4,Data!$C$2:$C$2100,Recon!CC10)</f>
        <v>0</v>
      </c>
      <c r="CD31" s="7">
        <f>SUMIFS(Data!$L$2:$L$2100,Data!$B$2:$B$2100,Recon!$C$4,Data!$C$2:$C$2100,Recon!CD10)</f>
        <v>0</v>
      </c>
      <c r="CE31" s="7">
        <f>SUMIFS(Data!$L$2:$L$2100,Data!$B$2:$B$2100,Recon!$C$4,Data!$C$2:$C$2100,Recon!CE10)</f>
        <v>0</v>
      </c>
      <c r="CF31" s="7">
        <f>SUMIFS(Data!$L$2:$L$2100,Data!$B$2:$B$2100,Recon!$C$4,Data!$C$2:$C$2100,Recon!CF10)</f>
        <v>0</v>
      </c>
      <c r="CG31" s="7">
        <f>SUMIFS(Data!$L$2:$L$2100,Data!$B$2:$B$2100,Recon!$C$4,Data!$C$2:$C$2100,Recon!CG10)</f>
        <v>0</v>
      </c>
      <c r="CH31" s="7">
        <f>SUMIFS(Data!$L$2:$L$2100,Data!$B$2:$B$2100,Recon!$C$4,Data!$C$2:$C$2100,Recon!CH10)</f>
        <v>0</v>
      </c>
      <c r="CI31" s="7">
        <f>SUMIFS(Data!$L$2:$L$2100,Data!$B$2:$B$2100,Recon!$C$4,Data!$C$2:$C$2100,Recon!CI10)</f>
        <v>0</v>
      </c>
      <c r="CJ31" s="7">
        <f>SUMIFS(Data!$L$2:$L$2100,Data!$B$2:$B$2100,Recon!$C$4,Data!$C$2:$C$2100,Recon!CJ10)</f>
        <v>0</v>
      </c>
      <c r="CK31" s="7">
        <f>SUMIFS(Data!$L$2:$L$2100,Data!$B$2:$B$2100,Recon!$C$4,Data!$C$2:$C$2100,Recon!CK10)</f>
        <v>0</v>
      </c>
      <c r="CL31" s="7">
        <f>SUMIFS(Data!$L$2:$L$2100,Data!$B$2:$B$2100,Recon!$C$4,Data!$C$2:$C$2100,Recon!CL10)</f>
        <v>0</v>
      </c>
      <c r="CM31" s="7">
        <f>SUMIFS(Data!$L$2:$L$2100,Data!$B$2:$B$2100,Recon!$C$4,Data!$C$2:$C$2100,Recon!CM10)</f>
        <v>0</v>
      </c>
      <c r="CN31" s="7">
        <f>SUMIFS(Data!$L$2:$L$2100,Data!$B$2:$B$2100,Recon!$C$4,Data!$C$2:$C$2100,Recon!CN10)</f>
        <v>0</v>
      </c>
      <c r="CO31" s="7">
        <f>SUMIFS(Data!$L$2:$L$2100,Data!$B$2:$B$2100,Recon!$C$4,Data!$C$2:$C$2100,Recon!CO10)</f>
        <v>0</v>
      </c>
      <c r="CP31" s="7">
        <f>SUMIFS(Data!$L$2:$L$2100,Data!$B$2:$B$2100,Recon!$C$4,Data!$C$2:$C$2100,Recon!CP10)</f>
        <v>0</v>
      </c>
      <c r="CQ31" s="7">
        <f>SUMIFS(Data!$L$2:$L$2100,Data!$B$2:$B$2100,Recon!$C$4,Data!$C$2:$C$2100,Recon!CQ10)</f>
        <v>0</v>
      </c>
      <c r="CR31" s="7">
        <f>SUMIFS(Data!$L$2:$L$2100,Data!$B$2:$B$2100,Recon!$C$4,Data!$C$2:$C$2100,Recon!CR10)</f>
        <v>0</v>
      </c>
      <c r="CS31" s="7">
        <f>SUMIFS(Data!$L$2:$L$2100,Data!$B$2:$B$2100,Recon!$C$4,Data!$C$2:$C$2100,Recon!CS10)</f>
        <v>0</v>
      </c>
      <c r="CT31" s="7">
        <f>SUMIFS(Data!$L$2:$L$2100,Data!$B$2:$B$2100,Recon!$C$4,Data!$C$2:$C$2100,Recon!CT10)</f>
        <v>0</v>
      </c>
      <c r="CU31" s="7">
        <f>SUMIFS(Data!$L$2:$L$2100,Data!$B$2:$B$2100,Recon!$C$4,Data!$C$2:$C$2100,Recon!CU10)</f>
        <v>0</v>
      </c>
      <c r="CV31" s="7">
        <f>SUMIFS(Data!$L$2:$L$2100,Data!$B$2:$B$2100,Recon!$C$4,Data!$C$2:$C$2100,Recon!CV10)</f>
        <v>0</v>
      </c>
      <c r="CW31" s="7">
        <f>SUMIFS(Data!$L$2:$L$2100,Data!$B$2:$B$2100,Recon!$C$4,Data!$C$2:$C$2100,Recon!CW10)</f>
        <v>0</v>
      </c>
      <c r="CX31" s="7">
        <f>SUMIFS(Data!$L$2:$L$2100,Data!$B$2:$B$2100,Recon!$C$4,Data!$C$2:$C$2100,Recon!CX10)</f>
        <v>0</v>
      </c>
      <c r="CY31" s="7">
        <f>SUMIFS(Data!$L$2:$L$2100,Data!$B$2:$B$2100,Recon!$C$4,Data!$C$2:$C$2100,Recon!CY10)</f>
        <v>0</v>
      </c>
      <c r="CZ31" s="7">
        <f>SUMIFS(Data!$L$2:$L$2100,Data!$B$2:$B$2100,Recon!$C$4,Data!$C$2:$C$2100,Recon!CZ10)</f>
        <v>0</v>
      </c>
      <c r="DA31" s="7">
        <f>SUMIFS(Data!$L$2:$L$2100,Data!$B$2:$B$2100,Recon!$C$4,Data!$C$2:$C$2100,Recon!DA10)</f>
        <v>0</v>
      </c>
      <c r="DB31" s="7">
        <f>SUMIFS(Data!$L$2:$L$2100,Data!$B$2:$B$2100,Recon!$C$4,Data!$C$2:$C$2100,Recon!DB10)</f>
        <v>0</v>
      </c>
      <c r="DC31" s="7">
        <f>SUMIFS(Data!$L$2:$L$2100,Data!$B$2:$B$2100,Recon!$C$4,Data!$C$2:$C$2100,Recon!DC10)</f>
        <v>0</v>
      </c>
      <c r="DD31" s="7">
        <f>SUMIFS(Data!$L$2:$L$2100,Data!$B$2:$B$2100,Recon!$C$4,Data!$C$2:$C$2100,Recon!DD10)</f>
        <v>0</v>
      </c>
      <c r="DE31" s="7">
        <f>SUMIFS(Data!$L$2:$L$2100,Data!$B$2:$B$2100,Recon!$C$4,Data!$C$2:$C$2100,Recon!DE10)</f>
        <v>0</v>
      </c>
      <c r="DF31" s="7">
        <f>SUMIFS(Data!$L$2:$L$2100,Data!$B$2:$B$2100,Recon!$C$4,Data!$C$2:$C$2100,Recon!DF10)</f>
        <v>0</v>
      </c>
    </row>
    <row r="32" spans="1:111" x14ac:dyDescent="0.3">
      <c r="A32" t="s">
        <v>17</v>
      </c>
      <c r="C32" t="s">
        <v>1749</v>
      </c>
      <c r="E32" t="s">
        <v>16</v>
      </c>
      <c r="G32" s="7">
        <f>SUMIFS(Data!$M$2:$M$2100,Data!$B$2:$B$2100,Recon!$C$4)</f>
        <v>0</v>
      </c>
      <c r="H32" s="3"/>
      <c r="I32" s="7">
        <f>SUMIFS(Data!$M$2:$M$2100,Data!$B$2:$B$2100,Recon!$C$4,Data!$C$2:$C$2100,Recon!I10)</f>
        <v>0</v>
      </c>
      <c r="J32" s="7">
        <f>SUMIFS(Data!$M$2:$M$2100,Data!$B$2:$B$2100,Recon!$C$4,Data!$C$2:$C$2100,Recon!J10)</f>
        <v>0</v>
      </c>
      <c r="K32" s="7">
        <f>SUMIFS(Data!$M$2:$M$2100,Data!$B$2:$B$2100,Recon!$C$4,Data!$C$2:$C$2100,Recon!K10)</f>
        <v>0</v>
      </c>
      <c r="L32" s="7">
        <f>SUMIFS(Data!$M$2:$M$2100,Data!$B$2:$B$2100,Recon!$C$4,Data!$C$2:$C$2100,Recon!L10)</f>
        <v>0</v>
      </c>
      <c r="M32" s="7">
        <f>SUMIFS(Data!$M$2:$M$2100,Data!$B$2:$B$2100,Recon!$C$4,Data!$C$2:$C$2100,Recon!M10)</f>
        <v>0</v>
      </c>
      <c r="N32" s="7">
        <f>SUMIFS(Data!$M$2:$M$2100,Data!$B$2:$B$2100,Recon!$C$4,Data!$C$2:$C$2100,Recon!N10)</f>
        <v>0</v>
      </c>
      <c r="O32" s="7">
        <f>SUMIFS(Data!$M$2:$M$2100,Data!$B$2:$B$2100,Recon!$C$4,Data!$C$2:$C$2100,Recon!O10)</f>
        <v>0</v>
      </c>
      <c r="P32" s="7">
        <f>SUMIFS(Data!$M$2:$M$2100,Data!$B$2:$B$2100,Recon!$C$4,Data!$C$2:$C$2100,Recon!P10)</f>
        <v>0</v>
      </c>
      <c r="Q32" s="7">
        <f>SUMIFS(Data!$M$2:$M$2100,Data!$B$2:$B$2100,Recon!$C$4,Data!$C$2:$C$2100,Recon!Q10)</f>
        <v>0</v>
      </c>
      <c r="R32" s="7">
        <f>SUMIFS(Data!$M$2:$M$2100,Data!$B$2:$B$2100,Recon!$C$4,Data!$C$2:$C$2100,Recon!R10)</f>
        <v>0</v>
      </c>
      <c r="S32" s="7">
        <f>SUMIFS(Data!$M$2:$M$2100,Data!$B$2:$B$2100,Recon!$C$4,Data!$C$2:$C$2100,Recon!S10)</f>
        <v>0</v>
      </c>
      <c r="T32" s="7">
        <f>SUMIFS(Data!$M$2:$M$2100,Data!$B$2:$B$2100,Recon!$C$4,Data!$C$2:$C$2100,Recon!T10)</f>
        <v>0</v>
      </c>
      <c r="U32" s="7">
        <f>SUMIFS(Data!$M$2:$M$2100,Data!$B$2:$B$2100,Recon!$C$4,Data!$C$2:$C$2100,Recon!U10)</f>
        <v>0</v>
      </c>
      <c r="V32" s="7">
        <f>SUMIFS(Data!$M$2:$M$2100,Data!$B$2:$B$2100,Recon!$C$4,Data!$C$2:$C$2100,Recon!V10)</f>
        <v>0</v>
      </c>
      <c r="W32" s="7">
        <f>SUMIFS(Data!$M$2:$M$2100,Data!$B$2:$B$2100,Recon!$C$4,Data!$C$2:$C$2100,Recon!W10)</f>
        <v>0</v>
      </c>
      <c r="X32" s="7">
        <f>SUMIFS(Data!$M$2:$M$2100,Data!$B$2:$B$2100,Recon!$C$4,Data!$C$2:$C$2100,Recon!X10)</f>
        <v>0</v>
      </c>
      <c r="Y32" s="7">
        <f>SUMIFS(Data!$M$2:$M$2100,Data!$B$2:$B$2100,Recon!$C$4,Data!$C$2:$C$2100,Recon!Y10)</f>
        <v>0</v>
      </c>
      <c r="Z32" s="7">
        <f>SUMIFS(Data!$M$2:$M$2100,Data!$B$2:$B$2100,Recon!$C$4,Data!$C$2:$C$2100,Recon!Z10)</f>
        <v>0</v>
      </c>
      <c r="AA32" s="7">
        <f>SUMIFS(Data!$M$2:$M$2100,Data!$B$2:$B$2100,Recon!$C$4,Data!$C$2:$C$2100,Recon!AA10)</f>
        <v>0</v>
      </c>
      <c r="AB32" s="7">
        <f>SUMIFS(Data!$M$2:$M$2100,Data!$B$2:$B$2100,Recon!$C$4,Data!$C$2:$C$2100,Recon!AB10)</f>
        <v>0</v>
      </c>
      <c r="AC32" s="7">
        <f>SUMIFS(Data!$M$2:$M$2100,Data!$B$2:$B$2100,Recon!$C$4,Data!$C$2:$C$2100,Recon!AC10)</f>
        <v>0</v>
      </c>
      <c r="AD32" s="7">
        <f>SUMIFS(Data!$M$2:$M$2100,Data!$B$2:$B$2100,Recon!$C$4,Data!$C$2:$C$2100,Recon!AD10)</f>
        <v>0</v>
      </c>
      <c r="AE32" s="7">
        <f>SUMIFS(Data!$M$2:$M$2100,Data!$B$2:$B$2100,Recon!$C$4,Data!$C$2:$C$2100,Recon!AE10)</f>
        <v>0</v>
      </c>
      <c r="AF32" s="7">
        <f>SUMIFS(Data!$M$2:$M$2100,Data!$B$2:$B$2100,Recon!$C$4,Data!$C$2:$C$2100,Recon!AF10)</f>
        <v>0</v>
      </c>
      <c r="AG32" s="7">
        <f>SUMIFS(Data!$M$2:$M$2100,Data!$B$2:$B$2100,Recon!$C$4,Data!$C$2:$C$2100,Recon!AG10)</f>
        <v>0</v>
      </c>
      <c r="AH32" s="7">
        <f>SUMIFS(Data!$M$2:$M$2100,Data!$B$2:$B$2100,Recon!$C$4,Data!$C$2:$C$2100,Recon!AH10)</f>
        <v>0</v>
      </c>
      <c r="AI32" s="7">
        <f>SUMIFS(Data!$M$2:$M$2100,Data!$B$2:$B$2100,Recon!$C$4,Data!$C$2:$C$2100,Recon!AI10)</f>
        <v>0</v>
      </c>
      <c r="AJ32" s="7">
        <f>SUMIFS(Data!$M$2:$M$2100,Data!$B$2:$B$2100,Recon!$C$4,Data!$C$2:$C$2100,Recon!AJ10)</f>
        <v>0</v>
      </c>
      <c r="AK32" s="7">
        <f>SUMIFS(Data!$M$2:$M$2100,Data!$B$2:$B$2100,Recon!$C$4,Data!$C$2:$C$2100,Recon!AK10)</f>
        <v>0</v>
      </c>
      <c r="AL32" s="7">
        <f>SUMIFS(Data!$M$2:$M$2100,Data!$B$2:$B$2100,Recon!$C$4,Data!$C$2:$C$2100,Recon!AL10)</f>
        <v>0</v>
      </c>
      <c r="AM32" s="7">
        <f>SUMIFS(Data!$M$2:$M$2100,Data!$B$2:$B$2100,Recon!$C$4,Data!$C$2:$C$2100,Recon!AM10)</f>
        <v>0</v>
      </c>
      <c r="AN32" s="7">
        <f>SUMIFS(Data!$M$2:$M$2100,Data!$B$2:$B$2100,Recon!$C$4,Data!$C$2:$C$2100,Recon!AN10)</f>
        <v>0</v>
      </c>
      <c r="AO32" s="7">
        <f>SUMIFS(Data!$M$2:$M$2100,Data!$B$2:$B$2100,Recon!$C$4,Data!$C$2:$C$2100,Recon!AO10)</f>
        <v>0</v>
      </c>
      <c r="AP32" s="7">
        <f>SUMIFS(Data!$M$2:$M$2100,Data!$B$2:$B$2100,Recon!$C$4,Data!$C$2:$C$2100,Recon!AP10)</f>
        <v>0</v>
      </c>
      <c r="AQ32" s="7">
        <f>SUMIFS(Data!$M$2:$M$2100,Data!$B$2:$B$2100,Recon!$C$4,Data!$C$2:$C$2100,Recon!AQ10)</f>
        <v>0</v>
      </c>
      <c r="AR32" s="7">
        <f>SUMIFS(Data!$M$2:$M$2100,Data!$B$2:$B$2100,Recon!$C$4,Data!$C$2:$C$2100,Recon!AR10)</f>
        <v>0</v>
      </c>
      <c r="AS32" s="7">
        <f>SUMIFS(Data!$M$2:$M$2100,Data!$B$2:$B$2100,Recon!$C$4,Data!$C$2:$C$2100,Recon!AS10)</f>
        <v>0</v>
      </c>
      <c r="AT32" s="7">
        <f>SUMIFS(Data!$M$2:$M$2100,Data!$B$2:$B$2100,Recon!$C$4,Data!$C$2:$C$2100,Recon!AT10)</f>
        <v>0</v>
      </c>
      <c r="AU32" s="7">
        <f>SUMIFS(Data!$M$2:$M$2100,Data!$B$2:$B$2100,Recon!$C$4,Data!$C$2:$C$2100,Recon!AU10)</f>
        <v>0</v>
      </c>
      <c r="AV32" s="7">
        <f>SUMIFS(Data!$M$2:$M$2100,Data!$B$2:$B$2100,Recon!$C$4,Data!$C$2:$C$2100,Recon!AV10)</f>
        <v>0</v>
      </c>
      <c r="AW32" s="7">
        <f>SUMIFS(Data!$M$2:$M$2100,Data!$B$2:$B$2100,Recon!$C$4,Data!$C$2:$C$2100,Recon!AW10)</f>
        <v>0</v>
      </c>
      <c r="AX32" s="7">
        <f>SUMIFS(Data!$M$2:$M$2100,Data!$B$2:$B$2100,Recon!$C$4,Data!$C$2:$C$2100,Recon!AX10)</f>
        <v>0</v>
      </c>
      <c r="AY32" s="7">
        <f>SUMIFS(Data!$M$2:$M$2100,Data!$B$2:$B$2100,Recon!$C$4,Data!$C$2:$C$2100,Recon!AY10)</f>
        <v>0</v>
      </c>
      <c r="AZ32" s="7">
        <f>SUMIFS(Data!$M$2:$M$2100,Data!$B$2:$B$2100,Recon!$C$4,Data!$C$2:$C$2100,Recon!AZ10)</f>
        <v>0</v>
      </c>
      <c r="BA32" s="7">
        <f>SUMIFS(Data!$M$2:$M$2100,Data!$B$2:$B$2100,Recon!$C$4,Data!$C$2:$C$2100,Recon!BA10)</f>
        <v>0</v>
      </c>
      <c r="BB32" s="7">
        <f>SUMIFS(Data!$M$2:$M$2100,Data!$B$2:$B$2100,Recon!$C$4,Data!$C$2:$C$2100,Recon!BB10)</f>
        <v>0</v>
      </c>
      <c r="BC32" s="7">
        <f>SUMIFS(Data!$M$2:$M$2100,Data!$B$2:$B$2100,Recon!$C$4,Data!$C$2:$C$2100,Recon!BC10)</f>
        <v>0</v>
      </c>
      <c r="BD32" s="7">
        <f>SUMIFS(Data!$M$2:$M$2100,Data!$B$2:$B$2100,Recon!$C$4,Data!$C$2:$C$2100,Recon!BD10)</f>
        <v>0</v>
      </c>
      <c r="BE32" s="7">
        <f>SUMIFS(Data!$M$2:$M$2100,Data!$B$2:$B$2100,Recon!$C$4,Data!$C$2:$C$2100,Recon!BE10)</f>
        <v>0</v>
      </c>
      <c r="BF32" s="7">
        <f>SUMIFS(Data!$M$2:$M$2100,Data!$B$2:$B$2100,Recon!$C$4,Data!$C$2:$C$2100,Recon!BF10)</f>
        <v>0</v>
      </c>
      <c r="BG32" s="7">
        <f>SUMIFS(Data!$M$2:$M$2100,Data!$B$2:$B$2100,Recon!$C$4,Data!$C$2:$C$2100,Recon!BG10)</f>
        <v>0</v>
      </c>
      <c r="BH32" s="7">
        <f>SUMIFS(Data!$M$2:$M$2100,Data!$B$2:$B$2100,Recon!$C$4,Data!$C$2:$C$2100,Recon!BH10)</f>
        <v>0</v>
      </c>
      <c r="BI32" s="7">
        <f>SUMIFS(Data!$M$2:$M$2100,Data!$B$2:$B$2100,Recon!$C$4,Data!$C$2:$C$2100,Recon!BI10)</f>
        <v>0</v>
      </c>
      <c r="BJ32" s="7">
        <f>SUMIFS(Data!$M$2:$M$2100,Data!$B$2:$B$2100,Recon!$C$4,Data!$C$2:$C$2100,Recon!BJ10)</f>
        <v>0</v>
      </c>
      <c r="BK32" s="7">
        <f>SUMIFS(Data!$M$2:$M$2100,Data!$B$2:$B$2100,Recon!$C$4,Data!$C$2:$C$2100,Recon!BK10)</f>
        <v>0</v>
      </c>
      <c r="BL32" s="7">
        <f>SUMIFS(Data!$M$2:$M$2100,Data!$B$2:$B$2100,Recon!$C$4,Data!$C$2:$C$2100,Recon!BL10)</f>
        <v>0</v>
      </c>
      <c r="BM32" s="7">
        <f>SUMIFS(Data!$M$2:$M$2100,Data!$B$2:$B$2100,Recon!$C$4,Data!$C$2:$C$2100,Recon!BM10)</f>
        <v>0</v>
      </c>
      <c r="BN32" s="7">
        <f>SUMIFS(Data!$M$2:$M$2100,Data!$B$2:$B$2100,Recon!$C$4,Data!$C$2:$C$2100,Recon!BN10)</f>
        <v>0</v>
      </c>
      <c r="BO32" s="7">
        <f>SUMIFS(Data!$M$2:$M$2100,Data!$B$2:$B$2100,Recon!$C$4,Data!$C$2:$C$2100,Recon!BO10)</f>
        <v>0</v>
      </c>
      <c r="BP32" s="7">
        <f>SUMIFS(Data!$M$2:$M$2100,Data!$B$2:$B$2100,Recon!$C$4,Data!$C$2:$C$2100,Recon!BP10)</f>
        <v>0</v>
      </c>
      <c r="BQ32" s="7">
        <f>SUMIFS(Data!$M$2:$M$2100,Data!$B$2:$B$2100,Recon!$C$4,Data!$C$2:$C$2100,Recon!BQ10)</f>
        <v>0</v>
      </c>
      <c r="BR32" s="7">
        <f>SUMIFS(Data!$M$2:$M$2100,Data!$B$2:$B$2100,Recon!$C$4,Data!$C$2:$C$2100,Recon!BR10)</f>
        <v>0</v>
      </c>
      <c r="BS32" s="7">
        <f>SUMIFS(Data!$M$2:$M$2100,Data!$B$2:$B$2100,Recon!$C$4,Data!$C$2:$C$2100,Recon!BS10)</f>
        <v>0</v>
      </c>
      <c r="BT32" s="7">
        <f>SUMIFS(Data!$M$2:$M$2100,Data!$B$2:$B$2100,Recon!$C$4,Data!$C$2:$C$2100,Recon!BT10)</f>
        <v>0</v>
      </c>
      <c r="BU32" s="7">
        <f>SUMIFS(Data!$M$2:$M$2100,Data!$B$2:$B$2100,Recon!$C$4,Data!$C$2:$C$2100,Recon!BU10)</f>
        <v>0</v>
      </c>
      <c r="BV32" s="7">
        <f>SUMIFS(Data!$M$2:$M$2100,Data!$B$2:$B$2100,Recon!$C$4,Data!$C$2:$C$2100,Recon!BV10)</f>
        <v>0</v>
      </c>
      <c r="BW32" s="7">
        <f>SUMIFS(Data!$M$2:$M$2100,Data!$B$2:$B$2100,Recon!$C$4,Data!$C$2:$C$2100,Recon!BW10)</f>
        <v>0</v>
      </c>
      <c r="BX32" s="7">
        <f>SUMIFS(Data!$M$2:$M$2100,Data!$B$2:$B$2100,Recon!$C$4,Data!$C$2:$C$2100,Recon!BX10)</f>
        <v>0</v>
      </c>
      <c r="BY32" s="7">
        <f>SUMIFS(Data!$M$2:$M$2100,Data!$B$2:$B$2100,Recon!$C$4,Data!$C$2:$C$2100,Recon!BY10)</f>
        <v>0</v>
      </c>
      <c r="BZ32" s="7">
        <f>SUMIFS(Data!$M$2:$M$2100,Data!$B$2:$B$2100,Recon!$C$4,Data!$C$2:$C$2100,Recon!BZ10)</f>
        <v>0</v>
      </c>
      <c r="CA32" s="7">
        <f>SUMIFS(Data!$M$2:$M$2100,Data!$B$2:$B$2100,Recon!$C$4,Data!$C$2:$C$2100,Recon!CA10)</f>
        <v>0</v>
      </c>
      <c r="CB32" s="7">
        <f>SUMIFS(Data!$M$2:$M$2100,Data!$B$2:$B$2100,Recon!$C$4,Data!$C$2:$C$2100,Recon!CB10)</f>
        <v>0</v>
      </c>
      <c r="CC32" s="7">
        <f>SUMIFS(Data!$M$2:$M$2100,Data!$B$2:$B$2100,Recon!$C$4,Data!$C$2:$C$2100,Recon!CC10)</f>
        <v>0</v>
      </c>
      <c r="CD32" s="7">
        <f>SUMIFS(Data!$M$2:$M$2100,Data!$B$2:$B$2100,Recon!$C$4,Data!$C$2:$C$2100,Recon!CD10)</f>
        <v>0</v>
      </c>
      <c r="CE32" s="7">
        <f>SUMIFS(Data!$M$2:$M$2100,Data!$B$2:$B$2100,Recon!$C$4,Data!$C$2:$C$2100,Recon!CE10)</f>
        <v>0</v>
      </c>
      <c r="CF32" s="7">
        <f>SUMIFS(Data!$M$2:$M$2100,Data!$B$2:$B$2100,Recon!$C$4,Data!$C$2:$C$2100,Recon!CF10)</f>
        <v>0</v>
      </c>
      <c r="CG32" s="7">
        <f>SUMIFS(Data!$M$2:$M$2100,Data!$B$2:$B$2100,Recon!$C$4,Data!$C$2:$C$2100,Recon!CG10)</f>
        <v>0</v>
      </c>
      <c r="CH32" s="7">
        <f>SUMIFS(Data!$M$2:$M$2100,Data!$B$2:$B$2100,Recon!$C$4,Data!$C$2:$C$2100,Recon!CH10)</f>
        <v>0</v>
      </c>
      <c r="CI32" s="7">
        <f>SUMIFS(Data!$M$2:$M$2100,Data!$B$2:$B$2100,Recon!$C$4,Data!$C$2:$C$2100,Recon!CI10)</f>
        <v>0</v>
      </c>
      <c r="CJ32" s="7">
        <f>SUMIFS(Data!$M$2:$M$2100,Data!$B$2:$B$2100,Recon!$C$4,Data!$C$2:$C$2100,Recon!CJ10)</f>
        <v>0</v>
      </c>
      <c r="CK32" s="7">
        <f>SUMIFS(Data!$M$2:$M$2100,Data!$B$2:$B$2100,Recon!$C$4,Data!$C$2:$C$2100,Recon!CK10)</f>
        <v>0</v>
      </c>
      <c r="CL32" s="7">
        <f>SUMIFS(Data!$M$2:$M$2100,Data!$B$2:$B$2100,Recon!$C$4,Data!$C$2:$C$2100,Recon!CL10)</f>
        <v>0</v>
      </c>
      <c r="CM32" s="7">
        <f>SUMIFS(Data!$M$2:$M$2100,Data!$B$2:$B$2100,Recon!$C$4,Data!$C$2:$C$2100,Recon!CM10)</f>
        <v>0</v>
      </c>
      <c r="CN32" s="7">
        <f>SUMIFS(Data!$M$2:$M$2100,Data!$B$2:$B$2100,Recon!$C$4,Data!$C$2:$C$2100,Recon!CN10)</f>
        <v>0</v>
      </c>
      <c r="CO32" s="7">
        <f>SUMIFS(Data!$M$2:$M$2100,Data!$B$2:$B$2100,Recon!$C$4,Data!$C$2:$C$2100,Recon!CO10)</f>
        <v>0</v>
      </c>
      <c r="CP32" s="7">
        <f>SUMIFS(Data!$M$2:$M$2100,Data!$B$2:$B$2100,Recon!$C$4,Data!$C$2:$C$2100,Recon!CP10)</f>
        <v>0</v>
      </c>
      <c r="CQ32" s="7">
        <f>SUMIFS(Data!$M$2:$M$2100,Data!$B$2:$B$2100,Recon!$C$4,Data!$C$2:$C$2100,Recon!CQ10)</f>
        <v>0</v>
      </c>
      <c r="CR32" s="7">
        <f>SUMIFS(Data!$M$2:$M$2100,Data!$B$2:$B$2100,Recon!$C$4,Data!$C$2:$C$2100,Recon!CR10)</f>
        <v>0</v>
      </c>
      <c r="CS32" s="7">
        <f>SUMIFS(Data!$M$2:$M$2100,Data!$B$2:$B$2100,Recon!$C$4,Data!$C$2:$C$2100,Recon!CS10)</f>
        <v>0</v>
      </c>
      <c r="CT32" s="7">
        <f>SUMIFS(Data!$M$2:$M$2100,Data!$B$2:$B$2100,Recon!$C$4,Data!$C$2:$C$2100,Recon!CT10)</f>
        <v>0</v>
      </c>
      <c r="CU32" s="7">
        <f>SUMIFS(Data!$M$2:$M$2100,Data!$B$2:$B$2100,Recon!$C$4,Data!$C$2:$C$2100,Recon!CU10)</f>
        <v>0</v>
      </c>
      <c r="CV32" s="7">
        <f>SUMIFS(Data!$M$2:$M$2100,Data!$B$2:$B$2100,Recon!$C$4,Data!$C$2:$C$2100,Recon!CV10)</f>
        <v>0</v>
      </c>
      <c r="CW32" s="7">
        <f>SUMIFS(Data!$M$2:$M$2100,Data!$B$2:$B$2100,Recon!$C$4,Data!$C$2:$C$2100,Recon!CW10)</f>
        <v>0</v>
      </c>
      <c r="CX32" s="7">
        <f>SUMIFS(Data!$M$2:$M$2100,Data!$B$2:$B$2100,Recon!$C$4,Data!$C$2:$C$2100,Recon!CX10)</f>
        <v>0</v>
      </c>
      <c r="CY32" s="7">
        <f>SUMIFS(Data!$M$2:$M$2100,Data!$B$2:$B$2100,Recon!$C$4,Data!$C$2:$C$2100,Recon!CY10)</f>
        <v>0</v>
      </c>
      <c r="CZ32" s="7">
        <f>SUMIFS(Data!$M$2:$M$2100,Data!$B$2:$B$2100,Recon!$C$4,Data!$C$2:$C$2100,Recon!CZ10)</f>
        <v>0</v>
      </c>
      <c r="DA32" s="7">
        <f>SUMIFS(Data!$M$2:$M$2100,Data!$B$2:$B$2100,Recon!$C$4,Data!$C$2:$C$2100,Recon!DA10)</f>
        <v>0</v>
      </c>
      <c r="DB32" s="7">
        <f>SUMIFS(Data!$M$2:$M$2100,Data!$B$2:$B$2100,Recon!$C$4,Data!$C$2:$C$2100,Recon!DB10)</f>
        <v>0</v>
      </c>
      <c r="DC32" s="7">
        <f>SUMIFS(Data!$M$2:$M$2100,Data!$B$2:$B$2100,Recon!$C$4,Data!$C$2:$C$2100,Recon!DC10)</f>
        <v>0</v>
      </c>
      <c r="DD32" s="7">
        <f>SUMIFS(Data!$M$2:$M$2100,Data!$B$2:$B$2100,Recon!$C$4,Data!$C$2:$C$2100,Recon!DD10)</f>
        <v>0</v>
      </c>
      <c r="DE32" s="7">
        <f>SUMIFS(Data!$M$2:$M$2100,Data!$B$2:$B$2100,Recon!$C$4,Data!$C$2:$C$2100,Recon!DE10)</f>
        <v>0</v>
      </c>
      <c r="DF32" s="7">
        <f>SUMIFS(Data!$M$2:$M$2100,Data!$B$2:$B$2100,Recon!$C$4,Data!$C$2:$C$2100,Recon!DF10)</f>
        <v>0</v>
      </c>
    </row>
    <row r="33" spans="1:110" x14ac:dyDescent="0.3">
      <c r="A33" t="s">
        <v>1750</v>
      </c>
      <c r="C33" t="s">
        <v>1744</v>
      </c>
      <c r="E33" t="s">
        <v>1751</v>
      </c>
      <c r="G33" s="7">
        <f>SUMIFS(Data!$S$2:$S$2100,Data!$B$2:$B$2100,Recon!$C$4)</f>
        <v>0</v>
      </c>
      <c r="H33" s="3"/>
      <c r="I33" s="7">
        <f>SUMIFS(Data!$S$2:$S$2100,Data!$B$2:$B$2100,Recon!$C$4,Data!$C$2:$C$2100,Recon!I10)</f>
        <v>0</v>
      </c>
      <c r="J33" s="7">
        <f>SUMIFS(Data!$S$2:$S$2100,Data!$B$2:$B$2100,Recon!$C$4,Data!$C$2:$C$2100,Recon!J10)</f>
        <v>0</v>
      </c>
      <c r="K33" s="7">
        <f>SUMIFS(Data!$S$2:$S$2100,Data!$B$2:$B$2100,Recon!$C$4,Data!$C$2:$C$2100,Recon!K10)</f>
        <v>0</v>
      </c>
      <c r="L33" s="7">
        <f>SUMIFS(Data!$S$2:$S$2100,Data!$B$2:$B$2100,Recon!$C$4,Data!$C$2:$C$2100,Recon!L10)</f>
        <v>0</v>
      </c>
      <c r="M33" s="7">
        <f>SUMIFS(Data!$S$2:$S$2100,Data!$B$2:$B$2100,Recon!$C$4,Data!$C$2:$C$2100,Recon!M10)</f>
        <v>0</v>
      </c>
      <c r="N33" s="7">
        <f>SUMIFS(Data!$S$2:$S$2100,Data!$B$2:$B$2100,Recon!$C$4,Data!$C$2:$C$2100,Recon!N10)</f>
        <v>0</v>
      </c>
      <c r="O33" s="7">
        <f>SUMIFS(Data!$S$2:$S$2100,Data!$B$2:$B$2100,Recon!$C$4,Data!$C$2:$C$2100,Recon!O10)</f>
        <v>0</v>
      </c>
      <c r="P33" s="7">
        <f>SUMIFS(Data!$S$2:$S$2100,Data!$B$2:$B$2100,Recon!$C$4,Data!$C$2:$C$2100,Recon!P10)</f>
        <v>0</v>
      </c>
      <c r="Q33" s="7">
        <f>SUMIFS(Data!$S$2:$S$2100,Data!$B$2:$B$2100,Recon!$C$4,Data!$C$2:$C$2100,Recon!Q10)</f>
        <v>0</v>
      </c>
      <c r="R33" s="7">
        <f>SUMIFS(Data!$S$2:$S$2100,Data!$B$2:$B$2100,Recon!$C$4,Data!$C$2:$C$2100,Recon!R10)</f>
        <v>0</v>
      </c>
      <c r="S33" s="7">
        <f>SUMIFS(Data!$S$2:$S$2100,Data!$B$2:$B$2100,Recon!$C$4,Data!$C$2:$C$2100,Recon!S10)</f>
        <v>0</v>
      </c>
      <c r="T33" s="7">
        <f>SUMIFS(Data!$S$2:$S$2100,Data!$B$2:$B$2100,Recon!$C$4,Data!$C$2:$C$2100,Recon!T10)</f>
        <v>0</v>
      </c>
      <c r="U33" s="7">
        <f>SUMIFS(Data!$S$2:$S$2100,Data!$B$2:$B$2100,Recon!$C$4,Data!$C$2:$C$2100,Recon!U10)</f>
        <v>0</v>
      </c>
      <c r="V33" s="7">
        <f>SUMIFS(Data!$S$2:$S$2100,Data!$B$2:$B$2100,Recon!$C$4,Data!$C$2:$C$2100,Recon!V10)</f>
        <v>0</v>
      </c>
      <c r="W33" s="7">
        <f>SUMIFS(Data!$S$2:$S$2100,Data!$B$2:$B$2100,Recon!$C$4,Data!$C$2:$C$2100,Recon!W10)</f>
        <v>0</v>
      </c>
      <c r="X33" s="7">
        <f>SUMIFS(Data!$S$2:$S$2100,Data!$B$2:$B$2100,Recon!$C$4,Data!$C$2:$C$2100,Recon!X10)</f>
        <v>0</v>
      </c>
      <c r="Y33" s="7">
        <f>SUMIFS(Data!$S$2:$S$2100,Data!$B$2:$B$2100,Recon!$C$4,Data!$C$2:$C$2100,Recon!Y10)</f>
        <v>0</v>
      </c>
      <c r="Z33" s="7">
        <f>SUMIFS(Data!$S$2:$S$2100,Data!$B$2:$B$2100,Recon!$C$4,Data!$C$2:$C$2100,Recon!Z10)</f>
        <v>0</v>
      </c>
      <c r="AA33" s="7">
        <f>SUMIFS(Data!$S$2:$S$2100,Data!$B$2:$B$2100,Recon!$C$4,Data!$C$2:$C$2100,Recon!AA10)</f>
        <v>0</v>
      </c>
      <c r="AB33" s="7">
        <f>SUMIFS(Data!$S$2:$S$2100,Data!$B$2:$B$2100,Recon!$C$4,Data!$C$2:$C$2100,Recon!AB10)</f>
        <v>0</v>
      </c>
      <c r="AC33" s="7">
        <f>SUMIFS(Data!$S$2:$S$2100,Data!$B$2:$B$2100,Recon!$C$4,Data!$C$2:$C$2100,Recon!AC10)</f>
        <v>0</v>
      </c>
      <c r="AD33" s="7">
        <f>SUMIFS(Data!$S$2:$S$2100,Data!$B$2:$B$2100,Recon!$C$4,Data!$C$2:$C$2100,Recon!AD10)</f>
        <v>0</v>
      </c>
      <c r="AE33" s="7">
        <f>SUMIFS(Data!$S$2:$S$2100,Data!$B$2:$B$2100,Recon!$C$4,Data!$C$2:$C$2100,Recon!AE10)</f>
        <v>0</v>
      </c>
      <c r="AF33" s="7">
        <f>SUMIFS(Data!$S$2:$S$2100,Data!$B$2:$B$2100,Recon!$C$4,Data!$C$2:$C$2100,Recon!AF10)</f>
        <v>0</v>
      </c>
      <c r="AG33" s="7">
        <f>SUMIFS(Data!$S$2:$S$2100,Data!$B$2:$B$2100,Recon!$C$4,Data!$C$2:$C$2100,Recon!AG10)</f>
        <v>0</v>
      </c>
      <c r="AH33" s="7">
        <f>SUMIFS(Data!$S$2:$S$2100,Data!$B$2:$B$2100,Recon!$C$4,Data!$C$2:$C$2100,Recon!AH10)</f>
        <v>0</v>
      </c>
      <c r="AI33" s="7">
        <f>SUMIFS(Data!$S$2:$S$2100,Data!$B$2:$B$2100,Recon!$C$4,Data!$C$2:$C$2100,Recon!AI10)</f>
        <v>0</v>
      </c>
      <c r="AJ33" s="7">
        <f>SUMIFS(Data!$S$2:$S$2100,Data!$B$2:$B$2100,Recon!$C$4,Data!$C$2:$C$2100,Recon!AJ10)</f>
        <v>0</v>
      </c>
      <c r="AK33" s="7">
        <f>SUMIFS(Data!$S$2:$S$2100,Data!$B$2:$B$2100,Recon!$C$4,Data!$C$2:$C$2100,Recon!AK10)</f>
        <v>0</v>
      </c>
      <c r="AL33" s="7">
        <f>SUMIFS(Data!$S$2:$S$2100,Data!$B$2:$B$2100,Recon!$C$4,Data!$C$2:$C$2100,Recon!AL10)</f>
        <v>0</v>
      </c>
      <c r="AM33" s="7">
        <f>SUMIFS(Data!$S$2:$S$2100,Data!$B$2:$B$2100,Recon!$C$4,Data!$C$2:$C$2100,Recon!AM10)</f>
        <v>0</v>
      </c>
      <c r="AN33" s="7">
        <f>SUMIFS(Data!$S$2:$S$2100,Data!$B$2:$B$2100,Recon!$C$4,Data!$C$2:$C$2100,Recon!AN10)</f>
        <v>0</v>
      </c>
      <c r="AO33" s="7">
        <f>SUMIFS(Data!$S$2:$S$2100,Data!$B$2:$B$2100,Recon!$C$4,Data!$C$2:$C$2100,Recon!AO10)</f>
        <v>0</v>
      </c>
      <c r="AP33" s="7">
        <f>SUMIFS(Data!$S$2:$S$2100,Data!$B$2:$B$2100,Recon!$C$4,Data!$C$2:$C$2100,Recon!AP10)</f>
        <v>0</v>
      </c>
      <c r="AQ33" s="7">
        <f>SUMIFS(Data!$S$2:$S$2100,Data!$B$2:$B$2100,Recon!$C$4,Data!$C$2:$C$2100,Recon!AQ10)</f>
        <v>0</v>
      </c>
      <c r="AR33" s="7">
        <f>SUMIFS(Data!$S$2:$S$2100,Data!$B$2:$B$2100,Recon!$C$4,Data!$C$2:$C$2100,Recon!AR10)</f>
        <v>0</v>
      </c>
      <c r="AS33" s="7">
        <f>SUMIFS(Data!$S$2:$S$2100,Data!$B$2:$B$2100,Recon!$C$4,Data!$C$2:$C$2100,Recon!AS10)</f>
        <v>0</v>
      </c>
      <c r="AT33" s="7">
        <f>SUMIFS(Data!$S$2:$S$2100,Data!$B$2:$B$2100,Recon!$C$4,Data!$C$2:$C$2100,Recon!AT10)</f>
        <v>0</v>
      </c>
      <c r="AU33" s="7">
        <f>SUMIFS(Data!$S$2:$S$2100,Data!$B$2:$B$2100,Recon!$C$4,Data!$C$2:$C$2100,Recon!AU10)</f>
        <v>0</v>
      </c>
      <c r="AV33" s="7">
        <f>SUMIFS(Data!$S$2:$S$2100,Data!$B$2:$B$2100,Recon!$C$4,Data!$C$2:$C$2100,Recon!AV10)</f>
        <v>0</v>
      </c>
      <c r="AW33" s="7">
        <f>SUMIFS(Data!$S$2:$S$2100,Data!$B$2:$B$2100,Recon!$C$4,Data!$C$2:$C$2100,Recon!AW10)</f>
        <v>0</v>
      </c>
      <c r="AX33" s="7">
        <f>SUMIFS(Data!$S$2:$S$2100,Data!$B$2:$B$2100,Recon!$C$4,Data!$C$2:$C$2100,Recon!AX10)</f>
        <v>0</v>
      </c>
      <c r="AY33" s="7">
        <f>SUMIFS(Data!$S$2:$S$2100,Data!$B$2:$B$2100,Recon!$C$4,Data!$C$2:$C$2100,Recon!AY10)</f>
        <v>0</v>
      </c>
      <c r="AZ33" s="7">
        <f>SUMIFS(Data!$S$2:$S$2100,Data!$B$2:$B$2100,Recon!$C$4,Data!$C$2:$C$2100,Recon!AZ10)</f>
        <v>0</v>
      </c>
      <c r="BA33" s="7">
        <f>SUMIFS(Data!$S$2:$S$2100,Data!$B$2:$B$2100,Recon!$C$4,Data!$C$2:$C$2100,Recon!BA10)</f>
        <v>0</v>
      </c>
      <c r="BB33" s="7">
        <f>SUMIFS(Data!$S$2:$S$2100,Data!$B$2:$B$2100,Recon!$C$4,Data!$C$2:$C$2100,Recon!BB10)</f>
        <v>0</v>
      </c>
      <c r="BC33" s="7">
        <f>SUMIFS(Data!$S$2:$S$2100,Data!$B$2:$B$2100,Recon!$C$4,Data!$C$2:$C$2100,Recon!BC10)</f>
        <v>0</v>
      </c>
      <c r="BD33" s="7">
        <f>SUMIFS(Data!$S$2:$S$2100,Data!$B$2:$B$2100,Recon!$C$4,Data!$C$2:$C$2100,Recon!BD10)</f>
        <v>0</v>
      </c>
      <c r="BE33" s="7">
        <f>SUMIFS(Data!$S$2:$S$2100,Data!$B$2:$B$2100,Recon!$C$4,Data!$C$2:$C$2100,Recon!BE10)</f>
        <v>0</v>
      </c>
      <c r="BF33" s="7">
        <f>SUMIFS(Data!$S$2:$S$2100,Data!$B$2:$B$2100,Recon!$C$4,Data!$C$2:$C$2100,Recon!BF10)</f>
        <v>0</v>
      </c>
      <c r="BG33" s="7">
        <f>SUMIFS(Data!$S$2:$S$2100,Data!$B$2:$B$2100,Recon!$C$4,Data!$C$2:$C$2100,Recon!BG10)</f>
        <v>0</v>
      </c>
      <c r="BH33" s="7">
        <f>SUMIFS(Data!$S$2:$S$2100,Data!$B$2:$B$2100,Recon!$C$4,Data!$C$2:$C$2100,Recon!BH10)</f>
        <v>0</v>
      </c>
      <c r="BI33" s="7">
        <f>SUMIFS(Data!$S$2:$S$2100,Data!$B$2:$B$2100,Recon!$C$4,Data!$C$2:$C$2100,Recon!BI10)</f>
        <v>0</v>
      </c>
      <c r="BJ33" s="7">
        <f>SUMIFS(Data!$S$2:$S$2100,Data!$B$2:$B$2100,Recon!$C$4,Data!$C$2:$C$2100,Recon!BJ10)</f>
        <v>0</v>
      </c>
      <c r="BK33" s="7">
        <f>SUMIFS(Data!$S$2:$S$2100,Data!$B$2:$B$2100,Recon!$C$4,Data!$C$2:$C$2100,Recon!BK10)</f>
        <v>0</v>
      </c>
      <c r="BL33" s="7">
        <f>SUMIFS(Data!$S$2:$S$2100,Data!$B$2:$B$2100,Recon!$C$4,Data!$C$2:$C$2100,Recon!BL10)</f>
        <v>0</v>
      </c>
      <c r="BM33" s="7">
        <f>SUMIFS(Data!$S$2:$S$2100,Data!$B$2:$B$2100,Recon!$C$4,Data!$C$2:$C$2100,Recon!BM10)</f>
        <v>0</v>
      </c>
      <c r="BN33" s="7">
        <f>SUMIFS(Data!$S$2:$S$2100,Data!$B$2:$B$2100,Recon!$C$4,Data!$C$2:$C$2100,Recon!BN10)</f>
        <v>0</v>
      </c>
      <c r="BO33" s="7">
        <f>SUMIFS(Data!$S$2:$S$2100,Data!$B$2:$B$2100,Recon!$C$4,Data!$C$2:$C$2100,Recon!BO10)</f>
        <v>0</v>
      </c>
      <c r="BP33" s="7">
        <f>SUMIFS(Data!$S$2:$S$2100,Data!$B$2:$B$2100,Recon!$C$4,Data!$C$2:$C$2100,Recon!BP10)</f>
        <v>0</v>
      </c>
      <c r="BQ33" s="7">
        <f>SUMIFS(Data!$S$2:$S$2100,Data!$B$2:$B$2100,Recon!$C$4,Data!$C$2:$C$2100,Recon!BQ10)</f>
        <v>0</v>
      </c>
      <c r="BR33" s="7">
        <f>SUMIFS(Data!$S$2:$S$2100,Data!$B$2:$B$2100,Recon!$C$4,Data!$C$2:$C$2100,Recon!BR10)</f>
        <v>0</v>
      </c>
      <c r="BS33" s="7">
        <f>SUMIFS(Data!$S$2:$S$2100,Data!$B$2:$B$2100,Recon!$C$4,Data!$C$2:$C$2100,Recon!BS10)</f>
        <v>0</v>
      </c>
      <c r="BT33" s="7">
        <f>SUMIFS(Data!$S$2:$S$2100,Data!$B$2:$B$2100,Recon!$C$4,Data!$C$2:$C$2100,Recon!BT10)</f>
        <v>0</v>
      </c>
      <c r="BU33" s="7">
        <f>SUMIFS(Data!$S$2:$S$2100,Data!$B$2:$B$2100,Recon!$C$4,Data!$C$2:$C$2100,Recon!BU10)</f>
        <v>0</v>
      </c>
      <c r="BV33" s="7">
        <f>SUMIFS(Data!$S$2:$S$2100,Data!$B$2:$B$2100,Recon!$C$4,Data!$C$2:$C$2100,Recon!BV10)</f>
        <v>0</v>
      </c>
      <c r="BW33" s="7">
        <f>SUMIFS(Data!$S$2:$S$2100,Data!$B$2:$B$2100,Recon!$C$4,Data!$C$2:$C$2100,Recon!BW10)</f>
        <v>0</v>
      </c>
      <c r="BX33" s="7">
        <f>SUMIFS(Data!$S$2:$S$2100,Data!$B$2:$B$2100,Recon!$C$4,Data!$C$2:$C$2100,Recon!BX10)</f>
        <v>0</v>
      </c>
      <c r="BY33" s="7">
        <f>SUMIFS(Data!$S$2:$S$2100,Data!$B$2:$B$2100,Recon!$C$4,Data!$C$2:$C$2100,Recon!BY10)</f>
        <v>0</v>
      </c>
      <c r="BZ33" s="7">
        <f>SUMIFS(Data!$S$2:$S$2100,Data!$B$2:$B$2100,Recon!$C$4,Data!$C$2:$C$2100,Recon!BZ10)</f>
        <v>0</v>
      </c>
      <c r="CA33" s="7">
        <f>SUMIFS(Data!$S$2:$S$2100,Data!$B$2:$B$2100,Recon!$C$4,Data!$C$2:$C$2100,Recon!CA10)</f>
        <v>0</v>
      </c>
      <c r="CB33" s="7">
        <f>SUMIFS(Data!$S$2:$S$2100,Data!$B$2:$B$2100,Recon!$C$4,Data!$C$2:$C$2100,Recon!CB10)</f>
        <v>0</v>
      </c>
      <c r="CC33" s="7">
        <f>SUMIFS(Data!$S$2:$S$2100,Data!$B$2:$B$2100,Recon!$C$4,Data!$C$2:$C$2100,Recon!CC10)</f>
        <v>0</v>
      </c>
      <c r="CD33" s="7">
        <f>SUMIFS(Data!$S$2:$S$2100,Data!$B$2:$B$2100,Recon!$C$4,Data!$C$2:$C$2100,Recon!CD10)</f>
        <v>0</v>
      </c>
      <c r="CE33" s="7">
        <f>SUMIFS(Data!$S$2:$S$2100,Data!$B$2:$B$2100,Recon!$C$4,Data!$C$2:$C$2100,Recon!CE10)</f>
        <v>0</v>
      </c>
      <c r="CF33" s="7">
        <f>SUMIFS(Data!$S$2:$S$2100,Data!$B$2:$B$2100,Recon!$C$4,Data!$C$2:$C$2100,Recon!CF10)</f>
        <v>0</v>
      </c>
      <c r="CG33" s="7">
        <f>SUMIFS(Data!$S$2:$S$2100,Data!$B$2:$B$2100,Recon!$C$4,Data!$C$2:$C$2100,Recon!CG10)</f>
        <v>0</v>
      </c>
      <c r="CH33" s="7">
        <f>SUMIFS(Data!$S$2:$S$2100,Data!$B$2:$B$2100,Recon!$C$4,Data!$C$2:$C$2100,Recon!CH10)</f>
        <v>0</v>
      </c>
      <c r="CI33" s="7">
        <f>SUMIFS(Data!$S$2:$S$2100,Data!$B$2:$B$2100,Recon!$C$4,Data!$C$2:$C$2100,Recon!CI10)</f>
        <v>0</v>
      </c>
      <c r="CJ33" s="7">
        <f>SUMIFS(Data!$S$2:$S$2100,Data!$B$2:$B$2100,Recon!$C$4,Data!$C$2:$C$2100,Recon!CJ10)</f>
        <v>0</v>
      </c>
      <c r="CK33" s="7">
        <f>SUMIFS(Data!$S$2:$S$2100,Data!$B$2:$B$2100,Recon!$C$4,Data!$C$2:$C$2100,Recon!CK10)</f>
        <v>0</v>
      </c>
      <c r="CL33" s="7">
        <f>SUMIFS(Data!$S$2:$S$2100,Data!$B$2:$B$2100,Recon!$C$4,Data!$C$2:$C$2100,Recon!CL10)</f>
        <v>0</v>
      </c>
      <c r="CM33" s="7">
        <f>SUMIFS(Data!$S$2:$S$2100,Data!$B$2:$B$2100,Recon!$C$4,Data!$C$2:$C$2100,Recon!CM10)</f>
        <v>0</v>
      </c>
      <c r="CN33" s="7">
        <f>SUMIFS(Data!$S$2:$S$2100,Data!$B$2:$B$2100,Recon!$C$4,Data!$C$2:$C$2100,Recon!CN10)</f>
        <v>0</v>
      </c>
      <c r="CO33" s="7">
        <f>SUMIFS(Data!$S$2:$S$2100,Data!$B$2:$B$2100,Recon!$C$4,Data!$C$2:$C$2100,Recon!CO10)</f>
        <v>0</v>
      </c>
      <c r="CP33" s="7">
        <f>SUMIFS(Data!$S$2:$S$2100,Data!$B$2:$B$2100,Recon!$C$4,Data!$C$2:$C$2100,Recon!CP10)</f>
        <v>0</v>
      </c>
      <c r="CQ33" s="7">
        <f>SUMIFS(Data!$S$2:$S$2100,Data!$B$2:$B$2100,Recon!$C$4,Data!$C$2:$C$2100,Recon!CQ10)</f>
        <v>0</v>
      </c>
      <c r="CR33" s="7">
        <f>SUMIFS(Data!$S$2:$S$2100,Data!$B$2:$B$2100,Recon!$C$4,Data!$C$2:$C$2100,Recon!CR10)</f>
        <v>0</v>
      </c>
      <c r="CS33" s="7">
        <f>SUMIFS(Data!$S$2:$S$2100,Data!$B$2:$B$2100,Recon!$C$4,Data!$C$2:$C$2100,Recon!CS10)</f>
        <v>0</v>
      </c>
      <c r="CT33" s="7">
        <f>SUMIFS(Data!$S$2:$S$2100,Data!$B$2:$B$2100,Recon!$C$4,Data!$C$2:$C$2100,Recon!CT10)</f>
        <v>0</v>
      </c>
      <c r="CU33" s="7">
        <f>SUMIFS(Data!$S$2:$S$2100,Data!$B$2:$B$2100,Recon!$C$4,Data!$C$2:$C$2100,Recon!CU10)</f>
        <v>0</v>
      </c>
      <c r="CV33" s="7">
        <f>SUMIFS(Data!$S$2:$S$2100,Data!$B$2:$B$2100,Recon!$C$4,Data!$C$2:$C$2100,Recon!CV10)</f>
        <v>0</v>
      </c>
      <c r="CW33" s="7">
        <f>SUMIFS(Data!$S$2:$S$2100,Data!$B$2:$B$2100,Recon!$C$4,Data!$C$2:$C$2100,Recon!CW10)</f>
        <v>0</v>
      </c>
      <c r="CX33" s="7">
        <f>SUMIFS(Data!$S$2:$S$2100,Data!$B$2:$B$2100,Recon!$C$4,Data!$C$2:$C$2100,Recon!CX10)</f>
        <v>0</v>
      </c>
      <c r="CY33" s="7">
        <f>SUMIFS(Data!$S$2:$S$2100,Data!$B$2:$B$2100,Recon!$C$4,Data!$C$2:$C$2100,Recon!CY10)</f>
        <v>0</v>
      </c>
      <c r="CZ33" s="7">
        <f>SUMIFS(Data!$S$2:$S$2100,Data!$B$2:$B$2100,Recon!$C$4,Data!$C$2:$C$2100,Recon!CZ10)</f>
        <v>0</v>
      </c>
      <c r="DA33" s="7">
        <f>SUMIFS(Data!$S$2:$S$2100,Data!$B$2:$B$2100,Recon!$C$4,Data!$C$2:$C$2100,Recon!DA10)</f>
        <v>0</v>
      </c>
      <c r="DB33" s="7">
        <f>SUMIFS(Data!$S$2:$S$2100,Data!$B$2:$B$2100,Recon!$C$4,Data!$C$2:$C$2100,Recon!DB10)</f>
        <v>0</v>
      </c>
      <c r="DC33" s="7">
        <f>SUMIFS(Data!$S$2:$S$2100,Data!$B$2:$B$2100,Recon!$C$4,Data!$C$2:$C$2100,Recon!DC10)</f>
        <v>0</v>
      </c>
      <c r="DD33" s="7">
        <f>SUMIFS(Data!$S$2:$S$2100,Data!$B$2:$B$2100,Recon!$C$4,Data!$C$2:$C$2100,Recon!DD10)</f>
        <v>0</v>
      </c>
      <c r="DE33" s="7">
        <f>SUMIFS(Data!$S$2:$S$2100,Data!$B$2:$B$2100,Recon!$C$4,Data!$C$2:$C$2100,Recon!DE10)</f>
        <v>0</v>
      </c>
      <c r="DF33" s="7">
        <f>SUMIFS(Data!$S$2:$S$2100,Data!$B$2:$B$2100,Recon!$C$4,Data!$C$2:$C$2100,Recon!DF10)</f>
        <v>0</v>
      </c>
    </row>
    <row r="34" spans="1:110" x14ac:dyDescent="0.3">
      <c r="A34" t="s">
        <v>120</v>
      </c>
      <c r="C34" s="16"/>
      <c r="D34" s="16"/>
      <c r="E34" s="16"/>
      <c r="G34" s="7">
        <f>G28+G29+G31+G30+G32+G33</f>
        <v>0</v>
      </c>
      <c r="H34" s="3"/>
      <c r="I34" s="7">
        <f>I28+I29+I31+I30+I32+I33</f>
        <v>0</v>
      </c>
      <c r="J34" s="7">
        <f t="shared" ref="J34:BU34" si="11">J28+J29+J31+J30+J32+J33</f>
        <v>0</v>
      </c>
      <c r="K34" s="7">
        <f t="shared" si="11"/>
        <v>0</v>
      </c>
      <c r="L34" s="7">
        <f t="shared" si="11"/>
        <v>0</v>
      </c>
      <c r="M34" s="7">
        <f t="shared" si="11"/>
        <v>0</v>
      </c>
      <c r="N34" s="7">
        <f t="shared" si="11"/>
        <v>0</v>
      </c>
      <c r="O34" s="7">
        <f t="shared" si="11"/>
        <v>0</v>
      </c>
      <c r="P34" s="7">
        <f t="shared" si="11"/>
        <v>0</v>
      </c>
      <c r="Q34" s="7">
        <f t="shared" si="11"/>
        <v>0</v>
      </c>
      <c r="R34" s="7">
        <f t="shared" si="11"/>
        <v>0</v>
      </c>
      <c r="S34" s="7">
        <f t="shared" si="11"/>
        <v>0</v>
      </c>
      <c r="T34" s="7">
        <f t="shared" si="11"/>
        <v>0</v>
      </c>
      <c r="U34" s="7">
        <f t="shared" si="11"/>
        <v>0</v>
      </c>
      <c r="V34" s="7">
        <f t="shared" si="11"/>
        <v>0</v>
      </c>
      <c r="W34" s="7">
        <f t="shared" si="11"/>
        <v>0</v>
      </c>
      <c r="X34" s="7">
        <f t="shared" si="11"/>
        <v>0</v>
      </c>
      <c r="Y34" s="7">
        <f t="shared" si="11"/>
        <v>0</v>
      </c>
      <c r="Z34" s="7">
        <f t="shared" si="11"/>
        <v>0</v>
      </c>
      <c r="AA34" s="7">
        <f t="shared" si="11"/>
        <v>0</v>
      </c>
      <c r="AB34" s="7">
        <f t="shared" si="11"/>
        <v>0</v>
      </c>
      <c r="AC34" s="7">
        <f t="shared" si="11"/>
        <v>0</v>
      </c>
      <c r="AD34" s="7">
        <f t="shared" si="11"/>
        <v>0</v>
      </c>
      <c r="AE34" s="7">
        <f t="shared" si="11"/>
        <v>0</v>
      </c>
      <c r="AF34" s="7">
        <f t="shared" si="11"/>
        <v>0</v>
      </c>
      <c r="AG34" s="7">
        <f t="shared" si="11"/>
        <v>0</v>
      </c>
      <c r="AH34" s="7">
        <f t="shared" si="11"/>
        <v>0</v>
      </c>
      <c r="AI34" s="7">
        <f t="shared" si="11"/>
        <v>0</v>
      </c>
      <c r="AJ34" s="7">
        <f t="shared" si="11"/>
        <v>0</v>
      </c>
      <c r="AK34" s="7">
        <f t="shared" si="11"/>
        <v>0</v>
      </c>
      <c r="AL34" s="7">
        <f t="shared" si="11"/>
        <v>0</v>
      </c>
      <c r="AM34" s="7">
        <f t="shared" si="11"/>
        <v>0</v>
      </c>
      <c r="AN34" s="7">
        <f t="shared" si="11"/>
        <v>0</v>
      </c>
      <c r="AO34" s="7">
        <f t="shared" si="11"/>
        <v>0</v>
      </c>
      <c r="AP34" s="7">
        <f t="shared" si="11"/>
        <v>0</v>
      </c>
      <c r="AQ34" s="7">
        <f t="shared" si="11"/>
        <v>0</v>
      </c>
      <c r="AR34" s="7">
        <f t="shared" si="11"/>
        <v>0</v>
      </c>
      <c r="AS34" s="7">
        <f t="shared" si="11"/>
        <v>0</v>
      </c>
      <c r="AT34" s="7">
        <f t="shared" si="11"/>
        <v>0</v>
      </c>
      <c r="AU34" s="7">
        <f t="shared" si="11"/>
        <v>0</v>
      </c>
      <c r="AV34" s="7">
        <f t="shared" si="11"/>
        <v>0</v>
      </c>
      <c r="AW34" s="7">
        <f t="shared" si="11"/>
        <v>0</v>
      </c>
      <c r="AX34" s="7">
        <f t="shared" si="11"/>
        <v>0</v>
      </c>
      <c r="AY34" s="7">
        <f t="shared" si="11"/>
        <v>0</v>
      </c>
      <c r="AZ34" s="7">
        <f t="shared" si="11"/>
        <v>0</v>
      </c>
      <c r="BA34" s="7">
        <f t="shared" si="11"/>
        <v>0</v>
      </c>
      <c r="BB34" s="7">
        <f t="shared" si="11"/>
        <v>0</v>
      </c>
      <c r="BC34" s="7">
        <f t="shared" si="11"/>
        <v>0</v>
      </c>
      <c r="BD34" s="7">
        <f t="shared" si="11"/>
        <v>0</v>
      </c>
      <c r="BE34" s="7">
        <f t="shared" si="11"/>
        <v>0</v>
      </c>
      <c r="BF34" s="7">
        <f t="shared" si="11"/>
        <v>0</v>
      </c>
      <c r="BG34" s="7">
        <f t="shared" si="11"/>
        <v>0</v>
      </c>
      <c r="BH34" s="7">
        <f t="shared" si="11"/>
        <v>0</v>
      </c>
      <c r="BI34" s="7">
        <f t="shared" si="11"/>
        <v>0</v>
      </c>
      <c r="BJ34" s="7">
        <f t="shared" si="11"/>
        <v>0</v>
      </c>
      <c r="BK34" s="7">
        <f t="shared" si="11"/>
        <v>0</v>
      </c>
      <c r="BL34" s="7">
        <f t="shared" si="11"/>
        <v>0</v>
      </c>
      <c r="BM34" s="7">
        <f t="shared" si="11"/>
        <v>0</v>
      </c>
      <c r="BN34" s="7">
        <f t="shared" si="11"/>
        <v>0</v>
      </c>
      <c r="BO34" s="7">
        <f t="shared" si="11"/>
        <v>0</v>
      </c>
      <c r="BP34" s="7">
        <f t="shared" si="11"/>
        <v>0</v>
      </c>
      <c r="BQ34" s="7">
        <f t="shared" si="11"/>
        <v>0</v>
      </c>
      <c r="BR34" s="7">
        <f t="shared" si="11"/>
        <v>0</v>
      </c>
      <c r="BS34" s="7">
        <f t="shared" si="11"/>
        <v>0</v>
      </c>
      <c r="BT34" s="7">
        <f t="shared" si="11"/>
        <v>0</v>
      </c>
      <c r="BU34" s="7">
        <f t="shared" si="11"/>
        <v>0</v>
      </c>
      <c r="BV34" s="7">
        <f t="shared" ref="BV34:DF34" si="12">BV28+BV29+BV31+BV30+BV32+BV33</f>
        <v>0</v>
      </c>
      <c r="BW34" s="7">
        <f t="shared" si="12"/>
        <v>0</v>
      </c>
      <c r="BX34" s="7">
        <f t="shared" si="12"/>
        <v>0</v>
      </c>
      <c r="BY34" s="7">
        <f t="shared" si="12"/>
        <v>0</v>
      </c>
      <c r="BZ34" s="7">
        <f t="shared" si="12"/>
        <v>0</v>
      </c>
      <c r="CA34" s="7">
        <f t="shared" si="12"/>
        <v>0</v>
      </c>
      <c r="CB34" s="7">
        <f t="shared" si="12"/>
        <v>0</v>
      </c>
      <c r="CC34" s="7">
        <f t="shared" si="12"/>
        <v>0</v>
      </c>
      <c r="CD34" s="7">
        <f t="shared" si="12"/>
        <v>0</v>
      </c>
      <c r="CE34" s="7">
        <f t="shared" si="12"/>
        <v>0</v>
      </c>
      <c r="CF34" s="7">
        <f t="shared" si="12"/>
        <v>0</v>
      </c>
      <c r="CG34" s="7">
        <f t="shared" si="12"/>
        <v>0</v>
      </c>
      <c r="CH34" s="7">
        <f t="shared" si="12"/>
        <v>0</v>
      </c>
      <c r="CI34" s="7">
        <f t="shared" si="12"/>
        <v>0</v>
      </c>
      <c r="CJ34" s="7">
        <f t="shared" si="12"/>
        <v>0</v>
      </c>
      <c r="CK34" s="7">
        <f t="shared" si="12"/>
        <v>0</v>
      </c>
      <c r="CL34" s="7">
        <f t="shared" si="12"/>
        <v>0</v>
      </c>
      <c r="CM34" s="7">
        <f t="shared" si="12"/>
        <v>0</v>
      </c>
      <c r="CN34" s="7">
        <f t="shared" si="12"/>
        <v>0</v>
      </c>
      <c r="CO34" s="7">
        <f t="shared" si="12"/>
        <v>0</v>
      </c>
      <c r="CP34" s="7">
        <f t="shared" si="12"/>
        <v>0</v>
      </c>
      <c r="CQ34" s="7">
        <f t="shared" si="12"/>
        <v>0</v>
      </c>
      <c r="CR34" s="7">
        <f t="shared" si="12"/>
        <v>0</v>
      </c>
      <c r="CS34" s="7">
        <f t="shared" si="12"/>
        <v>0</v>
      </c>
      <c r="CT34" s="7">
        <f t="shared" si="12"/>
        <v>0</v>
      </c>
      <c r="CU34" s="7">
        <f t="shared" si="12"/>
        <v>0</v>
      </c>
      <c r="CV34" s="7">
        <f t="shared" si="12"/>
        <v>0</v>
      </c>
      <c r="CW34" s="7">
        <f t="shared" si="12"/>
        <v>0</v>
      </c>
      <c r="CX34" s="7">
        <f t="shared" si="12"/>
        <v>0</v>
      </c>
      <c r="CY34" s="7">
        <f t="shared" si="12"/>
        <v>0</v>
      </c>
      <c r="CZ34" s="7">
        <f t="shared" si="12"/>
        <v>0</v>
      </c>
      <c r="DA34" s="7">
        <f t="shared" si="12"/>
        <v>0</v>
      </c>
      <c r="DB34" s="7">
        <f t="shared" si="12"/>
        <v>0</v>
      </c>
      <c r="DC34" s="7">
        <f t="shared" si="12"/>
        <v>0</v>
      </c>
      <c r="DD34" s="7">
        <f t="shared" si="12"/>
        <v>0</v>
      </c>
      <c r="DE34" s="7">
        <f t="shared" si="12"/>
        <v>0</v>
      </c>
      <c r="DF34" s="7">
        <f t="shared" si="12"/>
        <v>0</v>
      </c>
    </row>
    <row r="35" spans="1:110" x14ac:dyDescent="0.3">
      <c r="A35" t="s">
        <v>122</v>
      </c>
      <c r="C35" s="16"/>
      <c r="D35" s="16"/>
      <c r="E35" s="16"/>
      <c r="G35" s="25">
        <v>0</v>
      </c>
      <c r="H35" s="3"/>
      <c r="I35" s="25">
        <v>0</v>
      </c>
      <c r="J35" s="25">
        <v>0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</row>
    <row r="36" spans="1:110" x14ac:dyDescent="0.3">
      <c r="A36" t="s">
        <v>19</v>
      </c>
      <c r="C36" s="16"/>
      <c r="D36" s="16"/>
      <c r="E36" s="16"/>
      <c r="G36" s="7">
        <f>+G34-G35</f>
        <v>0</v>
      </c>
      <c r="H36" s="3"/>
      <c r="I36" s="7">
        <f>I34-I35</f>
        <v>0</v>
      </c>
      <c r="J36" s="7">
        <f t="shared" ref="J36:BT36" si="13">J34-J35</f>
        <v>0</v>
      </c>
      <c r="K36" s="7">
        <f t="shared" si="13"/>
        <v>0</v>
      </c>
      <c r="L36" s="7">
        <f t="shared" si="13"/>
        <v>0</v>
      </c>
      <c r="M36" s="7">
        <f t="shared" si="13"/>
        <v>0</v>
      </c>
      <c r="N36" s="7">
        <f t="shared" si="13"/>
        <v>0</v>
      </c>
      <c r="O36" s="7">
        <f t="shared" si="13"/>
        <v>0</v>
      </c>
      <c r="P36" s="7">
        <f t="shared" si="13"/>
        <v>0</v>
      </c>
      <c r="Q36" s="7">
        <f t="shared" si="13"/>
        <v>0</v>
      </c>
      <c r="R36" s="7">
        <f t="shared" si="13"/>
        <v>0</v>
      </c>
      <c r="S36" s="7">
        <f t="shared" si="13"/>
        <v>0</v>
      </c>
      <c r="T36" s="7">
        <f t="shared" si="13"/>
        <v>0</v>
      </c>
      <c r="U36" s="7">
        <f t="shared" si="13"/>
        <v>0</v>
      </c>
      <c r="V36" s="7">
        <f t="shared" si="13"/>
        <v>0</v>
      </c>
      <c r="W36" s="7">
        <f t="shared" si="13"/>
        <v>0</v>
      </c>
      <c r="X36" s="7">
        <f t="shared" si="13"/>
        <v>0</v>
      </c>
      <c r="Y36" s="7">
        <f t="shared" si="13"/>
        <v>0</v>
      </c>
      <c r="Z36" s="7">
        <f t="shared" si="13"/>
        <v>0</v>
      </c>
      <c r="AA36" s="7">
        <f t="shared" si="13"/>
        <v>0</v>
      </c>
      <c r="AB36" s="7">
        <f t="shared" si="13"/>
        <v>0</v>
      </c>
      <c r="AC36" s="7">
        <f t="shared" si="13"/>
        <v>0</v>
      </c>
      <c r="AD36" s="7">
        <f t="shared" si="13"/>
        <v>0</v>
      </c>
      <c r="AE36" s="7">
        <f t="shared" si="13"/>
        <v>0</v>
      </c>
      <c r="AF36" s="7">
        <f t="shared" si="13"/>
        <v>0</v>
      </c>
      <c r="AG36" s="7">
        <f t="shared" si="13"/>
        <v>0</v>
      </c>
      <c r="AH36" s="7">
        <f t="shared" si="13"/>
        <v>0</v>
      </c>
      <c r="AI36" s="7">
        <f t="shared" si="13"/>
        <v>0</v>
      </c>
      <c r="AJ36" s="7">
        <f t="shared" si="13"/>
        <v>0</v>
      </c>
      <c r="AK36" s="7">
        <f t="shared" si="13"/>
        <v>0</v>
      </c>
      <c r="AL36" s="7">
        <f t="shared" si="13"/>
        <v>0</v>
      </c>
      <c r="AM36" s="7">
        <f t="shared" si="13"/>
        <v>0</v>
      </c>
      <c r="AN36" s="7">
        <f t="shared" si="13"/>
        <v>0</v>
      </c>
      <c r="AO36" s="7">
        <f t="shared" si="13"/>
        <v>0</v>
      </c>
      <c r="AP36" s="7">
        <f t="shared" si="13"/>
        <v>0</v>
      </c>
      <c r="AQ36" s="7">
        <f t="shared" si="13"/>
        <v>0</v>
      </c>
      <c r="AR36" s="7">
        <f t="shared" si="13"/>
        <v>0</v>
      </c>
      <c r="AS36" s="7">
        <f t="shared" si="13"/>
        <v>0</v>
      </c>
      <c r="AT36" s="7">
        <f t="shared" si="13"/>
        <v>0</v>
      </c>
      <c r="AU36" s="7">
        <f t="shared" si="13"/>
        <v>0</v>
      </c>
      <c r="AV36" s="7">
        <f t="shared" si="13"/>
        <v>0</v>
      </c>
      <c r="AW36" s="7">
        <f t="shared" si="13"/>
        <v>0</v>
      </c>
      <c r="AX36" s="7">
        <f t="shared" si="13"/>
        <v>0</v>
      </c>
      <c r="AY36" s="7">
        <f t="shared" si="13"/>
        <v>0</v>
      </c>
      <c r="AZ36" s="7">
        <f t="shared" si="13"/>
        <v>0</v>
      </c>
      <c r="BA36" s="7">
        <f t="shared" si="13"/>
        <v>0</v>
      </c>
      <c r="BB36" s="7">
        <f t="shared" si="13"/>
        <v>0</v>
      </c>
      <c r="BC36" s="7">
        <f t="shared" si="13"/>
        <v>0</v>
      </c>
      <c r="BD36" s="7">
        <f t="shared" si="13"/>
        <v>0</v>
      </c>
      <c r="BE36" s="7">
        <f t="shared" si="13"/>
        <v>0</v>
      </c>
      <c r="BF36" s="7">
        <f t="shared" si="13"/>
        <v>0</v>
      </c>
      <c r="BG36" s="7">
        <f t="shared" si="13"/>
        <v>0</v>
      </c>
      <c r="BH36" s="7">
        <f t="shared" si="13"/>
        <v>0</v>
      </c>
      <c r="BI36" s="7">
        <f t="shared" si="13"/>
        <v>0</v>
      </c>
      <c r="BJ36" s="7">
        <f t="shared" si="13"/>
        <v>0</v>
      </c>
      <c r="BK36" s="7">
        <f t="shared" si="13"/>
        <v>0</v>
      </c>
      <c r="BL36" s="7">
        <f t="shared" si="13"/>
        <v>0</v>
      </c>
      <c r="BM36" s="7">
        <f t="shared" si="13"/>
        <v>0</v>
      </c>
      <c r="BN36" s="7">
        <f t="shared" si="13"/>
        <v>0</v>
      </c>
      <c r="BO36" s="7">
        <f t="shared" si="13"/>
        <v>0</v>
      </c>
      <c r="BP36" s="7">
        <f t="shared" si="13"/>
        <v>0</v>
      </c>
      <c r="BQ36" s="7">
        <f t="shared" si="13"/>
        <v>0</v>
      </c>
      <c r="BR36" s="7">
        <f t="shared" si="13"/>
        <v>0</v>
      </c>
      <c r="BS36" s="7">
        <f t="shared" si="13"/>
        <v>0</v>
      </c>
      <c r="BT36" s="7">
        <f t="shared" si="13"/>
        <v>0</v>
      </c>
      <c r="BU36" s="7">
        <f t="shared" ref="BU36:DE36" si="14">BU34-BU35</f>
        <v>0</v>
      </c>
      <c r="BV36" s="7">
        <f t="shared" si="14"/>
        <v>0</v>
      </c>
      <c r="BW36" s="7">
        <f t="shared" si="14"/>
        <v>0</v>
      </c>
      <c r="BX36" s="7">
        <f t="shared" si="14"/>
        <v>0</v>
      </c>
      <c r="BY36" s="7">
        <f t="shared" si="14"/>
        <v>0</v>
      </c>
      <c r="BZ36" s="7">
        <f t="shared" si="14"/>
        <v>0</v>
      </c>
      <c r="CA36" s="7">
        <f t="shared" si="14"/>
        <v>0</v>
      </c>
      <c r="CB36" s="7">
        <f t="shared" si="14"/>
        <v>0</v>
      </c>
      <c r="CC36" s="7">
        <f t="shared" si="14"/>
        <v>0</v>
      </c>
      <c r="CD36" s="7">
        <f t="shared" si="14"/>
        <v>0</v>
      </c>
      <c r="CE36" s="7">
        <f t="shared" si="14"/>
        <v>0</v>
      </c>
      <c r="CF36" s="7">
        <f t="shared" si="14"/>
        <v>0</v>
      </c>
      <c r="CG36" s="7">
        <f t="shared" si="14"/>
        <v>0</v>
      </c>
      <c r="CH36" s="7">
        <f t="shared" si="14"/>
        <v>0</v>
      </c>
      <c r="CI36" s="7">
        <f t="shared" si="14"/>
        <v>0</v>
      </c>
      <c r="CJ36" s="7">
        <f t="shared" si="14"/>
        <v>0</v>
      </c>
      <c r="CK36" s="7">
        <f t="shared" si="14"/>
        <v>0</v>
      </c>
      <c r="CL36" s="7">
        <f t="shared" si="14"/>
        <v>0</v>
      </c>
      <c r="CM36" s="7">
        <f t="shared" si="14"/>
        <v>0</v>
      </c>
      <c r="CN36" s="7">
        <f t="shared" si="14"/>
        <v>0</v>
      </c>
      <c r="CO36" s="7">
        <f t="shared" si="14"/>
        <v>0</v>
      </c>
      <c r="CP36" s="7">
        <f t="shared" si="14"/>
        <v>0</v>
      </c>
      <c r="CQ36" s="7">
        <f t="shared" si="14"/>
        <v>0</v>
      </c>
      <c r="CR36" s="7">
        <f t="shared" si="14"/>
        <v>0</v>
      </c>
      <c r="CS36" s="7">
        <f t="shared" si="14"/>
        <v>0</v>
      </c>
      <c r="CT36" s="7">
        <f t="shared" si="14"/>
        <v>0</v>
      </c>
      <c r="CU36" s="7">
        <f t="shared" si="14"/>
        <v>0</v>
      </c>
      <c r="CV36" s="7">
        <f t="shared" si="14"/>
        <v>0</v>
      </c>
      <c r="CW36" s="7">
        <f t="shared" si="14"/>
        <v>0</v>
      </c>
      <c r="CX36" s="7">
        <f t="shared" si="14"/>
        <v>0</v>
      </c>
      <c r="CY36" s="7">
        <f t="shared" si="14"/>
        <v>0</v>
      </c>
      <c r="CZ36" s="7">
        <f t="shared" si="14"/>
        <v>0</v>
      </c>
      <c r="DA36" s="7">
        <f t="shared" si="14"/>
        <v>0</v>
      </c>
      <c r="DB36" s="7">
        <f t="shared" si="14"/>
        <v>0</v>
      </c>
      <c r="DC36" s="7">
        <f t="shared" si="14"/>
        <v>0</v>
      </c>
      <c r="DD36" s="7">
        <f t="shared" si="14"/>
        <v>0</v>
      </c>
      <c r="DE36" s="7">
        <f t="shared" si="14"/>
        <v>0</v>
      </c>
      <c r="DF36" s="7">
        <f>DF34-DF35</f>
        <v>0</v>
      </c>
    </row>
    <row r="38" spans="1:110" s="5" customFormat="1" x14ac:dyDescent="0.3">
      <c r="G38" s="6"/>
    </row>
    <row r="40" spans="1:110" x14ac:dyDescent="0.3">
      <c r="A40" s="37" t="s">
        <v>18</v>
      </c>
      <c r="B40" s="37"/>
      <c r="C40" s="37"/>
      <c r="D40" s="37"/>
      <c r="E40" s="37"/>
      <c r="F40" s="37"/>
      <c r="G40" s="37"/>
    </row>
    <row r="42" spans="1:110" x14ac:dyDescent="0.3">
      <c r="A42" s="4" t="s">
        <v>0</v>
      </c>
      <c r="B42" s="4"/>
      <c r="C42" s="4" t="s">
        <v>0</v>
      </c>
      <c r="D42" s="4"/>
      <c r="E42" s="4"/>
      <c r="F42" s="4"/>
      <c r="G42" s="14" t="s">
        <v>118</v>
      </c>
      <c r="I42" s="13" t="s">
        <v>119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</row>
    <row r="43" spans="1:110" x14ac:dyDescent="0.3">
      <c r="A43" s="13" t="s">
        <v>1</v>
      </c>
      <c r="B43" s="4"/>
      <c r="C43" s="13" t="s">
        <v>2</v>
      </c>
      <c r="D43" s="4"/>
      <c r="E43" s="13" t="s">
        <v>3</v>
      </c>
      <c r="F43" s="4"/>
      <c r="G43" s="15" t="s">
        <v>5</v>
      </c>
      <c r="I43" s="17">
        <v>1</v>
      </c>
      <c r="J43" s="17">
        <f t="shared" ref="J43:AR43" si="15">I43+1</f>
        <v>2</v>
      </c>
      <c r="K43" s="17">
        <f t="shared" si="15"/>
        <v>3</v>
      </c>
      <c r="L43" s="17">
        <f t="shared" si="15"/>
        <v>4</v>
      </c>
      <c r="M43" s="17">
        <f t="shared" si="15"/>
        <v>5</v>
      </c>
      <c r="N43" s="17">
        <f t="shared" si="15"/>
        <v>6</v>
      </c>
      <c r="O43" s="17">
        <f t="shared" si="15"/>
        <v>7</v>
      </c>
      <c r="P43" s="17">
        <f t="shared" si="15"/>
        <v>8</v>
      </c>
      <c r="Q43" s="17">
        <f t="shared" si="15"/>
        <v>9</v>
      </c>
      <c r="R43" s="17">
        <f t="shared" si="15"/>
        <v>10</v>
      </c>
      <c r="S43" s="17">
        <f t="shared" si="15"/>
        <v>11</v>
      </c>
      <c r="T43" s="17">
        <f t="shared" si="15"/>
        <v>12</v>
      </c>
      <c r="U43" s="17">
        <f t="shared" si="15"/>
        <v>13</v>
      </c>
      <c r="V43" s="17">
        <f t="shared" si="15"/>
        <v>14</v>
      </c>
      <c r="W43" s="17">
        <f t="shared" si="15"/>
        <v>15</v>
      </c>
      <c r="X43" s="17">
        <f t="shared" si="15"/>
        <v>16</v>
      </c>
      <c r="Y43" s="17">
        <f t="shared" si="15"/>
        <v>17</v>
      </c>
      <c r="Z43" s="17">
        <f t="shared" si="15"/>
        <v>18</v>
      </c>
      <c r="AA43" s="17">
        <f t="shared" si="15"/>
        <v>19</v>
      </c>
      <c r="AB43" s="17">
        <f t="shared" si="15"/>
        <v>20</v>
      </c>
      <c r="AC43" s="17">
        <f t="shared" si="15"/>
        <v>21</v>
      </c>
      <c r="AD43" s="17">
        <f t="shared" si="15"/>
        <v>22</v>
      </c>
      <c r="AE43" s="17">
        <f t="shared" si="15"/>
        <v>23</v>
      </c>
      <c r="AF43" s="17">
        <f t="shared" si="15"/>
        <v>24</v>
      </c>
      <c r="AG43" s="17">
        <f t="shared" si="15"/>
        <v>25</v>
      </c>
      <c r="AH43" s="17">
        <f t="shared" si="15"/>
        <v>26</v>
      </c>
      <c r="AI43" s="17">
        <f t="shared" si="15"/>
        <v>27</v>
      </c>
      <c r="AJ43" s="17">
        <f t="shared" si="15"/>
        <v>28</v>
      </c>
      <c r="AK43" s="17">
        <f t="shared" si="15"/>
        <v>29</v>
      </c>
      <c r="AL43" s="17">
        <f t="shared" si="15"/>
        <v>30</v>
      </c>
      <c r="AM43" s="17">
        <f t="shared" si="15"/>
        <v>31</v>
      </c>
      <c r="AN43" s="17">
        <f t="shared" si="15"/>
        <v>32</v>
      </c>
      <c r="AO43" s="17">
        <f t="shared" si="15"/>
        <v>33</v>
      </c>
      <c r="AP43" s="17">
        <f t="shared" si="15"/>
        <v>34</v>
      </c>
      <c r="AQ43" s="17">
        <f t="shared" si="15"/>
        <v>35</v>
      </c>
      <c r="AR43" s="17">
        <f t="shared" si="15"/>
        <v>36</v>
      </c>
      <c r="AS43" s="17">
        <f t="shared" ref="AS43" si="16">AR43+1</f>
        <v>37</v>
      </c>
      <c r="AT43" s="17">
        <f t="shared" ref="AT43" si="17">AS43+1</f>
        <v>38</v>
      </c>
      <c r="AU43" s="17">
        <f t="shared" ref="AU43" si="18">AT43+1</f>
        <v>39</v>
      </c>
      <c r="AV43" s="17">
        <f t="shared" ref="AV43" si="19">AU43+1</f>
        <v>40</v>
      </c>
      <c r="AW43" s="17">
        <f t="shared" ref="AW43" si="20">AV43+1</f>
        <v>41</v>
      </c>
      <c r="AX43" s="17">
        <f t="shared" ref="AX43" si="21">AW43+1</f>
        <v>42</v>
      </c>
      <c r="AY43" s="17">
        <f t="shared" ref="AY43" si="22">AX43+1</f>
        <v>43</v>
      </c>
      <c r="AZ43" s="17">
        <f t="shared" ref="AZ43" si="23">AY43+1</f>
        <v>44</v>
      </c>
      <c r="BA43" s="17">
        <f t="shared" ref="BA43" si="24">AZ43+1</f>
        <v>45</v>
      </c>
      <c r="BB43" s="17">
        <f t="shared" ref="BB43" si="25">BA43+1</f>
        <v>46</v>
      </c>
      <c r="BC43" s="17">
        <f t="shared" ref="BC43" si="26">BB43+1</f>
        <v>47</v>
      </c>
      <c r="BD43" s="17">
        <f t="shared" ref="BD43" si="27">BC43+1</f>
        <v>48</v>
      </c>
      <c r="BE43" s="17">
        <f t="shared" ref="BE43" si="28">BD43+1</f>
        <v>49</v>
      </c>
      <c r="BF43" s="17">
        <f t="shared" ref="BF43" si="29">BE43+1</f>
        <v>50</v>
      </c>
      <c r="BG43" s="17">
        <f t="shared" ref="BG43" si="30">BF43+1</f>
        <v>51</v>
      </c>
      <c r="BH43" s="17">
        <f t="shared" ref="BH43" si="31">BG43+1</f>
        <v>52</v>
      </c>
      <c r="BI43" s="17">
        <f t="shared" ref="BI43" si="32">BH43+1</f>
        <v>53</v>
      </c>
      <c r="BJ43" s="17">
        <f t="shared" ref="BJ43" si="33">BI43+1</f>
        <v>54</v>
      </c>
      <c r="BK43" s="17">
        <f t="shared" ref="BK43" si="34">BJ43+1</f>
        <v>55</v>
      </c>
      <c r="BL43" s="17">
        <f t="shared" ref="BL43" si="35">BK43+1</f>
        <v>56</v>
      </c>
      <c r="BM43" s="17">
        <f t="shared" ref="BM43" si="36">BL43+1</f>
        <v>57</v>
      </c>
      <c r="BN43" s="17">
        <f t="shared" ref="BN43" si="37">BM43+1</f>
        <v>58</v>
      </c>
      <c r="BO43" s="17">
        <f t="shared" ref="BO43" si="38">BN43+1</f>
        <v>59</v>
      </c>
      <c r="BP43" s="17">
        <f t="shared" ref="BP43" si="39">BO43+1</f>
        <v>60</v>
      </c>
      <c r="BQ43" s="17">
        <f t="shared" ref="BQ43" si="40">BP43+1</f>
        <v>61</v>
      </c>
      <c r="BR43" s="17">
        <f t="shared" ref="BR43" si="41">BQ43+1</f>
        <v>62</v>
      </c>
      <c r="BS43" s="17">
        <f t="shared" ref="BS43" si="42">BR43+1</f>
        <v>63</v>
      </c>
      <c r="BT43" s="17">
        <f t="shared" ref="BT43" si="43">BS43+1</f>
        <v>64</v>
      </c>
      <c r="BU43" s="17">
        <f t="shared" ref="BU43" si="44">BT43+1</f>
        <v>65</v>
      </c>
      <c r="BV43" s="17">
        <f t="shared" ref="BV43" si="45">BU43+1</f>
        <v>66</v>
      </c>
      <c r="BW43" s="17">
        <f t="shared" ref="BW43" si="46">BV43+1</f>
        <v>67</v>
      </c>
      <c r="BX43" s="17">
        <f t="shared" ref="BX43" si="47">BW43+1</f>
        <v>68</v>
      </c>
      <c r="BY43" s="17">
        <f t="shared" ref="BY43" si="48">BX43+1</f>
        <v>69</v>
      </c>
      <c r="BZ43" s="17">
        <f t="shared" ref="BZ43" si="49">BY43+1</f>
        <v>70</v>
      </c>
      <c r="CA43" s="17">
        <f t="shared" ref="CA43" si="50">BZ43+1</f>
        <v>71</v>
      </c>
      <c r="CB43" s="17">
        <f t="shared" ref="CB43" si="51">CA43+1</f>
        <v>72</v>
      </c>
      <c r="CC43" s="17">
        <f t="shared" ref="CC43" si="52">CB43+1</f>
        <v>73</v>
      </c>
      <c r="CD43" s="17">
        <f t="shared" ref="CD43" si="53">CC43+1</f>
        <v>74</v>
      </c>
      <c r="CE43" s="17">
        <f t="shared" ref="CE43" si="54">CD43+1</f>
        <v>75</v>
      </c>
      <c r="CF43" s="17">
        <f t="shared" ref="CF43" si="55">CE43+1</f>
        <v>76</v>
      </c>
      <c r="CG43" s="17">
        <f t="shared" ref="CG43" si="56">CF43+1</f>
        <v>77</v>
      </c>
      <c r="CH43" s="17">
        <f t="shared" ref="CH43" si="57">CG43+1</f>
        <v>78</v>
      </c>
      <c r="CI43" s="17">
        <f t="shared" ref="CI43" si="58">CH43+1</f>
        <v>79</v>
      </c>
      <c r="CJ43" s="17">
        <f t="shared" ref="CJ43" si="59">CI43+1</f>
        <v>80</v>
      </c>
      <c r="CK43" s="17">
        <f t="shared" ref="CK43" si="60">CJ43+1</f>
        <v>81</v>
      </c>
      <c r="CL43" s="17">
        <f t="shared" ref="CL43" si="61">CK43+1</f>
        <v>82</v>
      </c>
      <c r="CM43" s="17">
        <f t="shared" ref="CM43" si="62">CL43+1</f>
        <v>83</v>
      </c>
      <c r="CN43" s="17">
        <f t="shared" ref="CN43" si="63">CM43+1</f>
        <v>84</v>
      </c>
      <c r="CO43" s="17">
        <f t="shared" ref="CO43" si="64">CN43+1</f>
        <v>85</v>
      </c>
      <c r="CP43" s="17">
        <f t="shared" ref="CP43" si="65">CO43+1</f>
        <v>86</v>
      </c>
      <c r="CQ43" s="17">
        <f t="shared" ref="CQ43" si="66">CP43+1</f>
        <v>87</v>
      </c>
      <c r="CR43" s="17">
        <f t="shared" ref="CR43" si="67">CQ43+1</f>
        <v>88</v>
      </c>
      <c r="CS43" s="17">
        <f t="shared" ref="CS43" si="68">CR43+1</f>
        <v>89</v>
      </c>
      <c r="CT43" s="17">
        <f t="shared" ref="CT43" si="69">CS43+1</f>
        <v>90</v>
      </c>
      <c r="CU43" s="17">
        <f t="shared" ref="CU43" si="70">CT43+1</f>
        <v>91</v>
      </c>
      <c r="CV43" s="17">
        <f t="shared" ref="CV43" si="71">CU43+1</f>
        <v>92</v>
      </c>
      <c r="CW43" s="17">
        <f t="shared" ref="CW43" si="72">CV43+1</f>
        <v>93</v>
      </c>
      <c r="CX43" s="17">
        <f t="shared" ref="CX43" si="73">CW43+1</f>
        <v>94</v>
      </c>
      <c r="CY43" s="17">
        <f t="shared" ref="CY43" si="74">CX43+1</f>
        <v>95</v>
      </c>
      <c r="CZ43" s="17">
        <f t="shared" ref="CZ43" si="75">CY43+1</f>
        <v>96</v>
      </c>
      <c r="DA43" s="17">
        <f t="shared" ref="DA43" si="76">CZ43+1</f>
        <v>97</v>
      </c>
      <c r="DB43" s="17">
        <f t="shared" ref="DB43" si="77">DA43+1</f>
        <v>98</v>
      </c>
      <c r="DC43" s="17">
        <f t="shared" ref="DC43" si="78">DB43+1</f>
        <v>99</v>
      </c>
      <c r="DD43" s="17">
        <f t="shared" ref="DD43" si="79">DC43+1</f>
        <v>100</v>
      </c>
      <c r="DE43" s="17">
        <f t="shared" ref="DE43" si="80">DD43+1</f>
        <v>101</v>
      </c>
      <c r="DF43" s="17">
        <f t="shared" ref="DF43" si="81">DE43+1</f>
        <v>102</v>
      </c>
    </row>
    <row r="45" spans="1:110" x14ac:dyDescent="0.3">
      <c r="A45" t="s">
        <v>4</v>
      </c>
      <c r="C45" t="s">
        <v>1752</v>
      </c>
      <c r="E45" t="s">
        <v>1738</v>
      </c>
      <c r="G45" s="7">
        <f>SUMIFS(Data!$O$2:$O$2100,Data!$B$2:$B$2100,Recon!$C$4)</f>
        <v>0</v>
      </c>
      <c r="H45" s="3"/>
      <c r="I45" s="7">
        <f>SUMIFS(Data!$O$2:$O$2100,Data!$B$2:$B$2100,Recon!$C$4,Data!$C$2:$C$2100,Recon!I10)</f>
        <v>0</v>
      </c>
      <c r="J45" s="7">
        <f>SUMIFS(Data!$O$2:$O$2100,Data!$B$2:$B$2100,Recon!$C$4,Data!$C$2:$C$2100,Recon!J10)</f>
        <v>0</v>
      </c>
      <c r="K45" s="7">
        <f>SUMIFS(Data!$O$2:$O$2100,Data!$B$2:$B$2100,Recon!$C$4,Data!$C$2:$C$2100,Recon!K10)</f>
        <v>0</v>
      </c>
      <c r="L45" s="7">
        <f>SUMIFS(Data!$O$2:$O$2100,Data!$B$2:$B$2100,Recon!$C$4,Data!$C$2:$C$2100,Recon!L10)</f>
        <v>0</v>
      </c>
      <c r="M45" s="7">
        <f>SUMIFS(Data!$O$2:$O$2100,Data!$B$2:$B$2100,Recon!$C$4,Data!$C$2:$C$2100,Recon!M10)</f>
        <v>0</v>
      </c>
      <c r="N45" s="7">
        <f>SUMIFS(Data!$O$2:$O$2100,Data!$B$2:$B$2100,Recon!$C$4,Data!$C$2:$C$2100,Recon!N10)</f>
        <v>0</v>
      </c>
      <c r="O45" s="7">
        <f>SUMIFS(Data!$O$2:$O$2100,Data!$B$2:$B$2100,Recon!$C$4,Data!$C$2:$C$2100,Recon!O10)</f>
        <v>0</v>
      </c>
      <c r="P45" s="7">
        <f>SUMIFS(Data!$O$2:$O$2100,Data!$B$2:$B$2100,Recon!$C$4,Data!$C$2:$C$2100,Recon!P10)</f>
        <v>0</v>
      </c>
      <c r="Q45" s="7">
        <f>SUMIFS(Data!$O$2:$O$2100,Data!$B$2:$B$2100,Recon!$C$4,Data!$C$2:$C$2100,Recon!Q10)</f>
        <v>0</v>
      </c>
      <c r="R45" s="7">
        <f>SUMIFS(Data!$O$2:$O$2100,Data!$B$2:$B$2100,Recon!$C$4,Data!$C$2:$C$2100,Recon!R10)</f>
        <v>0</v>
      </c>
      <c r="S45" s="7">
        <f>SUMIFS(Data!$O$2:$O$2100,Data!$B$2:$B$2100,Recon!$C$4,Data!$C$2:$C$2100,Recon!S10)</f>
        <v>0</v>
      </c>
      <c r="T45" s="7">
        <f>SUMIFS(Data!$O$2:$O$2100,Data!$B$2:$B$2100,Recon!$C$4,Data!$C$2:$C$2100,Recon!T10)</f>
        <v>0</v>
      </c>
      <c r="U45" s="7">
        <f>SUMIFS(Data!$O$2:$O$2100,Data!$B$2:$B$2100,Recon!$C$4,Data!$C$2:$C$2100,Recon!U10)</f>
        <v>0</v>
      </c>
      <c r="V45" s="7">
        <f>SUMIFS(Data!$O$2:$O$2100,Data!$B$2:$B$2100,Recon!$C$4,Data!$C$2:$C$2100,Recon!V10)</f>
        <v>0</v>
      </c>
      <c r="W45" s="7">
        <f>SUMIFS(Data!$O$2:$O$2100,Data!$B$2:$B$2100,Recon!$C$4,Data!$C$2:$C$2100,Recon!W10)</f>
        <v>0</v>
      </c>
      <c r="X45" s="7">
        <f>SUMIFS(Data!$O$2:$O$2100,Data!$B$2:$B$2100,Recon!$C$4,Data!$C$2:$C$2100,Recon!X10)</f>
        <v>0</v>
      </c>
      <c r="Y45" s="7">
        <f>SUMIFS(Data!$O$2:$O$2100,Data!$B$2:$B$2100,Recon!$C$4,Data!$C$2:$C$2100,Recon!Y10)</f>
        <v>0</v>
      </c>
      <c r="Z45" s="7">
        <f>SUMIFS(Data!$O$2:$O$2100,Data!$B$2:$B$2100,Recon!$C$4,Data!$C$2:$C$2100,Recon!Z10)</f>
        <v>0</v>
      </c>
      <c r="AA45" s="7">
        <f>SUMIFS(Data!$O$2:$O$2100,Data!$B$2:$B$2100,Recon!$C$4,Data!$C$2:$C$2100,Recon!AA10)</f>
        <v>0</v>
      </c>
      <c r="AB45" s="7">
        <f>SUMIFS(Data!$O$2:$O$2100,Data!$B$2:$B$2100,Recon!$C$4,Data!$C$2:$C$2100,Recon!AB10)</f>
        <v>0</v>
      </c>
      <c r="AC45" s="7">
        <f>SUMIFS(Data!$O$2:$O$2100,Data!$B$2:$B$2100,Recon!$C$4,Data!$C$2:$C$2100,Recon!AC10)</f>
        <v>0</v>
      </c>
      <c r="AD45" s="7">
        <f>SUMIFS(Data!$O$2:$O$2100,Data!$B$2:$B$2100,Recon!$C$4,Data!$C$2:$C$2100,Recon!AD10)</f>
        <v>0</v>
      </c>
      <c r="AE45" s="7">
        <f>SUMIFS(Data!$O$2:$O$2100,Data!$B$2:$B$2100,Recon!$C$4,Data!$C$2:$C$2100,Recon!AE10)</f>
        <v>0</v>
      </c>
      <c r="AF45" s="7">
        <f>SUMIFS(Data!$O$2:$O$2100,Data!$B$2:$B$2100,Recon!$C$4,Data!$C$2:$C$2100,Recon!AF10)</f>
        <v>0</v>
      </c>
      <c r="AG45" s="7">
        <f>SUMIFS(Data!$O$2:$O$2100,Data!$B$2:$B$2100,Recon!$C$4,Data!$C$2:$C$2100,Recon!AG10)</f>
        <v>0</v>
      </c>
      <c r="AH45" s="7">
        <f>SUMIFS(Data!$O$2:$O$2100,Data!$B$2:$B$2100,Recon!$C$4,Data!$C$2:$C$2100,Recon!AH10)</f>
        <v>0</v>
      </c>
      <c r="AI45" s="7">
        <f>SUMIFS(Data!$O$2:$O$2100,Data!$B$2:$B$2100,Recon!$C$4,Data!$C$2:$C$2100,Recon!AI10)</f>
        <v>0</v>
      </c>
      <c r="AJ45" s="7">
        <f>SUMIFS(Data!$O$2:$O$2100,Data!$B$2:$B$2100,Recon!$C$4,Data!$C$2:$C$2100,Recon!AJ10)</f>
        <v>0</v>
      </c>
      <c r="AK45" s="7">
        <f>SUMIFS(Data!$O$2:$O$2100,Data!$B$2:$B$2100,Recon!$C$4,Data!$C$2:$C$2100,Recon!AK10)</f>
        <v>0</v>
      </c>
      <c r="AL45" s="7">
        <f>SUMIFS(Data!$O$2:$O$2100,Data!$B$2:$B$2100,Recon!$C$4,Data!$C$2:$C$2100,Recon!AL10)</f>
        <v>0</v>
      </c>
      <c r="AM45" s="7">
        <f>SUMIFS(Data!$O$2:$O$2100,Data!$B$2:$B$2100,Recon!$C$4,Data!$C$2:$C$2100,Recon!AM10)</f>
        <v>0</v>
      </c>
      <c r="AN45" s="7">
        <f>SUMIFS(Data!$O$2:$O$2100,Data!$B$2:$B$2100,Recon!$C$4,Data!$C$2:$C$2100,Recon!AN10)</f>
        <v>0</v>
      </c>
      <c r="AO45" s="7">
        <f>SUMIFS(Data!$O$2:$O$2100,Data!$B$2:$B$2100,Recon!$C$4,Data!$C$2:$C$2100,Recon!AO10)</f>
        <v>0</v>
      </c>
      <c r="AP45" s="7">
        <f>SUMIFS(Data!$O$2:$O$2100,Data!$B$2:$B$2100,Recon!$C$4,Data!$C$2:$C$2100,Recon!AP10)</f>
        <v>0</v>
      </c>
      <c r="AQ45" s="7">
        <f>SUMIFS(Data!$O$2:$O$2100,Data!$B$2:$B$2100,Recon!$C$4,Data!$C$2:$C$2100,Recon!AQ10)</f>
        <v>0</v>
      </c>
      <c r="AR45" s="7">
        <f>SUMIFS(Data!$O$2:$O$2100,Data!$B$2:$B$2100,Recon!$C$4,Data!$C$2:$C$2100,Recon!AR10)</f>
        <v>0</v>
      </c>
      <c r="AS45" s="7">
        <f>SUMIFS(Data!$O$2:$O$2100,Data!$B$2:$B$2100,Recon!$C$4,Data!$C$2:$C$2100,Recon!AS10)</f>
        <v>0</v>
      </c>
      <c r="AT45" s="7">
        <f>SUMIFS(Data!$O$2:$O$2100,Data!$B$2:$B$2100,Recon!$C$4,Data!$C$2:$C$2100,Recon!AT10)</f>
        <v>0</v>
      </c>
      <c r="AU45" s="7">
        <f>SUMIFS(Data!$O$2:$O$2100,Data!$B$2:$B$2100,Recon!$C$4,Data!$C$2:$C$2100,Recon!AU10)</f>
        <v>0</v>
      </c>
      <c r="AV45" s="7">
        <f>SUMIFS(Data!$O$2:$O$2100,Data!$B$2:$B$2100,Recon!$C$4,Data!$C$2:$C$2100,Recon!AV10)</f>
        <v>0</v>
      </c>
      <c r="AW45" s="7">
        <f>SUMIFS(Data!$O$2:$O$2100,Data!$B$2:$B$2100,Recon!$C$4,Data!$C$2:$C$2100,Recon!AW10)</f>
        <v>0</v>
      </c>
      <c r="AX45" s="7">
        <f>SUMIFS(Data!$O$2:$O$2100,Data!$B$2:$B$2100,Recon!$C$4,Data!$C$2:$C$2100,Recon!AX10)</f>
        <v>0</v>
      </c>
      <c r="AY45" s="7">
        <f>SUMIFS(Data!$O$2:$O$2100,Data!$B$2:$B$2100,Recon!$C$4,Data!$C$2:$C$2100,Recon!AY10)</f>
        <v>0</v>
      </c>
      <c r="AZ45" s="7">
        <f>SUMIFS(Data!$O$2:$O$2100,Data!$B$2:$B$2100,Recon!$C$4,Data!$C$2:$C$2100,Recon!AZ10)</f>
        <v>0</v>
      </c>
      <c r="BA45" s="7">
        <f>SUMIFS(Data!$O$2:$O$2100,Data!$B$2:$B$2100,Recon!$C$4,Data!$C$2:$C$2100,Recon!BA10)</f>
        <v>0</v>
      </c>
      <c r="BB45" s="7">
        <f>SUMIFS(Data!$O$2:$O$2100,Data!$B$2:$B$2100,Recon!$C$4,Data!$C$2:$C$2100,Recon!BB10)</f>
        <v>0</v>
      </c>
      <c r="BC45" s="7">
        <f>SUMIFS(Data!$O$2:$O$2100,Data!$B$2:$B$2100,Recon!$C$4,Data!$C$2:$C$2100,Recon!BC10)</f>
        <v>0</v>
      </c>
      <c r="BD45" s="7">
        <f>SUMIFS(Data!$O$2:$O$2100,Data!$B$2:$B$2100,Recon!$C$4,Data!$C$2:$C$2100,Recon!BD10)</f>
        <v>0</v>
      </c>
      <c r="BE45" s="7">
        <f>SUMIFS(Data!$O$2:$O$2100,Data!$B$2:$B$2100,Recon!$C$4,Data!$C$2:$C$2100,Recon!BE10)</f>
        <v>0</v>
      </c>
      <c r="BF45" s="7">
        <f>SUMIFS(Data!$O$2:$O$2100,Data!$B$2:$B$2100,Recon!$C$4,Data!$C$2:$C$2100,Recon!BF10)</f>
        <v>0</v>
      </c>
      <c r="BG45" s="7">
        <f>SUMIFS(Data!$O$2:$O$2100,Data!$B$2:$B$2100,Recon!$C$4,Data!$C$2:$C$2100,Recon!BG10)</f>
        <v>0</v>
      </c>
      <c r="BH45" s="7">
        <f>SUMIFS(Data!$O$2:$O$2100,Data!$B$2:$B$2100,Recon!$C$4,Data!$C$2:$C$2100,Recon!BH10)</f>
        <v>0</v>
      </c>
      <c r="BI45" s="7">
        <f>SUMIFS(Data!$O$2:$O$2100,Data!$B$2:$B$2100,Recon!$C$4,Data!$C$2:$C$2100,Recon!BI10)</f>
        <v>0</v>
      </c>
      <c r="BJ45" s="7">
        <f>SUMIFS(Data!$O$2:$O$2100,Data!$B$2:$B$2100,Recon!$C$4,Data!$C$2:$C$2100,Recon!BJ10)</f>
        <v>0</v>
      </c>
      <c r="BK45" s="7">
        <f>SUMIFS(Data!$O$2:$O$2100,Data!$B$2:$B$2100,Recon!$C$4,Data!$C$2:$C$2100,Recon!BK10)</f>
        <v>0</v>
      </c>
      <c r="BL45" s="7">
        <f>SUMIFS(Data!$O$2:$O$2100,Data!$B$2:$B$2100,Recon!$C$4,Data!$C$2:$C$2100,Recon!BL10)</f>
        <v>0</v>
      </c>
      <c r="BM45" s="7">
        <f>SUMIFS(Data!$O$2:$O$2100,Data!$B$2:$B$2100,Recon!$C$4,Data!$C$2:$C$2100,Recon!BM10)</f>
        <v>0</v>
      </c>
      <c r="BN45" s="7">
        <f>SUMIFS(Data!$O$2:$O$2100,Data!$B$2:$B$2100,Recon!$C$4,Data!$C$2:$C$2100,Recon!BN10)</f>
        <v>0</v>
      </c>
      <c r="BO45" s="7">
        <f>SUMIFS(Data!$O$2:$O$2100,Data!$B$2:$B$2100,Recon!$C$4,Data!$C$2:$C$2100,Recon!BO10)</f>
        <v>0</v>
      </c>
      <c r="BP45" s="7">
        <f>SUMIFS(Data!$O$2:$O$2100,Data!$B$2:$B$2100,Recon!$C$4,Data!$C$2:$C$2100,Recon!BP10)</f>
        <v>0</v>
      </c>
      <c r="BQ45" s="7">
        <f>SUMIFS(Data!$O$2:$O$2100,Data!$B$2:$B$2100,Recon!$C$4,Data!$C$2:$C$2100,Recon!BQ10)</f>
        <v>0</v>
      </c>
      <c r="BR45" s="7">
        <f>SUMIFS(Data!$O$2:$O$2100,Data!$B$2:$B$2100,Recon!$C$4,Data!$C$2:$C$2100,Recon!BR10)</f>
        <v>0</v>
      </c>
      <c r="BS45" s="7">
        <f>SUMIFS(Data!$O$2:$O$2100,Data!$B$2:$B$2100,Recon!$C$4,Data!$C$2:$C$2100,Recon!BS10)</f>
        <v>0</v>
      </c>
      <c r="BT45" s="7">
        <f>SUMIFS(Data!$O$2:$O$2100,Data!$B$2:$B$2100,Recon!$C$4,Data!$C$2:$C$2100,Recon!BT10)</f>
        <v>0</v>
      </c>
      <c r="BU45" s="7">
        <f>SUMIFS(Data!$O$2:$O$2100,Data!$B$2:$B$2100,Recon!$C$4,Data!$C$2:$C$2100,Recon!BU10)</f>
        <v>0</v>
      </c>
      <c r="BV45" s="7">
        <f>SUMIFS(Data!$O$2:$O$2100,Data!$B$2:$B$2100,Recon!$C$4,Data!$C$2:$C$2100,Recon!BV10)</f>
        <v>0</v>
      </c>
      <c r="BW45" s="7">
        <f>SUMIFS(Data!$O$2:$O$2100,Data!$B$2:$B$2100,Recon!$C$4,Data!$C$2:$C$2100,Recon!BW10)</f>
        <v>0</v>
      </c>
      <c r="BX45" s="7">
        <f>SUMIFS(Data!$O$2:$O$2100,Data!$B$2:$B$2100,Recon!$C$4,Data!$C$2:$C$2100,Recon!BX10)</f>
        <v>0</v>
      </c>
      <c r="BY45" s="7">
        <f>SUMIFS(Data!$O$2:$O$2100,Data!$B$2:$B$2100,Recon!$C$4,Data!$C$2:$C$2100,Recon!BY10)</f>
        <v>0</v>
      </c>
      <c r="BZ45" s="7">
        <f>SUMIFS(Data!$O$2:$O$2100,Data!$B$2:$B$2100,Recon!$C$4,Data!$C$2:$C$2100,Recon!BZ10)</f>
        <v>0</v>
      </c>
      <c r="CA45" s="7">
        <f>SUMIFS(Data!$O$2:$O$2100,Data!$B$2:$B$2100,Recon!$C$4,Data!$C$2:$C$2100,Recon!CA10)</f>
        <v>0</v>
      </c>
      <c r="CB45" s="7">
        <f>SUMIFS(Data!$O$2:$O$2100,Data!$B$2:$B$2100,Recon!$C$4,Data!$C$2:$C$2100,Recon!CB10)</f>
        <v>0</v>
      </c>
      <c r="CC45" s="7">
        <f>SUMIFS(Data!$O$2:$O$2100,Data!$B$2:$B$2100,Recon!$C$4,Data!$C$2:$C$2100,Recon!CC10)</f>
        <v>0</v>
      </c>
      <c r="CD45" s="7">
        <f>SUMIFS(Data!$O$2:$O$2100,Data!$B$2:$B$2100,Recon!$C$4,Data!$C$2:$C$2100,Recon!CD10)</f>
        <v>0</v>
      </c>
      <c r="CE45" s="7">
        <f>SUMIFS(Data!$O$2:$O$2100,Data!$B$2:$B$2100,Recon!$C$4,Data!$C$2:$C$2100,Recon!CE10)</f>
        <v>0</v>
      </c>
      <c r="CF45" s="7">
        <f>SUMIFS(Data!$O$2:$O$2100,Data!$B$2:$B$2100,Recon!$C$4,Data!$C$2:$C$2100,Recon!CF10)</f>
        <v>0</v>
      </c>
      <c r="CG45" s="7">
        <f>SUMIFS(Data!$O$2:$O$2100,Data!$B$2:$B$2100,Recon!$C$4,Data!$C$2:$C$2100,Recon!CG10)</f>
        <v>0</v>
      </c>
      <c r="CH45" s="7">
        <f>SUMIFS(Data!$O$2:$O$2100,Data!$B$2:$B$2100,Recon!$C$4,Data!$C$2:$C$2100,Recon!CH10)</f>
        <v>0</v>
      </c>
      <c r="CI45" s="7">
        <f>SUMIFS(Data!$O$2:$O$2100,Data!$B$2:$B$2100,Recon!$C$4,Data!$C$2:$C$2100,Recon!CI10)</f>
        <v>0</v>
      </c>
      <c r="CJ45" s="7">
        <f>SUMIFS(Data!$O$2:$O$2100,Data!$B$2:$B$2100,Recon!$C$4,Data!$C$2:$C$2100,Recon!CJ10)</f>
        <v>0</v>
      </c>
      <c r="CK45" s="7">
        <f>SUMIFS(Data!$O$2:$O$2100,Data!$B$2:$B$2100,Recon!$C$4,Data!$C$2:$C$2100,Recon!CK10)</f>
        <v>0</v>
      </c>
      <c r="CL45" s="7">
        <f>SUMIFS(Data!$O$2:$O$2100,Data!$B$2:$B$2100,Recon!$C$4,Data!$C$2:$C$2100,Recon!CL10)</f>
        <v>0</v>
      </c>
      <c r="CM45" s="7">
        <f>SUMIFS(Data!$O$2:$O$2100,Data!$B$2:$B$2100,Recon!$C$4,Data!$C$2:$C$2100,Recon!CM10)</f>
        <v>0</v>
      </c>
      <c r="CN45" s="7">
        <f>SUMIFS(Data!$O$2:$O$2100,Data!$B$2:$B$2100,Recon!$C$4,Data!$C$2:$C$2100,Recon!CN10)</f>
        <v>0</v>
      </c>
      <c r="CO45" s="7">
        <f>SUMIFS(Data!$O$2:$O$2100,Data!$B$2:$B$2100,Recon!$C$4,Data!$C$2:$C$2100,Recon!CO10)</f>
        <v>0</v>
      </c>
      <c r="CP45" s="7">
        <f>SUMIFS(Data!$O$2:$O$2100,Data!$B$2:$B$2100,Recon!$C$4,Data!$C$2:$C$2100,Recon!CP10)</f>
        <v>0</v>
      </c>
      <c r="CQ45" s="7">
        <f>SUMIFS(Data!$O$2:$O$2100,Data!$B$2:$B$2100,Recon!$C$4,Data!$C$2:$C$2100,Recon!CQ10)</f>
        <v>0</v>
      </c>
      <c r="CR45" s="7">
        <f>SUMIFS(Data!$O$2:$O$2100,Data!$B$2:$B$2100,Recon!$C$4,Data!$C$2:$C$2100,Recon!CR10)</f>
        <v>0</v>
      </c>
      <c r="CS45" s="7">
        <f>SUMIFS(Data!$O$2:$O$2100,Data!$B$2:$B$2100,Recon!$C$4,Data!$C$2:$C$2100,Recon!CS10)</f>
        <v>0</v>
      </c>
      <c r="CT45" s="7">
        <f>SUMIFS(Data!$O$2:$O$2100,Data!$B$2:$B$2100,Recon!$C$4,Data!$C$2:$C$2100,Recon!CT10)</f>
        <v>0</v>
      </c>
      <c r="CU45" s="7">
        <f>SUMIFS(Data!$O$2:$O$2100,Data!$B$2:$B$2100,Recon!$C$4,Data!$C$2:$C$2100,Recon!CU10)</f>
        <v>0</v>
      </c>
      <c r="CV45" s="7">
        <f>SUMIFS(Data!$O$2:$O$2100,Data!$B$2:$B$2100,Recon!$C$4,Data!$C$2:$C$2100,Recon!CV10)</f>
        <v>0</v>
      </c>
      <c r="CW45" s="7">
        <f>SUMIFS(Data!$O$2:$O$2100,Data!$B$2:$B$2100,Recon!$C$4,Data!$C$2:$C$2100,Recon!CW10)</f>
        <v>0</v>
      </c>
      <c r="CX45" s="7">
        <f>SUMIFS(Data!$O$2:$O$2100,Data!$B$2:$B$2100,Recon!$C$4,Data!$C$2:$C$2100,Recon!CX10)</f>
        <v>0</v>
      </c>
      <c r="CY45" s="7">
        <f>SUMIFS(Data!$O$2:$O$2100,Data!$B$2:$B$2100,Recon!$C$4,Data!$C$2:$C$2100,Recon!CY10)</f>
        <v>0</v>
      </c>
      <c r="CZ45" s="7">
        <f>SUMIFS(Data!$O$2:$O$2100,Data!$B$2:$B$2100,Recon!$C$4,Data!$C$2:$C$2100,Recon!CZ10)</f>
        <v>0</v>
      </c>
      <c r="DA45" s="7">
        <f>SUMIFS(Data!$O$2:$O$2100,Data!$B$2:$B$2100,Recon!$C$4,Data!$C$2:$C$2100,Recon!DA10)</f>
        <v>0</v>
      </c>
      <c r="DB45" s="7">
        <f>SUMIFS(Data!$O$2:$O$2100,Data!$B$2:$B$2100,Recon!$C$4,Data!$C$2:$C$2100,Recon!DB10)</f>
        <v>0</v>
      </c>
      <c r="DC45" s="7">
        <f>SUMIFS(Data!$O$2:$O$2100,Data!$B$2:$B$2100,Recon!$C$4,Data!$C$2:$C$2100,Recon!DC10)</f>
        <v>0</v>
      </c>
      <c r="DD45" s="7">
        <f>SUMIFS(Data!$O$2:$O$2100,Data!$B$2:$B$2100,Recon!$C$4,Data!$C$2:$C$2100,Recon!DD10)</f>
        <v>0</v>
      </c>
      <c r="DE45" s="7">
        <f>SUMIFS(Data!$O$2:$O$2100,Data!$B$2:$B$2100,Recon!$C$4,Data!$C$2:$C$2100,Recon!DE10)</f>
        <v>0</v>
      </c>
      <c r="DF45" s="7">
        <f>SUMIFS(Data!$O$2:$O$2100,Data!$B$2:$B$2100,Recon!$C$4,Data!$C$2:$C$2100,Recon!DF10)</f>
        <v>0</v>
      </c>
    </row>
    <row r="46" spans="1:110" x14ac:dyDescent="0.3">
      <c r="A46" t="s">
        <v>17</v>
      </c>
      <c r="C46" t="s">
        <v>1752</v>
      </c>
      <c r="E46" t="s">
        <v>1740</v>
      </c>
      <c r="G46" s="7">
        <f>SUMIFS(Data!$P$2:$P$2100,Data!$B$2:$B$2100,Recon!$C$4)</f>
        <v>0</v>
      </c>
      <c r="H46" s="3"/>
      <c r="I46" s="7">
        <f>SUMIFS(Data!$P$2:$P$2100,Data!$B$2:$B$2100,Recon!$C$4,Data!$C$2:$C$2100,Recon!I10)</f>
        <v>0</v>
      </c>
      <c r="J46" s="7">
        <f>SUMIFS(Data!$P$2:$P$2100,Data!$B$2:$B$2100,Recon!$C$4,Data!$C$2:$C$2100,Recon!J10)</f>
        <v>0</v>
      </c>
      <c r="K46" s="7">
        <f>SUMIFS(Data!$P$2:$P$2100,Data!$B$2:$B$2100,Recon!$C$4,Data!$C$2:$C$2100,Recon!K10)</f>
        <v>0</v>
      </c>
      <c r="L46" s="7">
        <f>SUMIFS(Data!$P$2:$P$2100,Data!$B$2:$B$2100,Recon!$C$4,Data!$C$2:$C$2100,Recon!L10)</f>
        <v>0</v>
      </c>
      <c r="M46" s="7">
        <f>SUMIFS(Data!$P$2:$P$2100,Data!$B$2:$B$2100,Recon!$C$4,Data!$C$2:$C$2100,Recon!M10)</f>
        <v>0</v>
      </c>
      <c r="N46" s="7">
        <f>SUMIFS(Data!$P$2:$P$2100,Data!$B$2:$B$2100,Recon!$C$4,Data!$C$2:$C$2100,Recon!N10)</f>
        <v>0</v>
      </c>
      <c r="O46" s="7">
        <f>SUMIFS(Data!$P$2:$P$2100,Data!$B$2:$B$2100,Recon!$C$4,Data!$C$2:$C$2100,Recon!O10)</f>
        <v>0</v>
      </c>
      <c r="P46" s="7">
        <f>SUMIFS(Data!$P$2:$P$2100,Data!$B$2:$B$2100,Recon!$C$4,Data!$C$2:$C$2100,Recon!P10)</f>
        <v>0</v>
      </c>
      <c r="Q46" s="7">
        <f>SUMIFS(Data!$P$2:$P$2100,Data!$B$2:$B$2100,Recon!$C$4,Data!$C$2:$C$2100,Recon!Q10)</f>
        <v>0</v>
      </c>
      <c r="R46" s="7">
        <f>SUMIFS(Data!$P$2:$P$2100,Data!$B$2:$B$2100,Recon!$C$4,Data!$C$2:$C$2100,Recon!R10)</f>
        <v>0</v>
      </c>
      <c r="S46" s="7">
        <f>SUMIFS(Data!$P$2:$P$2100,Data!$B$2:$B$2100,Recon!$C$4,Data!$C$2:$C$2100,Recon!S10)</f>
        <v>0</v>
      </c>
      <c r="T46" s="7">
        <f>SUMIFS(Data!$P$2:$P$2100,Data!$B$2:$B$2100,Recon!$C$4,Data!$C$2:$C$2100,Recon!T10)</f>
        <v>0</v>
      </c>
      <c r="U46" s="7">
        <f>SUMIFS(Data!$P$2:$P$2100,Data!$B$2:$B$2100,Recon!$C$4,Data!$C$2:$C$2100,Recon!U10)</f>
        <v>0</v>
      </c>
      <c r="V46" s="7">
        <f>SUMIFS(Data!$P$2:$P$2100,Data!$B$2:$B$2100,Recon!$C$4,Data!$C$2:$C$2100,Recon!V10)</f>
        <v>0</v>
      </c>
      <c r="W46" s="7">
        <f>SUMIFS(Data!$P$2:$P$2100,Data!$B$2:$B$2100,Recon!$C$4,Data!$C$2:$C$2100,Recon!W10)</f>
        <v>0</v>
      </c>
      <c r="X46" s="7">
        <f>SUMIFS(Data!$P$2:$P$2100,Data!$B$2:$B$2100,Recon!$C$4,Data!$C$2:$C$2100,Recon!X10)</f>
        <v>0</v>
      </c>
      <c r="Y46" s="7">
        <f>SUMIFS(Data!$P$2:$P$2100,Data!$B$2:$B$2100,Recon!$C$4,Data!$C$2:$C$2100,Recon!Y10)</f>
        <v>0</v>
      </c>
      <c r="Z46" s="7">
        <f>SUMIFS(Data!$P$2:$P$2100,Data!$B$2:$B$2100,Recon!$C$4,Data!$C$2:$C$2100,Recon!Z10)</f>
        <v>0</v>
      </c>
      <c r="AA46" s="7">
        <f>SUMIFS(Data!$P$2:$P$2100,Data!$B$2:$B$2100,Recon!$C$4,Data!$C$2:$C$2100,Recon!AA10)</f>
        <v>0</v>
      </c>
      <c r="AB46" s="7">
        <f>SUMIFS(Data!$P$2:$P$2100,Data!$B$2:$B$2100,Recon!$C$4,Data!$C$2:$C$2100,Recon!AB10)</f>
        <v>0</v>
      </c>
      <c r="AC46" s="7">
        <f>SUMIFS(Data!$P$2:$P$2100,Data!$B$2:$B$2100,Recon!$C$4,Data!$C$2:$C$2100,Recon!AC10)</f>
        <v>0</v>
      </c>
      <c r="AD46" s="7">
        <f>SUMIFS(Data!$P$2:$P$2100,Data!$B$2:$B$2100,Recon!$C$4,Data!$C$2:$C$2100,Recon!AD10)</f>
        <v>0</v>
      </c>
      <c r="AE46" s="7">
        <f>SUMIFS(Data!$P$2:$P$2100,Data!$B$2:$B$2100,Recon!$C$4,Data!$C$2:$C$2100,Recon!AE10)</f>
        <v>0</v>
      </c>
      <c r="AF46" s="7">
        <f>SUMIFS(Data!$P$2:$P$2100,Data!$B$2:$B$2100,Recon!$C$4,Data!$C$2:$C$2100,Recon!AF10)</f>
        <v>0</v>
      </c>
      <c r="AG46" s="7">
        <f>SUMIFS(Data!$P$2:$P$2100,Data!$B$2:$B$2100,Recon!$C$4,Data!$C$2:$C$2100,Recon!AG10)</f>
        <v>0</v>
      </c>
      <c r="AH46" s="7">
        <f>SUMIFS(Data!$P$2:$P$2100,Data!$B$2:$B$2100,Recon!$C$4,Data!$C$2:$C$2100,Recon!AH10)</f>
        <v>0</v>
      </c>
      <c r="AI46" s="7">
        <f>SUMIFS(Data!$P$2:$P$2100,Data!$B$2:$B$2100,Recon!$C$4,Data!$C$2:$C$2100,Recon!AI10)</f>
        <v>0</v>
      </c>
      <c r="AJ46" s="7">
        <f>SUMIFS(Data!$P$2:$P$2100,Data!$B$2:$B$2100,Recon!$C$4,Data!$C$2:$C$2100,Recon!AJ10)</f>
        <v>0</v>
      </c>
      <c r="AK46" s="7">
        <f>SUMIFS(Data!$P$2:$P$2100,Data!$B$2:$B$2100,Recon!$C$4,Data!$C$2:$C$2100,Recon!AK10)</f>
        <v>0</v>
      </c>
      <c r="AL46" s="7">
        <f>SUMIFS(Data!$P$2:$P$2100,Data!$B$2:$B$2100,Recon!$C$4,Data!$C$2:$C$2100,Recon!AL10)</f>
        <v>0</v>
      </c>
      <c r="AM46" s="7">
        <f>SUMIFS(Data!$P$2:$P$2100,Data!$B$2:$B$2100,Recon!$C$4,Data!$C$2:$C$2100,Recon!AM10)</f>
        <v>0</v>
      </c>
      <c r="AN46" s="7">
        <f>SUMIFS(Data!$P$2:$P$2100,Data!$B$2:$B$2100,Recon!$C$4,Data!$C$2:$C$2100,Recon!AN10)</f>
        <v>0</v>
      </c>
      <c r="AO46" s="7">
        <f>SUMIFS(Data!$P$2:$P$2100,Data!$B$2:$B$2100,Recon!$C$4,Data!$C$2:$C$2100,Recon!AO10)</f>
        <v>0</v>
      </c>
      <c r="AP46" s="7">
        <f>SUMIFS(Data!$P$2:$P$2100,Data!$B$2:$B$2100,Recon!$C$4,Data!$C$2:$C$2100,Recon!AP10)</f>
        <v>0</v>
      </c>
      <c r="AQ46" s="7">
        <f>SUMIFS(Data!$P$2:$P$2100,Data!$B$2:$B$2100,Recon!$C$4,Data!$C$2:$C$2100,Recon!AQ10)</f>
        <v>0</v>
      </c>
      <c r="AR46" s="7">
        <f>SUMIFS(Data!$P$2:$P$2100,Data!$B$2:$B$2100,Recon!$C$4,Data!$C$2:$C$2100,Recon!AR10)</f>
        <v>0</v>
      </c>
      <c r="AS46" s="7">
        <f>SUMIFS(Data!$P$2:$P$2100,Data!$B$2:$B$2100,Recon!$C$4,Data!$C$2:$C$2100,Recon!AS10)</f>
        <v>0</v>
      </c>
      <c r="AT46" s="7">
        <f>SUMIFS(Data!$P$2:$P$2100,Data!$B$2:$B$2100,Recon!$C$4,Data!$C$2:$C$2100,Recon!AT10)</f>
        <v>0</v>
      </c>
      <c r="AU46" s="7">
        <f>SUMIFS(Data!$P$2:$P$2100,Data!$B$2:$B$2100,Recon!$C$4,Data!$C$2:$C$2100,Recon!AU10)</f>
        <v>0</v>
      </c>
      <c r="AV46" s="7">
        <f>SUMIFS(Data!$P$2:$P$2100,Data!$B$2:$B$2100,Recon!$C$4,Data!$C$2:$C$2100,Recon!AV10)</f>
        <v>0</v>
      </c>
      <c r="AW46" s="7">
        <f>SUMIFS(Data!$P$2:$P$2100,Data!$B$2:$B$2100,Recon!$C$4,Data!$C$2:$C$2100,Recon!AW10)</f>
        <v>0</v>
      </c>
      <c r="AX46" s="7">
        <f>SUMIFS(Data!$P$2:$P$2100,Data!$B$2:$B$2100,Recon!$C$4,Data!$C$2:$C$2100,Recon!AX10)</f>
        <v>0</v>
      </c>
      <c r="AY46" s="7">
        <f>SUMIFS(Data!$P$2:$P$2100,Data!$B$2:$B$2100,Recon!$C$4,Data!$C$2:$C$2100,Recon!AY10)</f>
        <v>0</v>
      </c>
      <c r="AZ46" s="7">
        <f>SUMIFS(Data!$P$2:$P$2100,Data!$B$2:$B$2100,Recon!$C$4,Data!$C$2:$C$2100,Recon!AZ10)</f>
        <v>0</v>
      </c>
      <c r="BA46" s="7">
        <f>SUMIFS(Data!$P$2:$P$2100,Data!$B$2:$B$2100,Recon!$C$4,Data!$C$2:$C$2100,Recon!BA10)</f>
        <v>0</v>
      </c>
      <c r="BB46" s="7">
        <f>SUMIFS(Data!$P$2:$P$2100,Data!$B$2:$B$2100,Recon!$C$4,Data!$C$2:$C$2100,Recon!BB10)</f>
        <v>0</v>
      </c>
      <c r="BC46" s="7">
        <f>SUMIFS(Data!$P$2:$P$2100,Data!$B$2:$B$2100,Recon!$C$4,Data!$C$2:$C$2100,Recon!BC10)</f>
        <v>0</v>
      </c>
      <c r="BD46" s="7">
        <f>SUMIFS(Data!$P$2:$P$2100,Data!$B$2:$B$2100,Recon!$C$4,Data!$C$2:$C$2100,Recon!BD10)</f>
        <v>0</v>
      </c>
      <c r="BE46" s="7">
        <f>SUMIFS(Data!$P$2:$P$2100,Data!$B$2:$B$2100,Recon!$C$4,Data!$C$2:$C$2100,Recon!BE10)</f>
        <v>0</v>
      </c>
      <c r="BF46" s="7">
        <f>SUMIFS(Data!$P$2:$P$2100,Data!$B$2:$B$2100,Recon!$C$4,Data!$C$2:$C$2100,Recon!BF10)</f>
        <v>0</v>
      </c>
      <c r="BG46" s="7">
        <f>SUMIFS(Data!$P$2:$P$2100,Data!$B$2:$B$2100,Recon!$C$4,Data!$C$2:$C$2100,Recon!BG10)</f>
        <v>0</v>
      </c>
      <c r="BH46" s="7">
        <f>SUMIFS(Data!$P$2:$P$2100,Data!$B$2:$B$2100,Recon!$C$4,Data!$C$2:$C$2100,Recon!BH10)</f>
        <v>0</v>
      </c>
      <c r="BI46" s="7">
        <f>SUMIFS(Data!$P$2:$P$2100,Data!$B$2:$B$2100,Recon!$C$4,Data!$C$2:$C$2100,Recon!BI10)</f>
        <v>0</v>
      </c>
      <c r="BJ46" s="7">
        <f>SUMIFS(Data!$P$2:$P$2100,Data!$B$2:$B$2100,Recon!$C$4,Data!$C$2:$C$2100,Recon!BJ10)</f>
        <v>0</v>
      </c>
      <c r="BK46" s="7">
        <f>SUMIFS(Data!$P$2:$P$2100,Data!$B$2:$B$2100,Recon!$C$4,Data!$C$2:$C$2100,Recon!BK10)</f>
        <v>0</v>
      </c>
      <c r="BL46" s="7">
        <f>SUMIFS(Data!$P$2:$P$2100,Data!$B$2:$B$2100,Recon!$C$4,Data!$C$2:$C$2100,Recon!BL10)</f>
        <v>0</v>
      </c>
      <c r="BM46" s="7">
        <f>SUMIFS(Data!$P$2:$P$2100,Data!$B$2:$B$2100,Recon!$C$4,Data!$C$2:$C$2100,Recon!BM10)</f>
        <v>0</v>
      </c>
      <c r="BN46" s="7">
        <f>SUMIFS(Data!$P$2:$P$2100,Data!$B$2:$B$2100,Recon!$C$4,Data!$C$2:$C$2100,Recon!BN10)</f>
        <v>0</v>
      </c>
      <c r="BO46" s="7">
        <f>SUMIFS(Data!$P$2:$P$2100,Data!$B$2:$B$2100,Recon!$C$4,Data!$C$2:$C$2100,Recon!BO10)</f>
        <v>0</v>
      </c>
      <c r="BP46" s="7">
        <f>SUMIFS(Data!$P$2:$P$2100,Data!$B$2:$B$2100,Recon!$C$4,Data!$C$2:$C$2100,Recon!BP10)</f>
        <v>0</v>
      </c>
      <c r="BQ46" s="7">
        <f>SUMIFS(Data!$P$2:$P$2100,Data!$B$2:$B$2100,Recon!$C$4,Data!$C$2:$C$2100,Recon!BQ10)</f>
        <v>0</v>
      </c>
      <c r="BR46" s="7">
        <f>SUMIFS(Data!$P$2:$P$2100,Data!$B$2:$B$2100,Recon!$C$4,Data!$C$2:$C$2100,Recon!BR10)</f>
        <v>0</v>
      </c>
      <c r="BS46" s="7">
        <f>SUMIFS(Data!$P$2:$P$2100,Data!$B$2:$B$2100,Recon!$C$4,Data!$C$2:$C$2100,Recon!BS10)</f>
        <v>0</v>
      </c>
      <c r="BT46" s="7">
        <f>SUMIFS(Data!$P$2:$P$2100,Data!$B$2:$B$2100,Recon!$C$4,Data!$C$2:$C$2100,Recon!BT10)</f>
        <v>0</v>
      </c>
      <c r="BU46" s="7">
        <f>SUMIFS(Data!$P$2:$P$2100,Data!$B$2:$B$2100,Recon!$C$4,Data!$C$2:$C$2100,Recon!BU10)</f>
        <v>0</v>
      </c>
      <c r="BV46" s="7">
        <f>SUMIFS(Data!$P$2:$P$2100,Data!$B$2:$B$2100,Recon!$C$4,Data!$C$2:$C$2100,Recon!BV10)</f>
        <v>0</v>
      </c>
      <c r="BW46" s="7">
        <f>SUMIFS(Data!$P$2:$P$2100,Data!$B$2:$B$2100,Recon!$C$4,Data!$C$2:$C$2100,Recon!BW10)</f>
        <v>0</v>
      </c>
      <c r="BX46" s="7">
        <f>SUMIFS(Data!$P$2:$P$2100,Data!$B$2:$B$2100,Recon!$C$4,Data!$C$2:$C$2100,Recon!BX10)</f>
        <v>0</v>
      </c>
      <c r="BY46" s="7">
        <f>SUMIFS(Data!$P$2:$P$2100,Data!$B$2:$B$2100,Recon!$C$4,Data!$C$2:$C$2100,Recon!BY10)</f>
        <v>0</v>
      </c>
      <c r="BZ46" s="7">
        <f>SUMIFS(Data!$P$2:$P$2100,Data!$B$2:$B$2100,Recon!$C$4,Data!$C$2:$C$2100,Recon!BZ10)</f>
        <v>0</v>
      </c>
      <c r="CA46" s="7">
        <f>SUMIFS(Data!$P$2:$P$2100,Data!$B$2:$B$2100,Recon!$C$4,Data!$C$2:$C$2100,Recon!CA10)</f>
        <v>0</v>
      </c>
      <c r="CB46" s="7">
        <f>SUMIFS(Data!$P$2:$P$2100,Data!$B$2:$B$2100,Recon!$C$4,Data!$C$2:$C$2100,Recon!CB10)</f>
        <v>0</v>
      </c>
      <c r="CC46" s="7">
        <f>SUMIFS(Data!$P$2:$P$2100,Data!$B$2:$B$2100,Recon!$C$4,Data!$C$2:$C$2100,Recon!CC10)</f>
        <v>0</v>
      </c>
      <c r="CD46" s="7">
        <f>SUMIFS(Data!$P$2:$P$2100,Data!$B$2:$B$2100,Recon!$C$4,Data!$C$2:$C$2100,Recon!CD10)</f>
        <v>0</v>
      </c>
      <c r="CE46" s="7">
        <f>SUMIFS(Data!$P$2:$P$2100,Data!$B$2:$B$2100,Recon!$C$4,Data!$C$2:$C$2100,Recon!CE10)</f>
        <v>0</v>
      </c>
      <c r="CF46" s="7">
        <f>SUMIFS(Data!$P$2:$P$2100,Data!$B$2:$B$2100,Recon!$C$4,Data!$C$2:$C$2100,Recon!CF10)</f>
        <v>0</v>
      </c>
      <c r="CG46" s="7">
        <f>SUMIFS(Data!$P$2:$P$2100,Data!$B$2:$B$2100,Recon!$C$4,Data!$C$2:$C$2100,Recon!CG10)</f>
        <v>0</v>
      </c>
      <c r="CH46" s="7">
        <f>SUMIFS(Data!$P$2:$P$2100,Data!$B$2:$B$2100,Recon!$C$4,Data!$C$2:$C$2100,Recon!CH10)</f>
        <v>0</v>
      </c>
      <c r="CI46" s="7">
        <f>SUMIFS(Data!$P$2:$P$2100,Data!$B$2:$B$2100,Recon!$C$4,Data!$C$2:$C$2100,Recon!CI10)</f>
        <v>0</v>
      </c>
      <c r="CJ46" s="7">
        <f>SUMIFS(Data!$P$2:$P$2100,Data!$B$2:$B$2100,Recon!$C$4,Data!$C$2:$C$2100,Recon!CJ10)</f>
        <v>0</v>
      </c>
      <c r="CK46" s="7">
        <f>SUMIFS(Data!$P$2:$P$2100,Data!$B$2:$B$2100,Recon!$C$4,Data!$C$2:$C$2100,Recon!CK10)</f>
        <v>0</v>
      </c>
      <c r="CL46" s="7">
        <f>SUMIFS(Data!$P$2:$P$2100,Data!$B$2:$B$2100,Recon!$C$4,Data!$C$2:$C$2100,Recon!CL10)</f>
        <v>0</v>
      </c>
      <c r="CM46" s="7">
        <f>SUMIFS(Data!$P$2:$P$2100,Data!$B$2:$B$2100,Recon!$C$4,Data!$C$2:$C$2100,Recon!CM10)</f>
        <v>0</v>
      </c>
      <c r="CN46" s="7">
        <f>SUMIFS(Data!$P$2:$P$2100,Data!$B$2:$B$2100,Recon!$C$4,Data!$C$2:$C$2100,Recon!CN10)</f>
        <v>0</v>
      </c>
      <c r="CO46" s="7">
        <f>SUMIFS(Data!$P$2:$P$2100,Data!$B$2:$B$2100,Recon!$C$4,Data!$C$2:$C$2100,Recon!CO10)</f>
        <v>0</v>
      </c>
      <c r="CP46" s="7">
        <f>SUMIFS(Data!$P$2:$P$2100,Data!$B$2:$B$2100,Recon!$C$4,Data!$C$2:$C$2100,Recon!CP10)</f>
        <v>0</v>
      </c>
      <c r="CQ46" s="7">
        <f>SUMIFS(Data!$P$2:$P$2100,Data!$B$2:$B$2100,Recon!$C$4,Data!$C$2:$C$2100,Recon!CQ10)</f>
        <v>0</v>
      </c>
      <c r="CR46" s="7">
        <f>SUMIFS(Data!$P$2:$P$2100,Data!$B$2:$B$2100,Recon!$C$4,Data!$C$2:$C$2100,Recon!CR10)</f>
        <v>0</v>
      </c>
      <c r="CS46" s="7">
        <f>SUMIFS(Data!$P$2:$P$2100,Data!$B$2:$B$2100,Recon!$C$4,Data!$C$2:$C$2100,Recon!CS10)</f>
        <v>0</v>
      </c>
      <c r="CT46" s="7">
        <f>SUMIFS(Data!$P$2:$P$2100,Data!$B$2:$B$2100,Recon!$C$4,Data!$C$2:$C$2100,Recon!CT10)</f>
        <v>0</v>
      </c>
      <c r="CU46" s="7">
        <f>SUMIFS(Data!$P$2:$P$2100,Data!$B$2:$B$2100,Recon!$C$4,Data!$C$2:$C$2100,Recon!CU10)</f>
        <v>0</v>
      </c>
      <c r="CV46" s="7">
        <f>SUMIFS(Data!$P$2:$P$2100,Data!$B$2:$B$2100,Recon!$C$4,Data!$C$2:$C$2100,Recon!CV10)</f>
        <v>0</v>
      </c>
      <c r="CW46" s="7">
        <f>SUMIFS(Data!$P$2:$P$2100,Data!$B$2:$B$2100,Recon!$C$4,Data!$C$2:$C$2100,Recon!CW10)</f>
        <v>0</v>
      </c>
      <c r="CX46" s="7">
        <f>SUMIFS(Data!$P$2:$P$2100,Data!$B$2:$B$2100,Recon!$C$4,Data!$C$2:$C$2100,Recon!CX10)</f>
        <v>0</v>
      </c>
      <c r="CY46" s="7">
        <f>SUMIFS(Data!$P$2:$P$2100,Data!$B$2:$B$2100,Recon!$C$4,Data!$C$2:$C$2100,Recon!CY10)</f>
        <v>0</v>
      </c>
      <c r="CZ46" s="7">
        <f>SUMIFS(Data!$P$2:$P$2100,Data!$B$2:$B$2100,Recon!$C$4,Data!$C$2:$C$2100,Recon!CZ10)</f>
        <v>0</v>
      </c>
      <c r="DA46" s="7">
        <f>SUMIFS(Data!$P$2:$P$2100,Data!$B$2:$B$2100,Recon!$C$4,Data!$C$2:$C$2100,Recon!DA10)</f>
        <v>0</v>
      </c>
      <c r="DB46" s="7">
        <f>SUMIFS(Data!$P$2:$P$2100,Data!$B$2:$B$2100,Recon!$C$4,Data!$C$2:$C$2100,Recon!DB10)</f>
        <v>0</v>
      </c>
      <c r="DC46" s="7">
        <f>SUMIFS(Data!$P$2:$P$2100,Data!$B$2:$B$2100,Recon!$C$4,Data!$C$2:$C$2100,Recon!DC10)</f>
        <v>0</v>
      </c>
      <c r="DD46" s="7">
        <f>SUMIFS(Data!$P$2:$P$2100,Data!$B$2:$B$2100,Recon!$C$4,Data!$C$2:$C$2100,Recon!DD10)</f>
        <v>0</v>
      </c>
      <c r="DE46" s="7">
        <f>SUMIFS(Data!$P$2:$P$2100,Data!$B$2:$B$2100,Recon!$C$4,Data!$C$2:$C$2100,Recon!DE10)</f>
        <v>0</v>
      </c>
      <c r="DF46" s="7">
        <f>SUMIFS(Data!$P$2:$P$2100,Data!$B$2:$B$2100,Recon!$C$4,Data!$C$2:$C$2100,Recon!DF10)</f>
        <v>0</v>
      </c>
    </row>
    <row r="47" spans="1:110" x14ac:dyDescent="0.3">
      <c r="A47" t="s">
        <v>1755</v>
      </c>
      <c r="C47" t="s">
        <v>1753</v>
      </c>
      <c r="E47" t="s">
        <v>1754</v>
      </c>
      <c r="G47" s="7">
        <f>SUMIFS(Data!$U$2:$U$2100,Data!$B$2:$B$2100,Recon!$C$4)</f>
        <v>0</v>
      </c>
      <c r="H47" s="3"/>
      <c r="I47" s="7">
        <f>SUMIFS(Data!$U$2:$U$2100,Data!$B$2:$B$2100,Recon!$C$4,Data!$C$2:$C$2100,Recon!I10)</f>
        <v>0</v>
      </c>
      <c r="J47" s="7">
        <f>SUMIFS(Data!$U$2:$U$2100,Data!$B$2:$B$2100,Recon!$C$4,Data!$C$2:$C$2100,Recon!J10)</f>
        <v>0</v>
      </c>
      <c r="K47" s="7">
        <f>SUMIFS(Data!$U$2:$U$2100,Data!$B$2:$B$2100,Recon!$C$4,Data!$C$2:$C$2100,Recon!K10)</f>
        <v>0</v>
      </c>
      <c r="L47" s="7">
        <f>SUMIFS(Data!$U$2:$U$2100,Data!$B$2:$B$2100,Recon!$C$4,Data!$C$2:$C$2100,Recon!L10)</f>
        <v>0</v>
      </c>
      <c r="M47" s="7">
        <f>SUMIFS(Data!$U$2:$U$2100,Data!$B$2:$B$2100,Recon!$C$4,Data!$C$2:$C$2100,Recon!M10)</f>
        <v>0</v>
      </c>
      <c r="N47" s="7">
        <f>SUMIFS(Data!$U$2:$U$2100,Data!$B$2:$B$2100,Recon!$C$4,Data!$C$2:$C$2100,Recon!N10)</f>
        <v>0</v>
      </c>
      <c r="O47" s="7">
        <f>SUMIFS(Data!$U$2:$U$2100,Data!$B$2:$B$2100,Recon!$C$4,Data!$C$2:$C$2100,Recon!O10)</f>
        <v>0</v>
      </c>
      <c r="P47" s="7">
        <f>SUMIFS(Data!$U$2:$U$2100,Data!$B$2:$B$2100,Recon!$C$4,Data!$C$2:$C$2100,Recon!P10)</f>
        <v>0</v>
      </c>
      <c r="Q47" s="7">
        <f>SUMIFS(Data!$U$2:$U$2100,Data!$B$2:$B$2100,Recon!$C$4,Data!$C$2:$C$2100,Recon!Q10)</f>
        <v>0</v>
      </c>
      <c r="R47" s="7">
        <f>SUMIFS(Data!$U$2:$U$2100,Data!$B$2:$B$2100,Recon!$C$4,Data!$C$2:$C$2100,Recon!R10)</f>
        <v>0</v>
      </c>
      <c r="S47" s="7">
        <f>SUMIFS(Data!$U$2:$U$2100,Data!$B$2:$B$2100,Recon!$C$4,Data!$C$2:$C$2100,Recon!S10)</f>
        <v>0</v>
      </c>
      <c r="T47" s="7">
        <f>SUMIFS(Data!$U$2:$U$2100,Data!$B$2:$B$2100,Recon!$C$4,Data!$C$2:$C$2100,Recon!T10)</f>
        <v>0</v>
      </c>
      <c r="U47" s="7">
        <f>SUMIFS(Data!$U$2:$U$2100,Data!$B$2:$B$2100,Recon!$C$4,Data!$C$2:$C$2100,Recon!U10)</f>
        <v>0</v>
      </c>
      <c r="V47" s="7">
        <f>SUMIFS(Data!$U$2:$U$2100,Data!$B$2:$B$2100,Recon!$C$4,Data!$C$2:$C$2100,Recon!V10)</f>
        <v>0</v>
      </c>
      <c r="W47" s="7">
        <f>SUMIFS(Data!$U$2:$U$2100,Data!$B$2:$B$2100,Recon!$C$4,Data!$C$2:$C$2100,Recon!W10)</f>
        <v>0</v>
      </c>
      <c r="X47" s="7">
        <f>SUMIFS(Data!$U$2:$U$2100,Data!$B$2:$B$2100,Recon!$C$4,Data!$C$2:$C$2100,Recon!X10)</f>
        <v>0</v>
      </c>
      <c r="Y47" s="7">
        <f>SUMIFS(Data!$U$2:$U$2100,Data!$B$2:$B$2100,Recon!$C$4,Data!$C$2:$C$2100,Recon!Y10)</f>
        <v>0</v>
      </c>
      <c r="Z47" s="7">
        <f>SUMIFS(Data!$U$2:$U$2100,Data!$B$2:$B$2100,Recon!$C$4,Data!$C$2:$C$2100,Recon!Z10)</f>
        <v>0</v>
      </c>
      <c r="AA47" s="7">
        <f>SUMIFS(Data!$U$2:$U$2100,Data!$B$2:$B$2100,Recon!$C$4,Data!$C$2:$C$2100,Recon!AA10)</f>
        <v>0</v>
      </c>
      <c r="AB47" s="7">
        <f>SUMIFS(Data!$U$2:$U$2100,Data!$B$2:$B$2100,Recon!$C$4,Data!$C$2:$C$2100,Recon!AB10)</f>
        <v>0</v>
      </c>
      <c r="AC47" s="7">
        <f>SUMIFS(Data!$U$2:$U$2100,Data!$B$2:$B$2100,Recon!$C$4,Data!$C$2:$C$2100,Recon!AC10)</f>
        <v>0</v>
      </c>
      <c r="AD47" s="7">
        <f>SUMIFS(Data!$U$2:$U$2100,Data!$B$2:$B$2100,Recon!$C$4,Data!$C$2:$C$2100,Recon!AD10)</f>
        <v>0</v>
      </c>
      <c r="AE47" s="7">
        <f>SUMIFS(Data!$U$2:$U$2100,Data!$B$2:$B$2100,Recon!$C$4,Data!$C$2:$C$2100,Recon!AE10)</f>
        <v>0</v>
      </c>
      <c r="AF47" s="7">
        <f>SUMIFS(Data!$U$2:$U$2100,Data!$B$2:$B$2100,Recon!$C$4,Data!$C$2:$C$2100,Recon!AF10)</f>
        <v>0</v>
      </c>
      <c r="AG47" s="7">
        <f>SUMIFS(Data!$U$2:$U$2100,Data!$B$2:$B$2100,Recon!$C$4,Data!$C$2:$C$2100,Recon!AG10)</f>
        <v>0</v>
      </c>
      <c r="AH47" s="7">
        <f>SUMIFS(Data!$U$2:$U$2100,Data!$B$2:$B$2100,Recon!$C$4,Data!$C$2:$C$2100,Recon!AH10)</f>
        <v>0</v>
      </c>
      <c r="AI47" s="7">
        <f>SUMIFS(Data!$U$2:$U$2100,Data!$B$2:$B$2100,Recon!$C$4,Data!$C$2:$C$2100,Recon!AI10)</f>
        <v>0</v>
      </c>
      <c r="AJ47" s="7">
        <f>SUMIFS(Data!$U$2:$U$2100,Data!$B$2:$B$2100,Recon!$C$4,Data!$C$2:$C$2100,Recon!AJ10)</f>
        <v>0</v>
      </c>
      <c r="AK47" s="7">
        <f>SUMIFS(Data!$U$2:$U$2100,Data!$B$2:$B$2100,Recon!$C$4,Data!$C$2:$C$2100,Recon!AK10)</f>
        <v>0</v>
      </c>
      <c r="AL47" s="7">
        <f>SUMIFS(Data!$U$2:$U$2100,Data!$B$2:$B$2100,Recon!$C$4,Data!$C$2:$C$2100,Recon!AL10)</f>
        <v>0</v>
      </c>
      <c r="AM47" s="7">
        <f>SUMIFS(Data!$U$2:$U$2100,Data!$B$2:$B$2100,Recon!$C$4,Data!$C$2:$C$2100,Recon!AM10)</f>
        <v>0</v>
      </c>
      <c r="AN47" s="7">
        <f>SUMIFS(Data!$U$2:$U$2100,Data!$B$2:$B$2100,Recon!$C$4,Data!$C$2:$C$2100,Recon!AN10)</f>
        <v>0</v>
      </c>
      <c r="AO47" s="7">
        <f>SUMIFS(Data!$U$2:$U$2100,Data!$B$2:$B$2100,Recon!$C$4,Data!$C$2:$C$2100,Recon!AO10)</f>
        <v>0</v>
      </c>
      <c r="AP47" s="7">
        <f>SUMIFS(Data!$U$2:$U$2100,Data!$B$2:$B$2100,Recon!$C$4,Data!$C$2:$C$2100,Recon!AP10)</f>
        <v>0</v>
      </c>
      <c r="AQ47" s="7">
        <f>SUMIFS(Data!$U$2:$U$2100,Data!$B$2:$B$2100,Recon!$C$4,Data!$C$2:$C$2100,Recon!AQ10)</f>
        <v>0</v>
      </c>
      <c r="AR47" s="7">
        <f>SUMIFS(Data!$U$2:$U$2100,Data!$B$2:$B$2100,Recon!$C$4,Data!$C$2:$C$2100,Recon!AR10)</f>
        <v>0</v>
      </c>
      <c r="AS47" s="7">
        <f>SUMIFS(Data!$U$2:$U$2100,Data!$B$2:$B$2100,Recon!$C$4,Data!$C$2:$C$2100,Recon!AS10)</f>
        <v>0</v>
      </c>
      <c r="AT47" s="7">
        <f>SUMIFS(Data!$U$2:$U$2100,Data!$B$2:$B$2100,Recon!$C$4,Data!$C$2:$C$2100,Recon!AT10)</f>
        <v>0</v>
      </c>
      <c r="AU47" s="7">
        <f>SUMIFS(Data!$U$2:$U$2100,Data!$B$2:$B$2100,Recon!$C$4,Data!$C$2:$C$2100,Recon!AU10)</f>
        <v>0</v>
      </c>
      <c r="AV47" s="7">
        <f>SUMIFS(Data!$U$2:$U$2100,Data!$B$2:$B$2100,Recon!$C$4,Data!$C$2:$C$2100,Recon!AV10)</f>
        <v>0</v>
      </c>
      <c r="AW47" s="7">
        <f>SUMIFS(Data!$U$2:$U$2100,Data!$B$2:$B$2100,Recon!$C$4,Data!$C$2:$C$2100,Recon!AW10)</f>
        <v>0</v>
      </c>
      <c r="AX47" s="7">
        <f>SUMIFS(Data!$U$2:$U$2100,Data!$B$2:$B$2100,Recon!$C$4,Data!$C$2:$C$2100,Recon!AX10)</f>
        <v>0</v>
      </c>
      <c r="AY47" s="7">
        <f>SUMIFS(Data!$U$2:$U$2100,Data!$B$2:$B$2100,Recon!$C$4,Data!$C$2:$C$2100,Recon!AY10)</f>
        <v>0</v>
      </c>
      <c r="AZ47" s="7">
        <f>SUMIFS(Data!$U$2:$U$2100,Data!$B$2:$B$2100,Recon!$C$4,Data!$C$2:$C$2100,Recon!AZ10)</f>
        <v>0</v>
      </c>
      <c r="BA47" s="7">
        <f>SUMIFS(Data!$U$2:$U$2100,Data!$B$2:$B$2100,Recon!$C$4,Data!$C$2:$C$2100,Recon!BA10)</f>
        <v>0</v>
      </c>
      <c r="BB47" s="7">
        <f>SUMIFS(Data!$U$2:$U$2100,Data!$B$2:$B$2100,Recon!$C$4,Data!$C$2:$C$2100,Recon!BB10)</f>
        <v>0</v>
      </c>
      <c r="BC47" s="7">
        <f>SUMIFS(Data!$U$2:$U$2100,Data!$B$2:$B$2100,Recon!$C$4,Data!$C$2:$C$2100,Recon!BC10)</f>
        <v>0</v>
      </c>
      <c r="BD47" s="7">
        <f>SUMIFS(Data!$U$2:$U$2100,Data!$B$2:$B$2100,Recon!$C$4,Data!$C$2:$C$2100,Recon!BD10)</f>
        <v>0</v>
      </c>
      <c r="BE47" s="7">
        <f>SUMIFS(Data!$U$2:$U$2100,Data!$B$2:$B$2100,Recon!$C$4,Data!$C$2:$C$2100,Recon!BE10)</f>
        <v>0</v>
      </c>
      <c r="BF47" s="7">
        <f>SUMIFS(Data!$U$2:$U$2100,Data!$B$2:$B$2100,Recon!$C$4,Data!$C$2:$C$2100,Recon!BF10)</f>
        <v>0</v>
      </c>
      <c r="BG47" s="7">
        <f>SUMIFS(Data!$U$2:$U$2100,Data!$B$2:$B$2100,Recon!$C$4,Data!$C$2:$C$2100,Recon!BG10)</f>
        <v>0</v>
      </c>
      <c r="BH47" s="7">
        <f>SUMIFS(Data!$U$2:$U$2100,Data!$B$2:$B$2100,Recon!$C$4,Data!$C$2:$C$2100,Recon!BH10)</f>
        <v>0</v>
      </c>
      <c r="BI47" s="7">
        <f>SUMIFS(Data!$U$2:$U$2100,Data!$B$2:$B$2100,Recon!$C$4,Data!$C$2:$C$2100,Recon!BI10)</f>
        <v>0</v>
      </c>
      <c r="BJ47" s="7">
        <f>SUMIFS(Data!$U$2:$U$2100,Data!$B$2:$B$2100,Recon!$C$4,Data!$C$2:$C$2100,Recon!BJ10)</f>
        <v>0</v>
      </c>
      <c r="BK47" s="7">
        <f>SUMIFS(Data!$U$2:$U$2100,Data!$B$2:$B$2100,Recon!$C$4,Data!$C$2:$C$2100,Recon!BK10)</f>
        <v>0</v>
      </c>
      <c r="BL47" s="7">
        <f>SUMIFS(Data!$U$2:$U$2100,Data!$B$2:$B$2100,Recon!$C$4,Data!$C$2:$C$2100,Recon!BL10)</f>
        <v>0</v>
      </c>
      <c r="BM47" s="7">
        <f>SUMIFS(Data!$U$2:$U$2100,Data!$B$2:$B$2100,Recon!$C$4,Data!$C$2:$C$2100,Recon!BM10)</f>
        <v>0</v>
      </c>
      <c r="BN47" s="7">
        <f>SUMIFS(Data!$U$2:$U$2100,Data!$B$2:$B$2100,Recon!$C$4,Data!$C$2:$C$2100,Recon!BN10)</f>
        <v>0</v>
      </c>
      <c r="BO47" s="7">
        <f>SUMIFS(Data!$U$2:$U$2100,Data!$B$2:$B$2100,Recon!$C$4,Data!$C$2:$C$2100,Recon!BO10)</f>
        <v>0</v>
      </c>
      <c r="BP47" s="7">
        <f>SUMIFS(Data!$U$2:$U$2100,Data!$B$2:$B$2100,Recon!$C$4,Data!$C$2:$C$2100,Recon!BP10)</f>
        <v>0</v>
      </c>
      <c r="BQ47" s="7">
        <f>SUMIFS(Data!$U$2:$U$2100,Data!$B$2:$B$2100,Recon!$C$4,Data!$C$2:$C$2100,Recon!BQ10)</f>
        <v>0</v>
      </c>
      <c r="BR47" s="7">
        <f>SUMIFS(Data!$U$2:$U$2100,Data!$B$2:$B$2100,Recon!$C$4,Data!$C$2:$C$2100,Recon!BR10)</f>
        <v>0</v>
      </c>
      <c r="BS47" s="7">
        <f>SUMIFS(Data!$U$2:$U$2100,Data!$B$2:$B$2100,Recon!$C$4,Data!$C$2:$C$2100,Recon!BS10)</f>
        <v>0</v>
      </c>
      <c r="BT47" s="7">
        <f>SUMIFS(Data!$U$2:$U$2100,Data!$B$2:$B$2100,Recon!$C$4,Data!$C$2:$C$2100,Recon!BT10)</f>
        <v>0</v>
      </c>
      <c r="BU47" s="7">
        <f>SUMIFS(Data!$U$2:$U$2100,Data!$B$2:$B$2100,Recon!$C$4,Data!$C$2:$C$2100,Recon!BU10)</f>
        <v>0</v>
      </c>
      <c r="BV47" s="7">
        <f>SUMIFS(Data!$U$2:$U$2100,Data!$B$2:$B$2100,Recon!$C$4,Data!$C$2:$C$2100,Recon!BV10)</f>
        <v>0</v>
      </c>
      <c r="BW47" s="7">
        <f>SUMIFS(Data!$U$2:$U$2100,Data!$B$2:$B$2100,Recon!$C$4,Data!$C$2:$C$2100,Recon!BW10)</f>
        <v>0</v>
      </c>
      <c r="BX47" s="7">
        <f>SUMIFS(Data!$U$2:$U$2100,Data!$B$2:$B$2100,Recon!$C$4,Data!$C$2:$C$2100,Recon!BX10)</f>
        <v>0</v>
      </c>
      <c r="BY47" s="7">
        <f>SUMIFS(Data!$U$2:$U$2100,Data!$B$2:$B$2100,Recon!$C$4,Data!$C$2:$C$2100,Recon!BY10)</f>
        <v>0</v>
      </c>
      <c r="BZ47" s="7">
        <f>SUMIFS(Data!$U$2:$U$2100,Data!$B$2:$B$2100,Recon!$C$4,Data!$C$2:$C$2100,Recon!BZ10)</f>
        <v>0</v>
      </c>
      <c r="CA47" s="7">
        <f>SUMIFS(Data!$U$2:$U$2100,Data!$B$2:$B$2100,Recon!$C$4,Data!$C$2:$C$2100,Recon!CA10)</f>
        <v>0</v>
      </c>
      <c r="CB47" s="7">
        <f>SUMIFS(Data!$U$2:$U$2100,Data!$B$2:$B$2100,Recon!$C$4,Data!$C$2:$C$2100,Recon!CB10)</f>
        <v>0</v>
      </c>
      <c r="CC47" s="7">
        <f>SUMIFS(Data!$U$2:$U$2100,Data!$B$2:$B$2100,Recon!$C$4,Data!$C$2:$C$2100,Recon!CC10)</f>
        <v>0</v>
      </c>
      <c r="CD47" s="7">
        <f>SUMIFS(Data!$U$2:$U$2100,Data!$B$2:$B$2100,Recon!$C$4,Data!$C$2:$C$2100,Recon!CD10)</f>
        <v>0</v>
      </c>
      <c r="CE47" s="7">
        <f>SUMIFS(Data!$U$2:$U$2100,Data!$B$2:$B$2100,Recon!$C$4,Data!$C$2:$C$2100,Recon!CE10)</f>
        <v>0</v>
      </c>
      <c r="CF47" s="7">
        <f>SUMIFS(Data!$U$2:$U$2100,Data!$B$2:$B$2100,Recon!$C$4,Data!$C$2:$C$2100,Recon!CF10)</f>
        <v>0</v>
      </c>
      <c r="CG47" s="7">
        <f>SUMIFS(Data!$U$2:$U$2100,Data!$B$2:$B$2100,Recon!$C$4,Data!$C$2:$C$2100,Recon!CG10)</f>
        <v>0</v>
      </c>
      <c r="CH47" s="7">
        <f>SUMIFS(Data!$U$2:$U$2100,Data!$B$2:$B$2100,Recon!$C$4,Data!$C$2:$C$2100,Recon!CH10)</f>
        <v>0</v>
      </c>
      <c r="CI47" s="7">
        <f>SUMIFS(Data!$U$2:$U$2100,Data!$B$2:$B$2100,Recon!$C$4,Data!$C$2:$C$2100,Recon!CI10)</f>
        <v>0</v>
      </c>
      <c r="CJ47" s="7">
        <f>SUMIFS(Data!$U$2:$U$2100,Data!$B$2:$B$2100,Recon!$C$4,Data!$C$2:$C$2100,Recon!CJ10)</f>
        <v>0</v>
      </c>
      <c r="CK47" s="7">
        <f>SUMIFS(Data!$U$2:$U$2100,Data!$B$2:$B$2100,Recon!$C$4,Data!$C$2:$C$2100,Recon!CK10)</f>
        <v>0</v>
      </c>
      <c r="CL47" s="7">
        <f>SUMIFS(Data!$U$2:$U$2100,Data!$B$2:$B$2100,Recon!$C$4,Data!$C$2:$C$2100,Recon!CL10)</f>
        <v>0</v>
      </c>
      <c r="CM47" s="7">
        <f>SUMIFS(Data!$U$2:$U$2100,Data!$B$2:$B$2100,Recon!$C$4,Data!$C$2:$C$2100,Recon!CM10)</f>
        <v>0</v>
      </c>
      <c r="CN47" s="7">
        <f>SUMIFS(Data!$U$2:$U$2100,Data!$B$2:$B$2100,Recon!$C$4,Data!$C$2:$C$2100,Recon!CN10)</f>
        <v>0</v>
      </c>
      <c r="CO47" s="7">
        <f>SUMIFS(Data!$U$2:$U$2100,Data!$B$2:$B$2100,Recon!$C$4,Data!$C$2:$C$2100,Recon!CO10)</f>
        <v>0</v>
      </c>
      <c r="CP47" s="7">
        <f>SUMIFS(Data!$U$2:$U$2100,Data!$B$2:$B$2100,Recon!$C$4,Data!$C$2:$C$2100,Recon!CP10)</f>
        <v>0</v>
      </c>
      <c r="CQ47" s="7">
        <f>SUMIFS(Data!$U$2:$U$2100,Data!$B$2:$B$2100,Recon!$C$4,Data!$C$2:$C$2100,Recon!CQ10)</f>
        <v>0</v>
      </c>
      <c r="CR47" s="7">
        <f>SUMIFS(Data!$U$2:$U$2100,Data!$B$2:$B$2100,Recon!$C$4,Data!$C$2:$C$2100,Recon!CR10)</f>
        <v>0</v>
      </c>
      <c r="CS47" s="7">
        <f>SUMIFS(Data!$U$2:$U$2100,Data!$B$2:$B$2100,Recon!$C$4,Data!$C$2:$C$2100,Recon!CS10)</f>
        <v>0</v>
      </c>
      <c r="CT47" s="7">
        <f>SUMIFS(Data!$U$2:$U$2100,Data!$B$2:$B$2100,Recon!$C$4,Data!$C$2:$C$2100,Recon!CT10)</f>
        <v>0</v>
      </c>
      <c r="CU47" s="7">
        <f>SUMIFS(Data!$U$2:$U$2100,Data!$B$2:$B$2100,Recon!$C$4,Data!$C$2:$C$2100,Recon!CU10)</f>
        <v>0</v>
      </c>
      <c r="CV47" s="7">
        <f>SUMIFS(Data!$U$2:$U$2100,Data!$B$2:$B$2100,Recon!$C$4,Data!$C$2:$C$2100,Recon!CV10)</f>
        <v>0</v>
      </c>
      <c r="CW47" s="7">
        <f>SUMIFS(Data!$U$2:$U$2100,Data!$B$2:$B$2100,Recon!$C$4,Data!$C$2:$C$2100,Recon!CW10)</f>
        <v>0</v>
      </c>
      <c r="CX47" s="7">
        <f>SUMIFS(Data!$U$2:$U$2100,Data!$B$2:$B$2100,Recon!$C$4,Data!$C$2:$C$2100,Recon!CX10)</f>
        <v>0</v>
      </c>
      <c r="CY47" s="7">
        <f>SUMIFS(Data!$U$2:$U$2100,Data!$B$2:$B$2100,Recon!$C$4,Data!$C$2:$C$2100,Recon!CY10)</f>
        <v>0</v>
      </c>
      <c r="CZ47" s="7">
        <f>SUMIFS(Data!$U$2:$U$2100,Data!$B$2:$B$2100,Recon!$C$4,Data!$C$2:$C$2100,Recon!CZ10)</f>
        <v>0</v>
      </c>
      <c r="DA47" s="7">
        <f>SUMIFS(Data!$U$2:$U$2100,Data!$B$2:$B$2100,Recon!$C$4,Data!$C$2:$C$2100,Recon!DA10)</f>
        <v>0</v>
      </c>
      <c r="DB47" s="7">
        <f>SUMIFS(Data!$U$2:$U$2100,Data!$B$2:$B$2100,Recon!$C$4,Data!$C$2:$C$2100,Recon!DB10)</f>
        <v>0</v>
      </c>
      <c r="DC47" s="7">
        <f>SUMIFS(Data!$U$2:$U$2100,Data!$B$2:$B$2100,Recon!$C$4,Data!$C$2:$C$2100,Recon!DC10)</f>
        <v>0</v>
      </c>
      <c r="DD47" s="7">
        <f>SUMIFS(Data!$U$2:$U$2100,Data!$B$2:$B$2100,Recon!$C$4,Data!$C$2:$C$2100,Recon!DD10)</f>
        <v>0</v>
      </c>
      <c r="DE47" s="7">
        <f>SUMIFS(Data!$U$2:$U$2100,Data!$B$2:$B$2100,Recon!$C$4,Data!$C$2:$C$2100,Recon!DE10)</f>
        <v>0</v>
      </c>
      <c r="DF47" s="7">
        <f>SUMIFS(Data!$U$2:$U$2100,Data!$B$2:$B$2100,Recon!$C$4,Data!$C$2:$C$2100,Recon!DF10)</f>
        <v>0</v>
      </c>
    </row>
    <row r="48" spans="1:110" x14ac:dyDescent="0.3">
      <c r="A48" t="s">
        <v>1759</v>
      </c>
      <c r="C48" s="27"/>
      <c r="D48" s="27"/>
      <c r="E48" s="27"/>
      <c r="G48" s="7">
        <f>SUM(G45:G47)</f>
        <v>0</v>
      </c>
      <c r="H48" s="3"/>
      <c r="I48" s="7">
        <f>SUM(I45:I47)</f>
        <v>0</v>
      </c>
      <c r="J48" s="7">
        <f t="shared" ref="J48:BU48" si="82">SUM(J45:J47)</f>
        <v>0</v>
      </c>
      <c r="K48" s="7">
        <f t="shared" si="82"/>
        <v>0</v>
      </c>
      <c r="L48" s="7">
        <f t="shared" si="82"/>
        <v>0</v>
      </c>
      <c r="M48" s="7">
        <f t="shared" si="82"/>
        <v>0</v>
      </c>
      <c r="N48" s="7">
        <f t="shared" si="82"/>
        <v>0</v>
      </c>
      <c r="O48" s="7">
        <f t="shared" si="82"/>
        <v>0</v>
      </c>
      <c r="P48" s="7">
        <f t="shared" si="82"/>
        <v>0</v>
      </c>
      <c r="Q48" s="7">
        <f t="shared" si="82"/>
        <v>0</v>
      </c>
      <c r="R48" s="7">
        <f t="shared" si="82"/>
        <v>0</v>
      </c>
      <c r="S48" s="7">
        <f t="shared" si="82"/>
        <v>0</v>
      </c>
      <c r="T48" s="7">
        <f t="shared" si="82"/>
        <v>0</v>
      </c>
      <c r="U48" s="7">
        <f t="shared" si="82"/>
        <v>0</v>
      </c>
      <c r="V48" s="7">
        <f t="shared" si="82"/>
        <v>0</v>
      </c>
      <c r="W48" s="7">
        <f t="shared" si="82"/>
        <v>0</v>
      </c>
      <c r="X48" s="7">
        <f t="shared" si="82"/>
        <v>0</v>
      </c>
      <c r="Y48" s="7">
        <f t="shared" si="82"/>
        <v>0</v>
      </c>
      <c r="Z48" s="7">
        <f t="shared" si="82"/>
        <v>0</v>
      </c>
      <c r="AA48" s="7">
        <f t="shared" si="82"/>
        <v>0</v>
      </c>
      <c r="AB48" s="7">
        <f t="shared" si="82"/>
        <v>0</v>
      </c>
      <c r="AC48" s="7">
        <f t="shared" si="82"/>
        <v>0</v>
      </c>
      <c r="AD48" s="7">
        <f t="shared" si="82"/>
        <v>0</v>
      </c>
      <c r="AE48" s="7">
        <f t="shared" si="82"/>
        <v>0</v>
      </c>
      <c r="AF48" s="7">
        <f t="shared" si="82"/>
        <v>0</v>
      </c>
      <c r="AG48" s="7">
        <f t="shared" si="82"/>
        <v>0</v>
      </c>
      <c r="AH48" s="7">
        <f t="shared" si="82"/>
        <v>0</v>
      </c>
      <c r="AI48" s="7">
        <f t="shared" si="82"/>
        <v>0</v>
      </c>
      <c r="AJ48" s="7">
        <f t="shared" si="82"/>
        <v>0</v>
      </c>
      <c r="AK48" s="7">
        <f t="shared" si="82"/>
        <v>0</v>
      </c>
      <c r="AL48" s="7">
        <f t="shared" si="82"/>
        <v>0</v>
      </c>
      <c r="AM48" s="7">
        <f t="shared" si="82"/>
        <v>0</v>
      </c>
      <c r="AN48" s="7">
        <f t="shared" si="82"/>
        <v>0</v>
      </c>
      <c r="AO48" s="7">
        <f t="shared" si="82"/>
        <v>0</v>
      </c>
      <c r="AP48" s="7">
        <f t="shared" si="82"/>
        <v>0</v>
      </c>
      <c r="AQ48" s="7">
        <f t="shared" si="82"/>
        <v>0</v>
      </c>
      <c r="AR48" s="7">
        <f t="shared" si="82"/>
        <v>0</v>
      </c>
      <c r="AS48" s="7">
        <f t="shared" si="82"/>
        <v>0</v>
      </c>
      <c r="AT48" s="7">
        <f t="shared" si="82"/>
        <v>0</v>
      </c>
      <c r="AU48" s="7">
        <f t="shared" si="82"/>
        <v>0</v>
      </c>
      <c r="AV48" s="7">
        <f t="shared" si="82"/>
        <v>0</v>
      </c>
      <c r="AW48" s="7">
        <f t="shared" si="82"/>
        <v>0</v>
      </c>
      <c r="AX48" s="7">
        <f t="shared" si="82"/>
        <v>0</v>
      </c>
      <c r="AY48" s="7">
        <f t="shared" si="82"/>
        <v>0</v>
      </c>
      <c r="AZ48" s="7">
        <f t="shared" si="82"/>
        <v>0</v>
      </c>
      <c r="BA48" s="7">
        <f t="shared" si="82"/>
        <v>0</v>
      </c>
      <c r="BB48" s="7">
        <f t="shared" si="82"/>
        <v>0</v>
      </c>
      <c r="BC48" s="7">
        <f t="shared" si="82"/>
        <v>0</v>
      </c>
      <c r="BD48" s="7">
        <f t="shared" si="82"/>
        <v>0</v>
      </c>
      <c r="BE48" s="7">
        <f t="shared" si="82"/>
        <v>0</v>
      </c>
      <c r="BF48" s="7">
        <f t="shared" si="82"/>
        <v>0</v>
      </c>
      <c r="BG48" s="7">
        <f t="shared" si="82"/>
        <v>0</v>
      </c>
      <c r="BH48" s="7">
        <f t="shared" si="82"/>
        <v>0</v>
      </c>
      <c r="BI48" s="7">
        <f t="shared" si="82"/>
        <v>0</v>
      </c>
      <c r="BJ48" s="7">
        <f t="shared" si="82"/>
        <v>0</v>
      </c>
      <c r="BK48" s="7">
        <f t="shared" si="82"/>
        <v>0</v>
      </c>
      <c r="BL48" s="7">
        <f t="shared" si="82"/>
        <v>0</v>
      </c>
      <c r="BM48" s="7">
        <f t="shared" si="82"/>
        <v>0</v>
      </c>
      <c r="BN48" s="7">
        <f t="shared" si="82"/>
        <v>0</v>
      </c>
      <c r="BO48" s="7">
        <f t="shared" si="82"/>
        <v>0</v>
      </c>
      <c r="BP48" s="7">
        <f t="shared" si="82"/>
        <v>0</v>
      </c>
      <c r="BQ48" s="7">
        <f t="shared" si="82"/>
        <v>0</v>
      </c>
      <c r="BR48" s="7">
        <f t="shared" si="82"/>
        <v>0</v>
      </c>
      <c r="BS48" s="7">
        <f t="shared" si="82"/>
        <v>0</v>
      </c>
      <c r="BT48" s="7">
        <f t="shared" si="82"/>
        <v>0</v>
      </c>
      <c r="BU48" s="7">
        <f t="shared" si="82"/>
        <v>0</v>
      </c>
      <c r="BV48" s="7">
        <f t="shared" ref="BV48:DE48" si="83">SUM(BV45:BV47)</f>
        <v>0</v>
      </c>
      <c r="BW48" s="7">
        <f t="shared" si="83"/>
        <v>0</v>
      </c>
      <c r="BX48" s="7">
        <f t="shared" si="83"/>
        <v>0</v>
      </c>
      <c r="BY48" s="7">
        <f t="shared" si="83"/>
        <v>0</v>
      </c>
      <c r="BZ48" s="7">
        <f t="shared" si="83"/>
        <v>0</v>
      </c>
      <c r="CA48" s="7">
        <f t="shared" si="83"/>
        <v>0</v>
      </c>
      <c r="CB48" s="7">
        <f t="shared" si="83"/>
        <v>0</v>
      </c>
      <c r="CC48" s="7">
        <f t="shared" si="83"/>
        <v>0</v>
      </c>
      <c r="CD48" s="7">
        <f t="shared" si="83"/>
        <v>0</v>
      </c>
      <c r="CE48" s="7">
        <f t="shared" si="83"/>
        <v>0</v>
      </c>
      <c r="CF48" s="7">
        <f t="shared" si="83"/>
        <v>0</v>
      </c>
      <c r="CG48" s="7">
        <f t="shared" si="83"/>
        <v>0</v>
      </c>
      <c r="CH48" s="7">
        <f t="shared" si="83"/>
        <v>0</v>
      </c>
      <c r="CI48" s="7">
        <f t="shared" si="83"/>
        <v>0</v>
      </c>
      <c r="CJ48" s="7">
        <f t="shared" si="83"/>
        <v>0</v>
      </c>
      <c r="CK48" s="7">
        <f t="shared" si="83"/>
        <v>0</v>
      </c>
      <c r="CL48" s="7">
        <f t="shared" si="83"/>
        <v>0</v>
      </c>
      <c r="CM48" s="7">
        <f t="shared" si="83"/>
        <v>0</v>
      </c>
      <c r="CN48" s="7">
        <f t="shared" si="83"/>
        <v>0</v>
      </c>
      <c r="CO48" s="7">
        <f t="shared" si="83"/>
        <v>0</v>
      </c>
      <c r="CP48" s="7">
        <f t="shared" si="83"/>
        <v>0</v>
      </c>
      <c r="CQ48" s="7">
        <f t="shared" si="83"/>
        <v>0</v>
      </c>
      <c r="CR48" s="7">
        <f t="shared" si="83"/>
        <v>0</v>
      </c>
      <c r="CS48" s="7">
        <f t="shared" si="83"/>
        <v>0</v>
      </c>
      <c r="CT48" s="7">
        <f t="shared" si="83"/>
        <v>0</v>
      </c>
      <c r="CU48" s="7">
        <f t="shared" si="83"/>
        <v>0</v>
      </c>
      <c r="CV48" s="7">
        <f t="shared" si="83"/>
        <v>0</v>
      </c>
      <c r="CW48" s="7">
        <f t="shared" si="83"/>
        <v>0</v>
      </c>
      <c r="CX48" s="7">
        <f t="shared" si="83"/>
        <v>0</v>
      </c>
      <c r="CY48" s="7">
        <f t="shared" si="83"/>
        <v>0</v>
      </c>
      <c r="CZ48" s="7">
        <f t="shared" si="83"/>
        <v>0</v>
      </c>
      <c r="DA48" s="7">
        <f t="shared" si="83"/>
        <v>0</v>
      </c>
      <c r="DB48" s="7">
        <f t="shared" si="83"/>
        <v>0</v>
      </c>
      <c r="DC48" s="7">
        <f t="shared" si="83"/>
        <v>0</v>
      </c>
      <c r="DD48" s="7">
        <f t="shared" si="83"/>
        <v>0</v>
      </c>
      <c r="DE48" s="7">
        <f t="shared" si="83"/>
        <v>0</v>
      </c>
      <c r="DF48" s="7">
        <f>SUM(DF45:DF47)</f>
        <v>0</v>
      </c>
    </row>
    <row r="49" spans="1:110" x14ac:dyDescent="0.3">
      <c r="A49" t="s">
        <v>122</v>
      </c>
      <c r="C49" s="16"/>
      <c r="D49" s="16"/>
      <c r="E49" s="16"/>
      <c r="G49" s="25">
        <v>0</v>
      </c>
      <c r="H49" s="3"/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</row>
    <row r="50" spans="1:110" x14ac:dyDescent="0.3">
      <c r="A50" t="s">
        <v>19</v>
      </c>
      <c r="C50" s="16"/>
      <c r="D50" s="16"/>
      <c r="E50" s="16"/>
      <c r="G50" s="7">
        <f>G48-G49</f>
        <v>0</v>
      </c>
      <c r="H50" s="3"/>
      <c r="I50" s="7">
        <f t="shared" ref="I50:BT50" si="84">I48-I49</f>
        <v>0</v>
      </c>
      <c r="J50" s="7">
        <f t="shared" si="84"/>
        <v>0</v>
      </c>
      <c r="K50" s="7">
        <f t="shared" si="84"/>
        <v>0</v>
      </c>
      <c r="L50" s="7">
        <f t="shared" si="84"/>
        <v>0</v>
      </c>
      <c r="M50" s="7">
        <f t="shared" si="84"/>
        <v>0</v>
      </c>
      <c r="N50" s="7">
        <f t="shared" si="84"/>
        <v>0</v>
      </c>
      <c r="O50" s="7">
        <f t="shared" si="84"/>
        <v>0</v>
      </c>
      <c r="P50" s="7">
        <f t="shared" si="84"/>
        <v>0</v>
      </c>
      <c r="Q50" s="7">
        <f t="shared" si="84"/>
        <v>0</v>
      </c>
      <c r="R50" s="7">
        <f t="shared" si="84"/>
        <v>0</v>
      </c>
      <c r="S50" s="7">
        <f t="shared" si="84"/>
        <v>0</v>
      </c>
      <c r="T50" s="7">
        <f t="shared" si="84"/>
        <v>0</v>
      </c>
      <c r="U50" s="7">
        <f t="shared" si="84"/>
        <v>0</v>
      </c>
      <c r="V50" s="7">
        <f t="shared" si="84"/>
        <v>0</v>
      </c>
      <c r="W50" s="7">
        <f t="shared" si="84"/>
        <v>0</v>
      </c>
      <c r="X50" s="7">
        <f t="shared" si="84"/>
        <v>0</v>
      </c>
      <c r="Y50" s="7">
        <f t="shared" si="84"/>
        <v>0</v>
      </c>
      <c r="Z50" s="7">
        <f t="shared" si="84"/>
        <v>0</v>
      </c>
      <c r="AA50" s="7">
        <f t="shared" si="84"/>
        <v>0</v>
      </c>
      <c r="AB50" s="7">
        <f t="shared" si="84"/>
        <v>0</v>
      </c>
      <c r="AC50" s="7">
        <f t="shared" si="84"/>
        <v>0</v>
      </c>
      <c r="AD50" s="7">
        <f t="shared" si="84"/>
        <v>0</v>
      </c>
      <c r="AE50" s="7">
        <f t="shared" si="84"/>
        <v>0</v>
      </c>
      <c r="AF50" s="7">
        <f t="shared" si="84"/>
        <v>0</v>
      </c>
      <c r="AG50" s="7">
        <f t="shared" si="84"/>
        <v>0</v>
      </c>
      <c r="AH50" s="7">
        <f t="shared" si="84"/>
        <v>0</v>
      </c>
      <c r="AI50" s="7">
        <f t="shared" si="84"/>
        <v>0</v>
      </c>
      <c r="AJ50" s="7">
        <f t="shared" si="84"/>
        <v>0</v>
      </c>
      <c r="AK50" s="7">
        <f t="shared" si="84"/>
        <v>0</v>
      </c>
      <c r="AL50" s="7">
        <f t="shared" si="84"/>
        <v>0</v>
      </c>
      <c r="AM50" s="7">
        <f t="shared" si="84"/>
        <v>0</v>
      </c>
      <c r="AN50" s="7">
        <f t="shared" si="84"/>
        <v>0</v>
      </c>
      <c r="AO50" s="7">
        <f t="shared" si="84"/>
        <v>0</v>
      </c>
      <c r="AP50" s="7">
        <f t="shared" si="84"/>
        <v>0</v>
      </c>
      <c r="AQ50" s="7">
        <f t="shared" si="84"/>
        <v>0</v>
      </c>
      <c r="AR50" s="7">
        <f t="shared" si="84"/>
        <v>0</v>
      </c>
      <c r="AS50" s="7">
        <f t="shared" si="84"/>
        <v>0</v>
      </c>
      <c r="AT50" s="7">
        <f t="shared" si="84"/>
        <v>0</v>
      </c>
      <c r="AU50" s="7">
        <f t="shared" si="84"/>
        <v>0</v>
      </c>
      <c r="AV50" s="7">
        <f t="shared" si="84"/>
        <v>0</v>
      </c>
      <c r="AW50" s="7">
        <f t="shared" si="84"/>
        <v>0</v>
      </c>
      <c r="AX50" s="7">
        <f t="shared" si="84"/>
        <v>0</v>
      </c>
      <c r="AY50" s="7">
        <f t="shared" si="84"/>
        <v>0</v>
      </c>
      <c r="AZ50" s="7">
        <f t="shared" si="84"/>
        <v>0</v>
      </c>
      <c r="BA50" s="7">
        <f t="shared" si="84"/>
        <v>0</v>
      </c>
      <c r="BB50" s="7">
        <f t="shared" si="84"/>
        <v>0</v>
      </c>
      <c r="BC50" s="7">
        <f t="shared" si="84"/>
        <v>0</v>
      </c>
      <c r="BD50" s="7">
        <f t="shared" si="84"/>
        <v>0</v>
      </c>
      <c r="BE50" s="7">
        <f t="shared" si="84"/>
        <v>0</v>
      </c>
      <c r="BF50" s="7">
        <f t="shared" si="84"/>
        <v>0</v>
      </c>
      <c r="BG50" s="7">
        <f t="shared" si="84"/>
        <v>0</v>
      </c>
      <c r="BH50" s="7">
        <f t="shared" si="84"/>
        <v>0</v>
      </c>
      <c r="BI50" s="7">
        <f t="shared" si="84"/>
        <v>0</v>
      </c>
      <c r="BJ50" s="7">
        <f t="shared" si="84"/>
        <v>0</v>
      </c>
      <c r="BK50" s="7">
        <f t="shared" si="84"/>
        <v>0</v>
      </c>
      <c r="BL50" s="7">
        <f t="shared" si="84"/>
        <v>0</v>
      </c>
      <c r="BM50" s="7">
        <f t="shared" si="84"/>
        <v>0</v>
      </c>
      <c r="BN50" s="7">
        <f t="shared" si="84"/>
        <v>0</v>
      </c>
      <c r="BO50" s="7">
        <f t="shared" si="84"/>
        <v>0</v>
      </c>
      <c r="BP50" s="7">
        <f t="shared" si="84"/>
        <v>0</v>
      </c>
      <c r="BQ50" s="7">
        <f t="shared" si="84"/>
        <v>0</v>
      </c>
      <c r="BR50" s="7">
        <f t="shared" si="84"/>
        <v>0</v>
      </c>
      <c r="BS50" s="7">
        <f t="shared" si="84"/>
        <v>0</v>
      </c>
      <c r="BT50" s="7">
        <f t="shared" si="84"/>
        <v>0</v>
      </c>
      <c r="BU50" s="7">
        <f t="shared" ref="BU50:DF50" si="85">BU48-BU49</f>
        <v>0</v>
      </c>
      <c r="BV50" s="7">
        <f t="shared" si="85"/>
        <v>0</v>
      </c>
      <c r="BW50" s="7">
        <f t="shared" si="85"/>
        <v>0</v>
      </c>
      <c r="BX50" s="7">
        <f t="shared" si="85"/>
        <v>0</v>
      </c>
      <c r="BY50" s="7">
        <f t="shared" si="85"/>
        <v>0</v>
      </c>
      <c r="BZ50" s="7">
        <f t="shared" si="85"/>
        <v>0</v>
      </c>
      <c r="CA50" s="7">
        <f t="shared" si="85"/>
        <v>0</v>
      </c>
      <c r="CB50" s="7">
        <f t="shared" si="85"/>
        <v>0</v>
      </c>
      <c r="CC50" s="7">
        <f t="shared" si="85"/>
        <v>0</v>
      </c>
      <c r="CD50" s="7">
        <f t="shared" si="85"/>
        <v>0</v>
      </c>
      <c r="CE50" s="7">
        <f t="shared" si="85"/>
        <v>0</v>
      </c>
      <c r="CF50" s="7">
        <f t="shared" si="85"/>
        <v>0</v>
      </c>
      <c r="CG50" s="7">
        <f t="shared" si="85"/>
        <v>0</v>
      </c>
      <c r="CH50" s="7">
        <f t="shared" si="85"/>
        <v>0</v>
      </c>
      <c r="CI50" s="7">
        <f t="shared" si="85"/>
        <v>0</v>
      </c>
      <c r="CJ50" s="7">
        <f t="shared" si="85"/>
        <v>0</v>
      </c>
      <c r="CK50" s="7">
        <f t="shared" si="85"/>
        <v>0</v>
      </c>
      <c r="CL50" s="7">
        <f t="shared" si="85"/>
        <v>0</v>
      </c>
      <c r="CM50" s="7">
        <f t="shared" si="85"/>
        <v>0</v>
      </c>
      <c r="CN50" s="7">
        <f t="shared" si="85"/>
        <v>0</v>
      </c>
      <c r="CO50" s="7">
        <f t="shared" si="85"/>
        <v>0</v>
      </c>
      <c r="CP50" s="7">
        <f t="shared" si="85"/>
        <v>0</v>
      </c>
      <c r="CQ50" s="7">
        <f t="shared" si="85"/>
        <v>0</v>
      </c>
      <c r="CR50" s="7">
        <f t="shared" si="85"/>
        <v>0</v>
      </c>
      <c r="CS50" s="7">
        <f t="shared" si="85"/>
        <v>0</v>
      </c>
      <c r="CT50" s="7">
        <f t="shared" si="85"/>
        <v>0</v>
      </c>
      <c r="CU50" s="7">
        <f t="shared" si="85"/>
        <v>0</v>
      </c>
      <c r="CV50" s="7">
        <f t="shared" si="85"/>
        <v>0</v>
      </c>
      <c r="CW50" s="7">
        <f t="shared" si="85"/>
        <v>0</v>
      </c>
      <c r="CX50" s="7">
        <f t="shared" si="85"/>
        <v>0</v>
      </c>
      <c r="CY50" s="7">
        <f t="shared" si="85"/>
        <v>0</v>
      </c>
      <c r="CZ50" s="7">
        <f t="shared" si="85"/>
        <v>0</v>
      </c>
      <c r="DA50" s="7">
        <f t="shared" si="85"/>
        <v>0</v>
      </c>
      <c r="DB50" s="7">
        <f t="shared" si="85"/>
        <v>0</v>
      </c>
      <c r="DC50" s="7">
        <f t="shared" si="85"/>
        <v>0</v>
      </c>
      <c r="DD50" s="7">
        <f t="shared" si="85"/>
        <v>0</v>
      </c>
      <c r="DE50" s="7">
        <f t="shared" si="85"/>
        <v>0</v>
      </c>
      <c r="DF50" s="7">
        <f t="shared" si="85"/>
        <v>0</v>
      </c>
    </row>
    <row r="52" spans="1:110" s="5" customFormat="1" x14ac:dyDescent="0.3">
      <c r="G52" s="6"/>
    </row>
    <row r="54" spans="1:110" x14ac:dyDescent="0.3">
      <c r="A54" s="37" t="s">
        <v>20</v>
      </c>
      <c r="B54" s="37"/>
      <c r="C54" s="37"/>
      <c r="D54" s="37"/>
      <c r="E54" s="37"/>
      <c r="F54" s="37"/>
      <c r="G54" s="37"/>
    </row>
    <row r="56" spans="1:110" x14ac:dyDescent="0.3">
      <c r="A56" s="4" t="s">
        <v>0</v>
      </c>
      <c r="B56" s="4"/>
      <c r="C56" s="4" t="s">
        <v>0</v>
      </c>
      <c r="D56" s="4"/>
      <c r="E56" s="4"/>
      <c r="F56" s="4"/>
      <c r="G56" s="14" t="s">
        <v>118</v>
      </c>
      <c r="I56" s="13" t="s">
        <v>119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</row>
    <row r="57" spans="1:110" x14ac:dyDescent="0.3">
      <c r="A57" s="13" t="s">
        <v>1</v>
      </c>
      <c r="B57" s="4"/>
      <c r="C57" s="13" t="s">
        <v>2</v>
      </c>
      <c r="D57" s="4"/>
      <c r="E57" s="13" t="s">
        <v>3</v>
      </c>
      <c r="F57" s="4"/>
      <c r="G57" s="15" t="s">
        <v>5</v>
      </c>
      <c r="I57" s="17">
        <v>1</v>
      </c>
      <c r="J57" s="17">
        <f t="shared" ref="J57:AR57" si="86">I57+1</f>
        <v>2</v>
      </c>
      <c r="K57" s="17">
        <f t="shared" si="86"/>
        <v>3</v>
      </c>
      <c r="L57" s="17">
        <f t="shared" si="86"/>
        <v>4</v>
      </c>
      <c r="M57" s="17">
        <f t="shared" si="86"/>
        <v>5</v>
      </c>
      <c r="N57" s="17">
        <f t="shared" si="86"/>
        <v>6</v>
      </c>
      <c r="O57" s="17">
        <f t="shared" si="86"/>
        <v>7</v>
      </c>
      <c r="P57" s="17">
        <f t="shared" si="86"/>
        <v>8</v>
      </c>
      <c r="Q57" s="17">
        <f t="shared" si="86"/>
        <v>9</v>
      </c>
      <c r="R57" s="17">
        <f t="shared" si="86"/>
        <v>10</v>
      </c>
      <c r="S57" s="17">
        <f t="shared" si="86"/>
        <v>11</v>
      </c>
      <c r="T57" s="17">
        <f t="shared" si="86"/>
        <v>12</v>
      </c>
      <c r="U57" s="17">
        <f t="shared" si="86"/>
        <v>13</v>
      </c>
      <c r="V57" s="17">
        <f t="shared" si="86"/>
        <v>14</v>
      </c>
      <c r="W57" s="17">
        <f t="shared" si="86"/>
        <v>15</v>
      </c>
      <c r="X57" s="17">
        <f t="shared" si="86"/>
        <v>16</v>
      </c>
      <c r="Y57" s="17">
        <f t="shared" si="86"/>
        <v>17</v>
      </c>
      <c r="Z57" s="17">
        <f t="shared" si="86"/>
        <v>18</v>
      </c>
      <c r="AA57" s="17">
        <f t="shared" si="86"/>
        <v>19</v>
      </c>
      <c r="AB57" s="17">
        <f t="shared" si="86"/>
        <v>20</v>
      </c>
      <c r="AC57" s="17">
        <f t="shared" si="86"/>
        <v>21</v>
      </c>
      <c r="AD57" s="17">
        <f t="shared" si="86"/>
        <v>22</v>
      </c>
      <c r="AE57" s="17">
        <f t="shared" si="86"/>
        <v>23</v>
      </c>
      <c r="AF57" s="17">
        <f t="shared" si="86"/>
        <v>24</v>
      </c>
      <c r="AG57" s="17">
        <f t="shared" si="86"/>
        <v>25</v>
      </c>
      <c r="AH57" s="17">
        <f t="shared" si="86"/>
        <v>26</v>
      </c>
      <c r="AI57" s="17">
        <f t="shared" si="86"/>
        <v>27</v>
      </c>
      <c r="AJ57" s="17">
        <f t="shared" si="86"/>
        <v>28</v>
      </c>
      <c r="AK57" s="17">
        <f t="shared" si="86"/>
        <v>29</v>
      </c>
      <c r="AL57" s="17">
        <f t="shared" si="86"/>
        <v>30</v>
      </c>
      <c r="AM57" s="17">
        <f t="shared" si="86"/>
        <v>31</v>
      </c>
      <c r="AN57" s="17">
        <f t="shared" si="86"/>
        <v>32</v>
      </c>
      <c r="AO57" s="17">
        <f t="shared" si="86"/>
        <v>33</v>
      </c>
      <c r="AP57" s="17">
        <f t="shared" si="86"/>
        <v>34</v>
      </c>
      <c r="AQ57" s="17">
        <f t="shared" si="86"/>
        <v>35</v>
      </c>
      <c r="AR57" s="17">
        <f t="shared" si="86"/>
        <v>36</v>
      </c>
      <c r="AS57" s="17">
        <f t="shared" ref="AS57" si="87">AR57+1</f>
        <v>37</v>
      </c>
      <c r="AT57" s="17">
        <f t="shared" ref="AT57" si="88">AS57+1</f>
        <v>38</v>
      </c>
      <c r="AU57" s="17">
        <f t="shared" ref="AU57" si="89">AT57+1</f>
        <v>39</v>
      </c>
      <c r="AV57" s="17">
        <f t="shared" ref="AV57" si="90">AU57+1</f>
        <v>40</v>
      </c>
      <c r="AW57" s="17">
        <f t="shared" ref="AW57" si="91">AV57+1</f>
        <v>41</v>
      </c>
      <c r="AX57" s="17">
        <f t="shared" ref="AX57" si="92">AW57+1</f>
        <v>42</v>
      </c>
      <c r="AY57" s="17">
        <f t="shared" ref="AY57" si="93">AX57+1</f>
        <v>43</v>
      </c>
      <c r="AZ57" s="17">
        <f t="shared" ref="AZ57" si="94">AY57+1</f>
        <v>44</v>
      </c>
      <c r="BA57" s="17">
        <f t="shared" ref="BA57" si="95">AZ57+1</f>
        <v>45</v>
      </c>
      <c r="BB57" s="17">
        <f t="shared" ref="BB57" si="96">BA57+1</f>
        <v>46</v>
      </c>
      <c r="BC57" s="17">
        <f t="shared" ref="BC57" si="97">BB57+1</f>
        <v>47</v>
      </c>
      <c r="BD57" s="17">
        <f t="shared" ref="BD57" si="98">BC57+1</f>
        <v>48</v>
      </c>
      <c r="BE57" s="17">
        <f t="shared" ref="BE57" si="99">BD57+1</f>
        <v>49</v>
      </c>
      <c r="BF57" s="17">
        <f t="shared" ref="BF57" si="100">BE57+1</f>
        <v>50</v>
      </c>
      <c r="BG57" s="17">
        <f t="shared" ref="BG57" si="101">BF57+1</f>
        <v>51</v>
      </c>
      <c r="BH57" s="17">
        <f t="shared" ref="BH57" si="102">BG57+1</f>
        <v>52</v>
      </c>
      <c r="BI57" s="17">
        <f t="shared" ref="BI57" si="103">BH57+1</f>
        <v>53</v>
      </c>
      <c r="BJ57" s="17">
        <f t="shared" ref="BJ57" si="104">BI57+1</f>
        <v>54</v>
      </c>
      <c r="BK57" s="17">
        <f t="shared" ref="BK57" si="105">BJ57+1</f>
        <v>55</v>
      </c>
      <c r="BL57" s="17">
        <f t="shared" ref="BL57" si="106">BK57+1</f>
        <v>56</v>
      </c>
      <c r="BM57" s="17">
        <f t="shared" ref="BM57" si="107">BL57+1</f>
        <v>57</v>
      </c>
      <c r="BN57" s="17">
        <f t="shared" ref="BN57" si="108">BM57+1</f>
        <v>58</v>
      </c>
      <c r="BO57" s="17">
        <f t="shared" ref="BO57" si="109">BN57+1</f>
        <v>59</v>
      </c>
      <c r="BP57" s="17">
        <f t="shared" ref="BP57" si="110">BO57+1</f>
        <v>60</v>
      </c>
      <c r="BQ57" s="17">
        <f t="shared" ref="BQ57" si="111">BP57+1</f>
        <v>61</v>
      </c>
      <c r="BR57" s="17">
        <f t="shared" ref="BR57" si="112">BQ57+1</f>
        <v>62</v>
      </c>
      <c r="BS57" s="17">
        <f t="shared" ref="BS57" si="113">BR57+1</f>
        <v>63</v>
      </c>
      <c r="BT57" s="17">
        <f t="shared" ref="BT57" si="114">BS57+1</f>
        <v>64</v>
      </c>
      <c r="BU57" s="17">
        <f t="shared" ref="BU57" si="115">BT57+1</f>
        <v>65</v>
      </c>
      <c r="BV57" s="17">
        <f t="shared" ref="BV57" si="116">BU57+1</f>
        <v>66</v>
      </c>
      <c r="BW57" s="17">
        <f t="shared" ref="BW57" si="117">BV57+1</f>
        <v>67</v>
      </c>
      <c r="BX57" s="17">
        <f t="shared" ref="BX57" si="118">BW57+1</f>
        <v>68</v>
      </c>
      <c r="BY57" s="17">
        <f t="shared" ref="BY57" si="119">BX57+1</f>
        <v>69</v>
      </c>
      <c r="BZ57" s="17">
        <f t="shared" ref="BZ57" si="120">BY57+1</f>
        <v>70</v>
      </c>
      <c r="CA57" s="17">
        <f t="shared" ref="CA57" si="121">BZ57+1</f>
        <v>71</v>
      </c>
      <c r="CB57" s="17">
        <f t="shared" ref="CB57" si="122">CA57+1</f>
        <v>72</v>
      </c>
      <c r="CC57" s="17">
        <f t="shared" ref="CC57" si="123">CB57+1</f>
        <v>73</v>
      </c>
      <c r="CD57" s="17">
        <f t="shared" ref="CD57" si="124">CC57+1</f>
        <v>74</v>
      </c>
      <c r="CE57" s="17">
        <f t="shared" ref="CE57" si="125">CD57+1</f>
        <v>75</v>
      </c>
      <c r="CF57" s="17">
        <f t="shared" ref="CF57" si="126">CE57+1</f>
        <v>76</v>
      </c>
      <c r="CG57" s="17">
        <f t="shared" ref="CG57" si="127">CF57+1</f>
        <v>77</v>
      </c>
      <c r="CH57" s="17">
        <f t="shared" ref="CH57" si="128">CG57+1</f>
        <v>78</v>
      </c>
      <c r="CI57" s="17">
        <f t="shared" ref="CI57" si="129">CH57+1</f>
        <v>79</v>
      </c>
      <c r="CJ57" s="17">
        <f t="shared" ref="CJ57" si="130">CI57+1</f>
        <v>80</v>
      </c>
      <c r="CK57" s="17">
        <f t="shared" ref="CK57" si="131">CJ57+1</f>
        <v>81</v>
      </c>
      <c r="CL57" s="17">
        <f t="shared" ref="CL57" si="132">CK57+1</f>
        <v>82</v>
      </c>
      <c r="CM57" s="17">
        <f t="shared" ref="CM57" si="133">CL57+1</f>
        <v>83</v>
      </c>
      <c r="CN57" s="17">
        <f t="shared" ref="CN57" si="134">CM57+1</f>
        <v>84</v>
      </c>
      <c r="CO57" s="17">
        <f t="shared" ref="CO57" si="135">CN57+1</f>
        <v>85</v>
      </c>
      <c r="CP57" s="17">
        <f t="shared" ref="CP57" si="136">CO57+1</f>
        <v>86</v>
      </c>
      <c r="CQ57" s="17">
        <f t="shared" ref="CQ57" si="137">CP57+1</f>
        <v>87</v>
      </c>
      <c r="CR57" s="17">
        <f t="shared" ref="CR57" si="138">CQ57+1</f>
        <v>88</v>
      </c>
      <c r="CS57" s="17">
        <f t="shared" ref="CS57" si="139">CR57+1</f>
        <v>89</v>
      </c>
      <c r="CT57" s="17">
        <f t="shared" ref="CT57" si="140">CS57+1</f>
        <v>90</v>
      </c>
      <c r="CU57" s="17">
        <f t="shared" ref="CU57" si="141">CT57+1</f>
        <v>91</v>
      </c>
      <c r="CV57" s="17">
        <f t="shared" ref="CV57" si="142">CU57+1</f>
        <v>92</v>
      </c>
      <c r="CW57" s="17">
        <f t="shared" ref="CW57" si="143">CV57+1</f>
        <v>93</v>
      </c>
      <c r="CX57" s="17">
        <f t="shared" ref="CX57" si="144">CW57+1</f>
        <v>94</v>
      </c>
      <c r="CY57" s="17">
        <f t="shared" ref="CY57" si="145">CX57+1</f>
        <v>95</v>
      </c>
      <c r="CZ57" s="17">
        <f t="shared" ref="CZ57" si="146">CY57+1</f>
        <v>96</v>
      </c>
      <c r="DA57" s="17">
        <f t="shared" ref="DA57" si="147">CZ57+1</f>
        <v>97</v>
      </c>
      <c r="DB57" s="17">
        <f t="shared" ref="DB57" si="148">DA57+1</f>
        <v>98</v>
      </c>
      <c r="DC57" s="17">
        <f t="shared" ref="DC57" si="149">DB57+1</f>
        <v>99</v>
      </c>
      <c r="DD57" s="17">
        <f t="shared" ref="DD57" si="150">DC57+1</f>
        <v>100</v>
      </c>
      <c r="DE57" s="17">
        <f t="shared" ref="DE57" si="151">DD57+1</f>
        <v>101</v>
      </c>
      <c r="DF57" s="17">
        <f t="shared" ref="DF57" si="152">DE57+1</f>
        <v>102</v>
      </c>
    </row>
    <row r="59" spans="1:110" x14ac:dyDescent="0.3">
      <c r="A59" t="s">
        <v>4</v>
      </c>
      <c r="C59" t="s">
        <v>1747</v>
      </c>
      <c r="E59" t="s">
        <v>1613</v>
      </c>
      <c r="G59" s="7">
        <f>SUMIFS(Data!$G$2:$G$2100,Data!$B$2:$B$2100,Recon!$C$4)</f>
        <v>0</v>
      </c>
      <c r="H59" s="3"/>
      <c r="I59" s="7">
        <f>SUMIFS(Data!$G$2:$G$2100,Data!$B$2:$B$2100,Recon!$C$4,Data!$C$2:$C$2100,Recon!I10)</f>
        <v>0</v>
      </c>
      <c r="J59" s="7">
        <f>SUMIFS(Data!$G$2:$G$2100,Data!$B$2:$B$2100,Recon!$C$4,Data!$C$2:$C$2100,Recon!J10)</f>
        <v>0</v>
      </c>
      <c r="K59" s="7">
        <f>SUMIFS(Data!$G$2:$G$2100,Data!$B$2:$B$2100,Recon!$C$4,Data!$C$2:$C$2100,Recon!K10)</f>
        <v>0</v>
      </c>
      <c r="L59" s="7">
        <f>SUMIFS(Data!$G$2:$G$2100,Data!$B$2:$B$2100,Recon!$C$4,Data!$C$2:$C$2100,Recon!L10)</f>
        <v>0</v>
      </c>
      <c r="M59" s="7">
        <f>SUMIFS(Data!$G$2:$G$2100,Data!$B$2:$B$2100,Recon!$C$4,Data!$C$2:$C$2100,Recon!M10)</f>
        <v>0</v>
      </c>
      <c r="N59" s="7">
        <f>SUMIFS(Data!$G$2:$G$2100,Data!$B$2:$B$2100,Recon!$C$4,Data!$C$2:$C$2100,Recon!N10)</f>
        <v>0</v>
      </c>
      <c r="O59" s="7">
        <f>SUMIFS(Data!$G$2:$G$2100,Data!$B$2:$B$2100,Recon!$C$4,Data!$C$2:$C$2100,Recon!O10)</f>
        <v>0</v>
      </c>
      <c r="P59" s="7">
        <f>SUMIFS(Data!$G$2:$G$2100,Data!$B$2:$B$2100,Recon!$C$4,Data!$C$2:$C$2100,Recon!P10)</f>
        <v>0</v>
      </c>
      <c r="Q59" s="7">
        <f>SUMIFS(Data!$G$2:$G$2100,Data!$B$2:$B$2100,Recon!$C$4,Data!$C$2:$C$2100,Recon!Q10)</f>
        <v>0</v>
      </c>
      <c r="R59" s="7">
        <f>SUMIFS(Data!$G$2:$G$2100,Data!$B$2:$B$2100,Recon!$C$4,Data!$C$2:$C$2100,Recon!R10)</f>
        <v>0</v>
      </c>
      <c r="S59" s="7">
        <f>SUMIFS(Data!$G$2:$G$2100,Data!$B$2:$B$2100,Recon!$C$4,Data!$C$2:$C$2100,Recon!S10)</f>
        <v>0</v>
      </c>
      <c r="T59" s="7">
        <f>SUMIFS(Data!$G$2:$G$2100,Data!$B$2:$B$2100,Recon!$C$4,Data!$C$2:$C$2100,Recon!T10)</f>
        <v>0</v>
      </c>
      <c r="U59" s="7">
        <f>SUMIFS(Data!$G$2:$G$2100,Data!$B$2:$B$2100,Recon!$C$4,Data!$C$2:$C$2100,Recon!U10)</f>
        <v>0</v>
      </c>
      <c r="V59" s="7">
        <f>SUMIFS(Data!$G$2:$G$2100,Data!$B$2:$B$2100,Recon!$C$4,Data!$C$2:$C$2100,Recon!V10)</f>
        <v>0</v>
      </c>
      <c r="W59" s="7">
        <f>SUMIFS(Data!$G$2:$G$2100,Data!$B$2:$B$2100,Recon!$C$4,Data!$C$2:$C$2100,Recon!W10)</f>
        <v>0</v>
      </c>
      <c r="X59" s="7">
        <f>SUMIFS(Data!$G$2:$G$2100,Data!$B$2:$B$2100,Recon!$C$4,Data!$C$2:$C$2100,Recon!X10)</f>
        <v>0</v>
      </c>
      <c r="Y59" s="7">
        <f>SUMIFS(Data!$G$2:$G$2100,Data!$B$2:$B$2100,Recon!$C$4,Data!$C$2:$C$2100,Recon!Y10)</f>
        <v>0</v>
      </c>
      <c r="Z59" s="7">
        <f>SUMIFS(Data!$G$2:$G$2100,Data!$B$2:$B$2100,Recon!$C$4,Data!$C$2:$C$2100,Recon!Z10)</f>
        <v>0</v>
      </c>
      <c r="AA59" s="7">
        <f>SUMIFS(Data!$G$2:$G$2100,Data!$B$2:$B$2100,Recon!$C$4,Data!$C$2:$C$2100,Recon!AA10)</f>
        <v>0</v>
      </c>
      <c r="AB59" s="7">
        <f>SUMIFS(Data!$G$2:$G$2100,Data!$B$2:$B$2100,Recon!$C$4,Data!$C$2:$C$2100,Recon!AB10)</f>
        <v>0</v>
      </c>
      <c r="AC59" s="7">
        <f>SUMIFS(Data!$G$2:$G$2100,Data!$B$2:$B$2100,Recon!$C$4,Data!$C$2:$C$2100,Recon!AC10)</f>
        <v>0</v>
      </c>
      <c r="AD59" s="7">
        <f>SUMIFS(Data!$G$2:$G$2100,Data!$B$2:$B$2100,Recon!$C$4,Data!$C$2:$C$2100,Recon!AD10)</f>
        <v>0</v>
      </c>
      <c r="AE59" s="7">
        <f>SUMIFS(Data!$G$2:$G$2100,Data!$B$2:$B$2100,Recon!$C$4,Data!$C$2:$C$2100,Recon!AE10)</f>
        <v>0</v>
      </c>
      <c r="AF59" s="7">
        <f>SUMIFS(Data!$G$2:$G$2100,Data!$B$2:$B$2100,Recon!$C$4,Data!$C$2:$C$2100,Recon!AF10)</f>
        <v>0</v>
      </c>
      <c r="AG59" s="7">
        <f>SUMIFS(Data!$G$2:$G$2100,Data!$B$2:$B$2100,Recon!$C$4,Data!$C$2:$C$2100,Recon!AG10)</f>
        <v>0</v>
      </c>
      <c r="AH59" s="7">
        <f>SUMIFS(Data!$G$2:$G$2100,Data!$B$2:$B$2100,Recon!$C$4,Data!$C$2:$C$2100,Recon!AH10)</f>
        <v>0</v>
      </c>
      <c r="AI59" s="7">
        <f>SUMIFS(Data!$G$2:$G$2100,Data!$B$2:$B$2100,Recon!$C$4,Data!$C$2:$C$2100,Recon!AI10)</f>
        <v>0</v>
      </c>
      <c r="AJ59" s="7">
        <f>SUMIFS(Data!$G$2:$G$2100,Data!$B$2:$B$2100,Recon!$C$4,Data!$C$2:$C$2100,Recon!AJ10)</f>
        <v>0</v>
      </c>
      <c r="AK59" s="7">
        <f>SUMIFS(Data!$G$2:$G$2100,Data!$B$2:$B$2100,Recon!$C$4,Data!$C$2:$C$2100,Recon!AK10)</f>
        <v>0</v>
      </c>
      <c r="AL59" s="7">
        <f>SUMIFS(Data!$G$2:$G$2100,Data!$B$2:$B$2100,Recon!$C$4,Data!$C$2:$C$2100,Recon!AL10)</f>
        <v>0</v>
      </c>
      <c r="AM59" s="7">
        <f>SUMIFS(Data!$G$2:$G$2100,Data!$B$2:$B$2100,Recon!$C$4,Data!$C$2:$C$2100,Recon!AM10)</f>
        <v>0</v>
      </c>
      <c r="AN59" s="7">
        <f>SUMIFS(Data!$G$2:$G$2100,Data!$B$2:$B$2100,Recon!$C$4,Data!$C$2:$C$2100,Recon!AN10)</f>
        <v>0</v>
      </c>
      <c r="AO59" s="7">
        <f>SUMIFS(Data!$G$2:$G$2100,Data!$B$2:$B$2100,Recon!$C$4,Data!$C$2:$C$2100,Recon!AO10)</f>
        <v>0</v>
      </c>
      <c r="AP59" s="7">
        <f>SUMIFS(Data!$G$2:$G$2100,Data!$B$2:$B$2100,Recon!$C$4,Data!$C$2:$C$2100,Recon!AP10)</f>
        <v>0</v>
      </c>
      <c r="AQ59" s="7">
        <f>SUMIFS(Data!$G$2:$G$2100,Data!$B$2:$B$2100,Recon!$C$4,Data!$C$2:$C$2100,Recon!AQ10)</f>
        <v>0</v>
      </c>
      <c r="AR59" s="7">
        <f>SUMIFS(Data!$G$2:$G$2100,Data!$B$2:$B$2100,Recon!$C$4,Data!$C$2:$C$2100,Recon!AR10)</f>
        <v>0</v>
      </c>
      <c r="AS59" s="7">
        <f>SUMIFS(Data!$G$2:$G$2100,Data!$B$2:$B$2100,Recon!$C$4,Data!$C$2:$C$2100,Recon!AS10)</f>
        <v>0</v>
      </c>
      <c r="AT59" s="7">
        <f>SUMIFS(Data!$G$2:$G$2100,Data!$B$2:$B$2100,Recon!$C$4,Data!$C$2:$C$2100,Recon!AT10)</f>
        <v>0</v>
      </c>
      <c r="AU59" s="7">
        <f>SUMIFS(Data!$G$2:$G$2100,Data!$B$2:$B$2100,Recon!$C$4,Data!$C$2:$C$2100,Recon!AU10)</f>
        <v>0</v>
      </c>
      <c r="AV59" s="7">
        <f>SUMIFS(Data!$G$2:$G$2100,Data!$B$2:$B$2100,Recon!$C$4,Data!$C$2:$C$2100,Recon!AV10)</f>
        <v>0</v>
      </c>
      <c r="AW59" s="7">
        <f>SUMIFS(Data!$G$2:$G$2100,Data!$B$2:$B$2100,Recon!$C$4,Data!$C$2:$C$2100,Recon!AW10)</f>
        <v>0</v>
      </c>
      <c r="AX59" s="7">
        <f>SUMIFS(Data!$G$2:$G$2100,Data!$B$2:$B$2100,Recon!$C$4,Data!$C$2:$C$2100,Recon!AX10)</f>
        <v>0</v>
      </c>
      <c r="AY59" s="7">
        <f>SUMIFS(Data!$G$2:$G$2100,Data!$B$2:$B$2100,Recon!$C$4,Data!$C$2:$C$2100,Recon!AY10)</f>
        <v>0</v>
      </c>
      <c r="AZ59" s="7">
        <f>SUMIFS(Data!$G$2:$G$2100,Data!$B$2:$B$2100,Recon!$C$4,Data!$C$2:$C$2100,Recon!AZ10)</f>
        <v>0</v>
      </c>
      <c r="BA59" s="7">
        <f>SUMIFS(Data!$G$2:$G$2100,Data!$B$2:$B$2100,Recon!$C$4,Data!$C$2:$C$2100,Recon!BA10)</f>
        <v>0</v>
      </c>
      <c r="BB59" s="7">
        <f>SUMIFS(Data!$G$2:$G$2100,Data!$B$2:$B$2100,Recon!$C$4,Data!$C$2:$C$2100,Recon!BB10)</f>
        <v>0</v>
      </c>
      <c r="BC59" s="7">
        <f>SUMIFS(Data!$G$2:$G$2100,Data!$B$2:$B$2100,Recon!$C$4,Data!$C$2:$C$2100,Recon!BC10)</f>
        <v>0</v>
      </c>
      <c r="BD59" s="7">
        <f>SUMIFS(Data!$G$2:$G$2100,Data!$B$2:$B$2100,Recon!$C$4,Data!$C$2:$C$2100,Recon!BD10)</f>
        <v>0</v>
      </c>
      <c r="BE59" s="7">
        <f>SUMIFS(Data!$G$2:$G$2100,Data!$B$2:$B$2100,Recon!$C$4,Data!$C$2:$C$2100,Recon!BE10)</f>
        <v>0</v>
      </c>
      <c r="BF59" s="7">
        <f>SUMIFS(Data!$G$2:$G$2100,Data!$B$2:$B$2100,Recon!$C$4,Data!$C$2:$C$2100,Recon!BF10)</f>
        <v>0</v>
      </c>
      <c r="BG59" s="7">
        <f>SUMIFS(Data!$G$2:$G$2100,Data!$B$2:$B$2100,Recon!$C$4,Data!$C$2:$C$2100,Recon!BG10)</f>
        <v>0</v>
      </c>
      <c r="BH59" s="7">
        <f>SUMIFS(Data!$G$2:$G$2100,Data!$B$2:$B$2100,Recon!$C$4,Data!$C$2:$C$2100,Recon!BH10)</f>
        <v>0</v>
      </c>
      <c r="BI59" s="7">
        <f>SUMIFS(Data!$G$2:$G$2100,Data!$B$2:$B$2100,Recon!$C$4,Data!$C$2:$C$2100,Recon!BI10)</f>
        <v>0</v>
      </c>
      <c r="BJ59" s="7">
        <f>SUMIFS(Data!$G$2:$G$2100,Data!$B$2:$B$2100,Recon!$C$4,Data!$C$2:$C$2100,Recon!BJ10)</f>
        <v>0</v>
      </c>
      <c r="BK59" s="7">
        <f>SUMIFS(Data!$G$2:$G$2100,Data!$B$2:$B$2100,Recon!$C$4,Data!$C$2:$C$2100,Recon!BK10)</f>
        <v>0</v>
      </c>
      <c r="BL59" s="7">
        <f>SUMIFS(Data!$G$2:$G$2100,Data!$B$2:$B$2100,Recon!$C$4,Data!$C$2:$C$2100,Recon!BL10)</f>
        <v>0</v>
      </c>
      <c r="BM59" s="7">
        <f>SUMIFS(Data!$G$2:$G$2100,Data!$B$2:$B$2100,Recon!$C$4,Data!$C$2:$C$2100,Recon!BM10)</f>
        <v>0</v>
      </c>
      <c r="BN59" s="7">
        <f>SUMIFS(Data!$G$2:$G$2100,Data!$B$2:$B$2100,Recon!$C$4,Data!$C$2:$C$2100,Recon!BN10)</f>
        <v>0</v>
      </c>
      <c r="BO59" s="7">
        <f>SUMIFS(Data!$G$2:$G$2100,Data!$B$2:$B$2100,Recon!$C$4,Data!$C$2:$C$2100,Recon!BO10)</f>
        <v>0</v>
      </c>
      <c r="BP59" s="7">
        <f>SUMIFS(Data!$G$2:$G$2100,Data!$B$2:$B$2100,Recon!$C$4,Data!$C$2:$C$2100,Recon!BP10)</f>
        <v>0</v>
      </c>
      <c r="BQ59" s="7">
        <f>SUMIFS(Data!$G$2:$G$2100,Data!$B$2:$B$2100,Recon!$C$4,Data!$C$2:$C$2100,Recon!BQ10)</f>
        <v>0</v>
      </c>
      <c r="BR59" s="7">
        <f>SUMIFS(Data!$G$2:$G$2100,Data!$B$2:$B$2100,Recon!$C$4,Data!$C$2:$C$2100,Recon!BR10)</f>
        <v>0</v>
      </c>
      <c r="BS59" s="7">
        <f>SUMIFS(Data!$G$2:$G$2100,Data!$B$2:$B$2100,Recon!$C$4,Data!$C$2:$C$2100,Recon!BS10)</f>
        <v>0</v>
      </c>
      <c r="BT59" s="7">
        <f>SUMIFS(Data!$G$2:$G$2100,Data!$B$2:$B$2100,Recon!$C$4,Data!$C$2:$C$2100,Recon!BT10)</f>
        <v>0</v>
      </c>
      <c r="BU59" s="7">
        <f>SUMIFS(Data!$G$2:$G$2100,Data!$B$2:$B$2100,Recon!$C$4,Data!$C$2:$C$2100,Recon!BU10)</f>
        <v>0</v>
      </c>
      <c r="BV59" s="7">
        <f>SUMIFS(Data!$G$2:$G$2100,Data!$B$2:$B$2100,Recon!$C$4,Data!$C$2:$C$2100,Recon!BV10)</f>
        <v>0</v>
      </c>
      <c r="BW59" s="7">
        <f>SUMIFS(Data!$G$2:$G$2100,Data!$B$2:$B$2100,Recon!$C$4,Data!$C$2:$C$2100,Recon!BW10)</f>
        <v>0</v>
      </c>
      <c r="BX59" s="7">
        <f>SUMIFS(Data!$G$2:$G$2100,Data!$B$2:$B$2100,Recon!$C$4,Data!$C$2:$C$2100,Recon!BX10)</f>
        <v>0</v>
      </c>
      <c r="BY59" s="7">
        <f>SUMIFS(Data!$G$2:$G$2100,Data!$B$2:$B$2100,Recon!$C$4,Data!$C$2:$C$2100,Recon!BY10)</f>
        <v>0</v>
      </c>
      <c r="BZ59" s="7">
        <f>SUMIFS(Data!$G$2:$G$2100,Data!$B$2:$B$2100,Recon!$C$4,Data!$C$2:$C$2100,Recon!BZ10)</f>
        <v>0</v>
      </c>
      <c r="CA59" s="7">
        <f>SUMIFS(Data!$G$2:$G$2100,Data!$B$2:$B$2100,Recon!$C$4,Data!$C$2:$C$2100,Recon!CA10)</f>
        <v>0</v>
      </c>
      <c r="CB59" s="7">
        <f>SUMIFS(Data!$G$2:$G$2100,Data!$B$2:$B$2100,Recon!$C$4,Data!$C$2:$C$2100,Recon!CB10)</f>
        <v>0</v>
      </c>
      <c r="CC59" s="7">
        <f>SUMIFS(Data!$G$2:$G$2100,Data!$B$2:$B$2100,Recon!$C$4,Data!$C$2:$C$2100,Recon!CC10)</f>
        <v>0</v>
      </c>
      <c r="CD59" s="7">
        <f>SUMIFS(Data!$G$2:$G$2100,Data!$B$2:$B$2100,Recon!$C$4,Data!$C$2:$C$2100,Recon!CD10)</f>
        <v>0</v>
      </c>
      <c r="CE59" s="7">
        <f>SUMIFS(Data!$G$2:$G$2100,Data!$B$2:$B$2100,Recon!$C$4,Data!$C$2:$C$2100,Recon!CE10)</f>
        <v>0</v>
      </c>
      <c r="CF59" s="7">
        <f>SUMIFS(Data!$G$2:$G$2100,Data!$B$2:$B$2100,Recon!$C$4,Data!$C$2:$C$2100,Recon!CF10)</f>
        <v>0</v>
      </c>
      <c r="CG59" s="7">
        <f>SUMIFS(Data!$G$2:$G$2100,Data!$B$2:$B$2100,Recon!$C$4,Data!$C$2:$C$2100,Recon!CG10)</f>
        <v>0</v>
      </c>
      <c r="CH59" s="7">
        <f>SUMIFS(Data!$G$2:$G$2100,Data!$B$2:$B$2100,Recon!$C$4,Data!$C$2:$C$2100,Recon!CH10)</f>
        <v>0</v>
      </c>
      <c r="CI59" s="7">
        <f>SUMIFS(Data!$G$2:$G$2100,Data!$B$2:$B$2100,Recon!$C$4,Data!$C$2:$C$2100,Recon!CI10)</f>
        <v>0</v>
      </c>
      <c r="CJ59" s="7">
        <f>SUMIFS(Data!$G$2:$G$2100,Data!$B$2:$B$2100,Recon!$C$4,Data!$C$2:$C$2100,Recon!CJ10)</f>
        <v>0</v>
      </c>
      <c r="CK59" s="7">
        <f>SUMIFS(Data!$G$2:$G$2100,Data!$B$2:$B$2100,Recon!$C$4,Data!$C$2:$C$2100,Recon!CK10)</f>
        <v>0</v>
      </c>
      <c r="CL59" s="7">
        <f>SUMIFS(Data!$G$2:$G$2100,Data!$B$2:$B$2100,Recon!$C$4,Data!$C$2:$C$2100,Recon!CL10)</f>
        <v>0</v>
      </c>
      <c r="CM59" s="7">
        <f>SUMIFS(Data!$G$2:$G$2100,Data!$B$2:$B$2100,Recon!$C$4,Data!$C$2:$C$2100,Recon!CM10)</f>
        <v>0</v>
      </c>
      <c r="CN59" s="7">
        <f>SUMIFS(Data!$G$2:$G$2100,Data!$B$2:$B$2100,Recon!$C$4,Data!$C$2:$C$2100,Recon!CN10)</f>
        <v>0</v>
      </c>
      <c r="CO59" s="7">
        <f>SUMIFS(Data!$G$2:$G$2100,Data!$B$2:$B$2100,Recon!$C$4,Data!$C$2:$C$2100,Recon!CO10)</f>
        <v>0</v>
      </c>
      <c r="CP59" s="7">
        <f>SUMIFS(Data!$G$2:$G$2100,Data!$B$2:$B$2100,Recon!$C$4,Data!$C$2:$C$2100,Recon!CP10)</f>
        <v>0</v>
      </c>
      <c r="CQ59" s="7">
        <f>SUMIFS(Data!$G$2:$G$2100,Data!$B$2:$B$2100,Recon!$C$4,Data!$C$2:$C$2100,Recon!CQ10)</f>
        <v>0</v>
      </c>
      <c r="CR59" s="7">
        <f>SUMIFS(Data!$G$2:$G$2100,Data!$B$2:$B$2100,Recon!$C$4,Data!$C$2:$C$2100,Recon!CR10)</f>
        <v>0</v>
      </c>
      <c r="CS59" s="7">
        <f>SUMIFS(Data!$G$2:$G$2100,Data!$B$2:$B$2100,Recon!$C$4,Data!$C$2:$C$2100,Recon!CS10)</f>
        <v>0</v>
      </c>
      <c r="CT59" s="7">
        <f>SUMIFS(Data!$G$2:$G$2100,Data!$B$2:$B$2100,Recon!$C$4,Data!$C$2:$C$2100,Recon!CT10)</f>
        <v>0</v>
      </c>
      <c r="CU59" s="7">
        <f>SUMIFS(Data!$G$2:$G$2100,Data!$B$2:$B$2100,Recon!$C$4,Data!$C$2:$C$2100,Recon!CU10)</f>
        <v>0</v>
      </c>
      <c r="CV59" s="7">
        <f>SUMIFS(Data!$G$2:$G$2100,Data!$B$2:$B$2100,Recon!$C$4,Data!$C$2:$C$2100,Recon!CV10)</f>
        <v>0</v>
      </c>
      <c r="CW59" s="7">
        <f>SUMIFS(Data!$G$2:$G$2100,Data!$B$2:$B$2100,Recon!$C$4,Data!$C$2:$C$2100,Recon!CW10)</f>
        <v>0</v>
      </c>
      <c r="CX59" s="7">
        <f>SUMIFS(Data!$G$2:$G$2100,Data!$B$2:$B$2100,Recon!$C$4,Data!$C$2:$C$2100,Recon!CX10)</f>
        <v>0</v>
      </c>
      <c r="CY59" s="7">
        <f>SUMIFS(Data!$G$2:$G$2100,Data!$B$2:$B$2100,Recon!$C$4,Data!$C$2:$C$2100,Recon!CY10)</f>
        <v>0</v>
      </c>
      <c r="CZ59" s="7">
        <f>SUMIFS(Data!$G$2:$G$2100,Data!$B$2:$B$2100,Recon!$C$4,Data!$C$2:$C$2100,Recon!CZ10)</f>
        <v>0</v>
      </c>
      <c r="DA59" s="7">
        <f>SUMIFS(Data!$G$2:$G$2100,Data!$B$2:$B$2100,Recon!$C$4,Data!$C$2:$C$2100,Recon!DA10)</f>
        <v>0</v>
      </c>
      <c r="DB59" s="7">
        <f>SUMIFS(Data!$G$2:$G$2100,Data!$B$2:$B$2100,Recon!$C$4,Data!$C$2:$C$2100,Recon!DB10)</f>
        <v>0</v>
      </c>
      <c r="DC59" s="7">
        <f>SUMIFS(Data!$G$2:$G$2100,Data!$B$2:$B$2100,Recon!$C$4,Data!$C$2:$C$2100,Recon!DC10)</f>
        <v>0</v>
      </c>
      <c r="DD59" s="7">
        <f>SUMIFS(Data!$G$2:$G$2100,Data!$B$2:$B$2100,Recon!$C$4,Data!$C$2:$C$2100,Recon!DD10)</f>
        <v>0</v>
      </c>
      <c r="DE59" s="7">
        <f>SUMIFS(Data!$G$2:$G$2100,Data!$B$2:$B$2100,Recon!$C$4,Data!$C$2:$C$2100,Recon!DE10)</f>
        <v>0</v>
      </c>
      <c r="DF59" s="7">
        <f>SUMIFS(Data!$G$2:$G$2100,Data!$B$2:$B$2100,Recon!$C$4,Data!$C$2:$C$2100,Recon!DF10)</f>
        <v>0</v>
      </c>
    </row>
    <row r="60" spans="1:110" x14ac:dyDescent="0.3">
      <c r="A60" t="s">
        <v>17</v>
      </c>
      <c r="C60" t="s">
        <v>1747</v>
      </c>
      <c r="E60" t="s">
        <v>1756</v>
      </c>
      <c r="G60" s="7">
        <f>SUMIFS(Data!$H$2:$H$2100,Data!$B$2:$B$2100,Recon!$C$4)</f>
        <v>0</v>
      </c>
      <c r="H60" s="3"/>
      <c r="I60" s="7">
        <f>SUMIFS(Data!$H$2:$H$2100,Data!$B$2:$B$2100,Recon!$C$4,Data!$C$2:$C$2100,Recon!I10)</f>
        <v>0</v>
      </c>
      <c r="J60" s="7">
        <f>SUMIFS(Data!$H$2:$H$2100,Data!$B$2:$B$2100,Recon!$C$4,Data!$C$2:$C$2100,Recon!J10)</f>
        <v>0</v>
      </c>
      <c r="K60" s="7">
        <f>SUMIFS(Data!$H$2:$H$2100,Data!$B$2:$B$2100,Recon!$C$4,Data!$C$2:$C$2100,Recon!K10)</f>
        <v>0</v>
      </c>
      <c r="L60" s="7">
        <f>SUMIFS(Data!$H$2:$H$2100,Data!$B$2:$B$2100,Recon!$C$4,Data!$C$2:$C$2100,Recon!L10)</f>
        <v>0</v>
      </c>
      <c r="M60" s="7">
        <f>SUMIFS(Data!$H$2:$H$2100,Data!$B$2:$B$2100,Recon!$C$4,Data!$C$2:$C$2100,Recon!M10)</f>
        <v>0</v>
      </c>
      <c r="N60" s="7">
        <f>SUMIFS(Data!$H$2:$H$2100,Data!$B$2:$B$2100,Recon!$C$4,Data!$C$2:$C$2100,Recon!N10)</f>
        <v>0</v>
      </c>
      <c r="O60" s="7">
        <f>SUMIFS(Data!$H$2:$H$2100,Data!$B$2:$B$2100,Recon!$C$4,Data!$C$2:$C$2100,Recon!O10)</f>
        <v>0</v>
      </c>
      <c r="P60" s="7">
        <f>SUMIFS(Data!$H$2:$H$2100,Data!$B$2:$B$2100,Recon!$C$4,Data!$C$2:$C$2100,Recon!P10)</f>
        <v>0</v>
      </c>
      <c r="Q60" s="7">
        <f>SUMIFS(Data!$H$2:$H$2100,Data!$B$2:$B$2100,Recon!$C$4,Data!$C$2:$C$2100,Recon!Q10)</f>
        <v>0</v>
      </c>
      <c r="R60" s="7">
        <f>SUMIFS(Data!$H$2:$H$2100,Data!$B$2:$B$2100,Recon!$C$4,Data!$C$2:$C$2100,Recon!R10)</f>
        <v>0</v>
      </c>
      <c r="S60" s="7">
        <f>SUMIFS(Data!$H$2:$H$2100,Data!$B$2:$B$2100,Recon!$C$4,Data!$C$2:$C$2100,Recon!S10)</f>
        <v>0</v>
      </c>
      <c r="T60" s="7">
        <f>SUMIFS(Data!$H$2:$H$2100,Data!$B$2:$B$2100,Recon!$C$4,Data!$C$2:$C$2100,Recon!T10)</f>
        <v>0</v>
      </c>
      <c r="U60" s="7">
        <f>SUMIFS(Data!$H$2:$H$2100,Data!$B$2:$B$2100,Recon!$C$4,Data!$C$2:$C$2100,Recon!U10)</f>
        <v>0</v>
      </c>
      <c r="V60" s="7">
        <f>SUMIFS(Data!$H$2:$H$2100,Data!$B$2:$B$2100,Recon!$C$4,Data!$C$2:$C$2100,Recon!V10)</f>
        <v>0</v>
      </c>
      <c r="W60" s="7">
        <f>SUMIFS(Data!$H$2:$H$2100,Data!$B$2:$B$2100,Recon!$C$4,Data!$C$2:$C$2100,Recon!W10)</f>
        <v>0</v>
      </c>
      <c r="X60" s="7">
        <f>SUMIFS(Data!$H$2:$H$2100,Data!$B$2:$B$2100,Recon!$C$4,Data!$C$2:$C$2100,Recon!X10)</f>
        <v>0</v>
      </c>
      <c r="Y60" s="7">
        <f>SUMIFS(Data!$H$2:$H$2100,Data!$B$2:$B$2100,Recon!$C$4,Data!$C$2:$C$2100,Recon!Y10)</f>
        <v>0</v>
      </c>
      <c r="Z60" s="7">
        <f>SUMIFS(Data!$H$2:$H$2100,Data!$B$2:$B$2100,Recon!$C$4,Data!$C$2:$C$2100,Recon!Z10)</f>
        <v>0</v>
      </c>
      <c r="AA60" s="7">
        <f>SUMIFS(Data!$H$2:$H$2100,Data!$B$2:$B$2100,Recon!$C$4,Data!$C$2:$C$2100,Recon!AA10)</f>
        <v>0</v>
      </c>
      <c r="AB60" s="7">
        <f>SUMIFS(Data!$H$2:$H$2100,Data!$B$2:$B$2100,Recon!$C$4,Data!$C$2:$C$2100,Recon!AB10)</f>
        <v>0</v>
      </c>
      <c r="AC60" s="7">
        <f>SUMIFS(Data!$H$2:$H$2100,Data!$B$2:$B$2100,Recon!$C$4,Data!$C$2:$C$2100,Recon!AC10)</f>
        <v>0</v>
      </c>
      <c r="AD60" s="7">
        <f>SUMIFS(Data!$H$2:$H$2100,Data!$B$2:$B$2100,Recon!$C$4,Data!$C$2:$C$2100,Recon!AD10)</f>
        <v>0</v>
      </c>
      <c r="AE60" s="7">
        <f>SUMIFS(Data!$H$2:$H$2100,Data!$B$2:$B$2100,Recon!$C$4,Data!$C$2:$C$2100,Recon!AE10)</f>
        <v>0</v>
      </c>
      <c r="AF60" s="7">
        <f>SUMIFS(Data!$H$2:$H$2100,Data!$B$2:$B$2100,Recon!$C$4,Data!$C$2:$C$2100,Recon!AF10)</f>
        <v>0</v>
      </c>
      <c r="AG60" s="7">
        <f>SUMIFS(Data!$H$2:$H$2100,Data!$B$2:$B$2100,Recon!$C$4,Data!$C$2:$C$2100,Recon!AG10)</f>
        <v>0</v>
      </c>
      <c r="AH60" s="7">
        <f>SUMIFS(Data!$H$2:$H$2100,Data!$B$2:$B$2100,Recon!$C$4,Data!$C$2:$C$2100,Recon!AH10)</f>
        <v>0</v>
      </c>
      <c r="AI60" s="7">
        <f>SUMIFS(Data!$H$2:$H$2100,Data!$B$2:$B$2100,Recon!$C$4,Data!$C$2:$C$2100,Recon!AI10)</f>
        <v>0</v>
      </c>
      <c r="AJ60" s="7">
        <f>SUMIFS(Data!$H$2:$H$2100,Data!$B$2:$B$2100,Recon!$C$4,Data!$C$2:$C$2100,Recon!AJ10)</f>
        <v>0</v>
      </c>
      <c r="AK60" s="7">
        <f>SUMIFS(Data!$H$2:$H$2100,Data!$B$2:$B$2100,Recon!$C$4,Data!$C$2:$C$2100,Recon!AK10)</f>
        <v>0</v>
      </c>
      <c r="AL60" s="7">
        <f>SUMIFS(Data!$H$2:$H$2100,Data!$B$2:$B$2100,Recon!$C$4,Data!$C$2:$C$2100,Recon!AL10)</f>
        <v>0</v>
      </c>
      <c r="AM60" s="7">
        <f>SUMIFS(Data!$H$2:$H$2100,Data!$B$2:$B$2100,Recon!$C$4,Data!$C$2:$C$2100,Recon!AM10)</f>
        <v>0</v>
      </c>
      <c r="AN60" s="7">
        <f>SUMIFS(Data!$H$2:$H$2100,Data!$B$2:$B$2100,Recon!$C$4,Data!$C$2:$C$2100,Recon!AN10)</f>
        <v>0</v>
      </c>
      <c r="AO60" s="7">
        <f>SUMIFS(Data!$H$2:$H$2100,Data!$B$2:$B$2100,Recon!$C$4,Data!$C$2:$C$2100,Recon!AO10)</f>
        <v>0</v>
      </c>
      <c r="AP60" s="7">
        <f>SUMIFS(Data!$H$2:$H$2100,Data!$B$2:$B$2100,Recon!$C$4,Data!$C$2:$C$2100,Recon!AP10)</f>
        <v>0</v>
      </c>
      <c r="AQ60" s="7">
        <f>SUMIFS(Data!$H$2:$H$2100,Data!$B$2:$B$2100,Recon!$C$4,Data!$C$2:$C$2100,Recon!AQ10)</f>
        <v>0</v>
      </c>
      <c r="AR60" s="7">
        <f>SUMIFS(Data!$H$2:$H$2100,Data!$B$2:$B$2100,Recon!$C$4,Data!$C$2:$C$2100,Recon!AR10)</f>
        <v>0</v>
      </c>
      <c r="AS60" s="7">
        <f>SUMIFS(Data!$H$2:$H$2100,Data!$B$2:$B$2100,Recon!$C$4,Data!$C$2:$C$2100,Recon!AS10)</f>
        <v>0</v>
      </c>
      <c r="AT60" s="7">
        <f>SUMIFS(Data!$H$2:$H$2100,Data!$B$2:$B$2100,Recon!$C$4,Data!$C$2:$C$2100,Recon!AT10)</f>
        <v>0</v>
      </c>
      <c r="AU60" s="7">
        <f>SUMIFS(Data!$H$2:$H$2100,Data!$B$2:$B$2100,Recon!$C$4,Data!$C$2:$C$2100,Recon!AU10)</f>
        <v>0</v>
      </c>
      <c r="AV60" s="7">
        <f>SUMIFS(Data!$H$2:$H$2100,Data!$B$2:$B$2100,Recon!$C$4,Data!$C$2:$C$2100,Recon!AV10)</f>
        <v>0</v>
      </c>
      <c r="AW60" s="7">
        <f>SUMIFS(Data!$H$2:$H$2100,Data!$B$2:$B$2100,Recon!$C$4,Data!$C$2:$C$2100,Recon!AW10)</f>
        <v>0</v>
      </c>
      <c r="AX60" s="7">
        <f>SUMIFS(Data!$H$2:$H$2100,Data!$B$2:$B$2100,Recon!$C$4,Data!$C$2:$C$2100,Recon!AX10)</f>
        <v>0</v>
      </c>
      <c r="AY60" s="7">
        <f>SUMIFS(Data!$H$2:$H$2100,Data!$B$2:$B$2100,Recon!$C$4,Data!$C$2:$C$2100,Recon!AY10)</f>
        <v>0</v>
      </c>
      <c r="AZ60" s="7">
        <f>SUMIFS(Data!$H$2:$H$2100,Data!$B$2:$B$2100,Recon!$C$4,Data!$C$2:$C$2100,Recon!AZ10)</f>
        <v>0</v>
      </c>
      <c r="BA60" s="7">
        <f>SUMIFS(Data!$H$2:$H$2100,Data!$B$2:$B$2100,Recon!$C$4,Data!$C$2:$C$2100,Recon!BA10)</f>
        <v>0</v>
      </c>
      <c r="BB60" s="7">
        <f>SUMIFS(Data!$H$2:$H$2100,Data!$B$2:$B$2100,Recon!$C$4,Data!$C$2:$C$2100,Recon!BB10)</f>
        <v>0</v>
      </c>
      <c r="BC60" s="7">
        <f>SUMIFS(Data!$H$2:$H$2100,Data!$B$2:$B$2100,Recon!$C$4,Data!$C$2:$C$2100,Recon!BC10)</f>
        <v>0</v>
      </c>
      <c r="BD60" s="7">
        <f>SUMIFS(Data!$H$2:$H$2100,Data!$B$2:$B$2100,Recon!$C$4,Data!$C$2:$C$2100,Recon!BD10)</f>
        <v>0</v>
      </c>
      <c r="BE60" s="7">
        <f>SUMIFS(Data!$H$2:$H$2100,Data!$B$2:$B$2100,Recon!$C$4,Data!$C$2:$C$2100,Recon!BE10)</f>
        <v>0</v>
      </c>
      <c r="BF60" s="7">
        <f>SUMIFS(Data!$H$2:$H$2100,Data!$B$2:$B$2100,Recon!$C$4,Data!$C$2:$C$2100,Recon!BF10)</f>
        <v>0</v>
      </c>
      <c r="BG60" s="7">
        <f>SUMIFS(Data!$H$2:$H$2100,Data!$B$2:$B$2100,Recon!$C$4,Data!$C$2:$C$2100,Recon!BG10)</f>
        <v>0</v>
      </c>
      <c r="BH60" s="7">
        <f>SUMIFS(Data!$H$2:$H$2100,Data!$B$2:$B$2100,Recon!$C$4,Data!$C$2:$C$2100,Recon!BH10)</f>
        <v>0</v>
      </c>
      <c r="BI60" s="7">
        <f>SUMIFS(Data!$H$2:$H$2100,Data!$B$2:$B$2100,Recon!$C$4,Data!$C$2:$C$2100,Recon!BI10)</f>
        <v>0</v>
      </c>
      <c r="BJ60" s="7">
        <f>SUMIFS(Data!$H$2:$H$2100,Data!$B$2:$B$2100,Recon!$C$4,Data!$C$2:$C$2100,Recon!BJ10)</f>
        <v>0</v>
      </c>
      <c r="BK60" s="7">
        <f>SUMIFS(Data!$H$2:$H$2100,Data!$B$2:$B$2100,Recon!$C$4,Data!$C$2:$C$2100,Recon!BK10)</f>
        <v>0</v>
      </c>
      <c r="BL60" s="7">
        <f>SUMIFS(Data!$H$2:$H$2100,Data!$B$2:$B$2100,Recon!$C$4,Data!$C$2:$C$2100,Recon!BL10)</f>
        <v>0</v>
      </c>
      <c r="BM60" s="7">
        <f>SUMIFS(Data!$H$2:$H$2100,Data!$B$2:$B$2100,Recon!$C$4,Data!$C$2:$C$2100,Recon!BM10)</f>
        <v>0</v>
      </c>
      <c r="BN60" s="7">
        <f>SUMIFS(Data!$H$2:$H$2100,Data!$B$2:$B$2100,Recon!$C$4,Data!$C$2:$C$2100,Recon!BN10)</f>
        <v>0</v>
      </c>
      <c r="BO60" s="7">
        <f>SUMIFS(Data!$H$2:$H$2100,Data!$B$2:$B$2100,Recon!$C$4,Data!$C$2:$C$2100,Recon!BO10)</f>
        <v>0</v>
      </c>
      <c r="BP60" s="7">
        <f>SUMIFS(Data!$H$2:$H$2100,Data!$B$2:$B$2100,Recon!$C$4,Data!$C$2:$C$2100,Recon!BP10)</f>
        <v>0</v>
      </c>
      <c r="BQ60" s="7">
        <f>SUMIFS(Data!$H$2:$H$2100,Data!$B$2:$B$2100,Recon!$C$4,Data!$C$2:$C$2100,Recon!BQ10)</f>
        <v>0</v>
      </c>
      <c r="BR60" s="7">
        <f>SUMIFS(Data!$H$2:$H$2100,Data!$B$2:$B$2100,Recon!$C$4,Data!$C$2:$C$2100,Recon!BR10)</f>
        <v>0</v>
      </c>
      <c r="BS60" s="7">
        <f>SUMIFS(Data!$H$2:$H$2100,Data!$B$2:$B$2100,Recon!$C$4,Data!$C$2:$C$2100,Recon!BS10)</f>
        <v>0</v>
      </c>
      <c r="BT60" s="7">
        <f>SUMIFS(Data!$H$2:$H$2100,Data!$B$2:$B$2100,Recon!$C$4,Data!$C$2:$C$2100,Recon!BT10)</f>
        <v>0</v>
      </c>
      <c r="BU60" s="7">
        <f>SUMIFS(Data!$H$2:$H$2100,Data!$B$2:$B$2100,Recon!$C$4,Data!$C$2:$C$2100,Recon!BU10)</f>
        <v>0</v>
      </c>
      <c r="BV60" s="7">
        <f>SUMIFS(Data!$H$2:$H$2100,Data!$B$2:$B$2100,Recon!$C$4,Data!$C$2:$C$2100,Recon!BV10)</f>
        <v>0</v>
      </c>
      <c r="BW60" s="7">
        <f>SUMIFS(Data!$H$2:$H$2100,Data!$B$2:$B$2100,Recon!$C$4,Data!$C$2:$C$2100,Recon!BW10)</f>
        <v>0</v>
      </c>
      <c r="BX60" s="7">
        <f>SUMIFS(Data!$H$2:$H$2100,Data!$B$2:$B$2100,Recon!$C$4,Data!$C$2:$C$2100,Recon!BX10)</f>
        <v>0</v>
      </c>
      <c r="BY60" s="7">
        <f>SUMIFS(Data!$H$2:$H$2100,Data!$B$2:$B$2100,Recon!$C$4,Data!$C$2:$C$2100,Recon!BY10)</f>
        <v>0</v>
      </c>
      <c r="BZ60" s="7">
        <f>SUMIFS(Data!$H$2:$H$2100,Data!$B$2:$B$2100,Recon!$C$4,Data!$C$2:$C$2100,Recon!BZ10)</f>
        <v>0</v>
      </c>
      <c r="CA60" s="7">
        <f>SUMIFS(Data!$H$2:$H$2100,Data!$B$2:$B$2100,Recon!$C$4,Data!$C$2:$C$2100,Recon!CA10)</f>
        <v>0</v>
      </c>
      <c r="CB60" s="7">
        <f>SUMIFS(Data!$H$2:$H$2100,Data!$B$2:$B$2100,Recon!$C$4,Data!$C$2:$C$2100,Recon!CB10)</f>
        <v>0</v>
      </c>
      <c r="CC60" s="7">
        <f>SUMIFS(Data!$H$2:$H$2100,Data!$B$2:$B$2100,Recon!$C$4,Data!$C$2:$C$2100,Recon!CC10)</f>
        <v>0</v>
      </c>
      <c r="CD60" s="7">
        <f>SUMIFS(Data!$H$2:$H$2100,Data!$B$2:$B$2100,Recon!$C$4,Data!$C$2:$C$2100,Recon!CD10)</f>
        <v>0</v>
      </c>
      <c r="CE60" s="7">
        <f>SUMIFS(Data!$H$2:$H$2100,Data!$B$2:$B$2100,Recon!$C$4,Data!$C$2:$C$2100,Recon!CE10)</f>
        <v>0</v>
      </c>
      <c r="CF60" s="7">
        <f>SUMIFS(Data!$H$2:$H$2100,Data!$B$2:$B$2100,Recon!$C$4,Data!$C$2:$C$2100,Recon!CF10)</f>
        <v>0</v>
      </c>
      <c r="CG60" s="7">
        <f>SUMIFS(Data!$H$2:$H$2100,Data!$B$2:$B$2100,Recon!$C$4,Data!$C$2:$C$2100,Recon!CG10)</f>
        <v>0</v>
      </c>
      <c r="CH60" s="7">
        <f>SUMIFS(Data!$H$2:$H$2100,Data!$B$2:$B$2100,Recon!$C$4,Data!$C$2:$C$2100,Recon!CH10)</f>
        <v>0</v>
      </c>
      <c r="CI60" s="7">
        <f>SUMIFS(Data!$H$2:$H$2100,Data!$B$2:$B$2100,Recon!$C$4,Data!$C$2:$C$2100,Recon!CI10)</f>
        <v>0</v>
      </c>
      <c r="CJ60" s="7">
        <f>SUMIFS(Data!$H$2:$H$2100,Data!$B$2:$B$2100,Recon!$C$4,Data!$C$2:$C$2100,Recon!CJ10)</f>
        <v>0</v>
      </c>
      <c r="CK60" s="7">
        <f>SUMIFS(Data!$H$2:$H$2100,Data!$B$2:$B$2100,Recon!$C$4,Data!$C$2:$C$2100,Recon!CK10)</f>
        <v>0</v>
      </c>
      <c r="CL60" s="7">
        <f>SUMIFS(Data!$H$2:$H$2100,Data!$B$2:$B$2100,Recon!$C$4,Data!$C$2:$C$2100,Recon!CL10)</f>
        <v>0</v>
      </c>
      <c r="CM60" s="7">
        <f>SUMIFS(Data!$H$2:$H$2100,Data!$B$2:$B$2100,Recon!$C$4,Data!$C$2:$C$2100,Recon!CM10)</f>
        <v>0</v>
      </c>
      <c r="CN60" s="7">
        <f>SUMIFS(Data!$H$2:$H$2100,Data!$B$2:$B$2100,Recon!$C$4,Data!$C$2:$C$2100,Recon!CN10)</f>
        <v>0</v>
      </c>
      <c r="CO60" s="7">
        <f>SUMIFS(Data!$H$2:$H$2100,Data!$B$2:$B$2100,Recon!$C$4,Data!$C$2:$C$2100,Recon!CO10)</f>
        <v>0</v>
      </c>
      <c r="CP60" s="7">
        <f>SUMIFS(Data!$H$2:$H$2100,Data!$B$2:$B$2100,Recon!$C$4,Data!$C$2:$C$2100,Recon!CP10)</f>
        <v>0</v>
      </c>
      <c r="CQ60" s="7">
        <f>SUMIFS(Data!$H$2:$H$2100,Data!$B$2:$B$2100,Recon!$C$4,Data!$C$2:$C$2100,Recon!CQ10)</f>
        <v>0</v>
      </c>
      <c r="CR60" s="7">
        <f>SUMIFS(Data!$H$2:$H$2100,Data!$B$2:$B$2100,Recon!$C$4,Data!$C$2:$C$2100,Recon!CR10)</f>
        <v>0</v>
      </c>
      <c r="CS60" s="7">
        <f>SUMIFS(Data!$H$2:$H$2100,Data!$B$2:$B$2100,Recon!$C$4,Data!$C$2:$C$2100,Recon!CS10)</f>
        <v>0</v>
      </c>
      <c r="CT60" s="7">
        <f>SUMIFS(Data!$H$2:$H$2100,Data!$B$2:$B$2100,Recon!$C$4,Data!$C$2:$C$2100,Recon!CT10)</f>
        <v>0</v>
      </c>
      <c r="CU60" s="7">
        <f>SUMIFS(Data!$H$2:$H$2100,Data!$B$2:$B$2100,Recon!$C$4,Data!$C$2:$C$2100,Recon!CU10)</f>
        <v>0</v>
      </c>
      <c r="CV60" s="7">
        <f>SUMIFS(Data!$H$2:$H$2100,Data!$B$2:$B$2100,Recon!$C$4,Data!$C$2:$C$2100,Recon!CV10)</f>
        <v>0</v>
      </c>
      <c r="CW60" s="7">
        <f>SUMIFS(Data!$H$2:$H$2100,Data!$B$2:$B$2100,Recon!$C$4,Data!$C$2:$C$2100,Recon!CW10)</f>
        <v>0</v>
      </c>
      <c r="CX60" s="7">
        <f>SUMIFS(Data!$H$2:$H$2100,Data!$B$2:$B$2100,Recon!$C$4,Data!$C$2:$C$2100,Recon!CX10)</f>
        <v>0</v>
      </c>
      <c r="CY60" s="7">
        <f>SUMIFS(Data!$H$2:$H$2100,Data!$B$2:$B$2100,Recon!$C$4,Data!$C$2:$C$2100,Recon!CY10)</f>
        <v>0</v>
      </c>
      <c r="CZ60" s="7">
        <f>SUMIFS(Data!$H$2:$H$2100,Data!$B$2:$B$2100,Recon!$C$4,Data!$C$2:$C$2100,Recon!CZ10)</f>
        <v>0</v>
      </c>
      <c r="DA60" s="7">
        <f>SUMIFS(Data!$H$2:$H$2100,Data!$B$2:$B$2100,Recon!$C$4,Data!$C$2:$C$2100,Recon!DA10)</f>
        <v>0</v>
      </c>
      <c r="DB60" s="7">
        <f>SUMIFS(Data!$H$2:$H$2100,Data!$B$2:$B$2100,Recon!$C$4,Data!$C$2:$C$2100,Recon!DB10)</f>
        <v>0</v>
      </c>
      <c r="DC60" s="7">
        <f>SUMIFS(Data!$H$2:$H$2100,Data!$B$2:$B$2100,Recon!$C$4,Data!$C$2:$C$2100,Recon!DC10)</f>
        <v>0</v>
      </c>
      <c r="DD60" s="7">
        <f>SUMIFS(Data!$H$2:$H$2100,Data!$B$2:$B$2100,Recon!$C$4,Data!$C$2:$C$2100,Recon!DD10)</f>
        <v>0</v>
      </c>
      <c r="DE60" s="7">
        <f>SUMIFS(Data!$H$2:$H$2100,Data!$B$2:$B$2100,Recon!$C$4,Data!$C$2:$C$2100,Recon!DE10)</f>
        <v>0</v>
      </c>
      <c r="DF60" s="7">
        <f>SUMIFS(Data!$H$2:$H$2100,Data!$B$2:$B$2100,Recon!$C$4,Data!$C$2:$C$2100,Recon!DF10)</f>
        <v>0</v>
      </c>
    </row>
    <row r="61" spans="1:110" x14ac:dyDescent="0.3">
      <c r="A61" t="s">
        <v>1755</v>
      </c>
      <c r="C61" t="s">
        <v>1747</v>
      </c>
      <c r="E61" t="s">
        <v>1757</v>
      </c>
      <c r="G61" s="7">
        <f>SUMIFS(Data!$V$2:$V$2100,Data!$B$2:$B$2100,Recon!$C$4)</f>
        <v>0</v>
      </c>
      <c r="H61" s="3"/>
      <c r="I61" s="7">
        <f>SUMIFS(Data!$V$2:$V$2100,Data!$B$2:$B$2100,Recon!$C$4,Data!$C$2:$C$2100,Recon!I10)</f>
        <v>0</v>
      </c>
      <c r="J61" s="7">
        <f>SUMIFS(Data!$V$2:$V$2100,Data!$B$2:$B$2100,Recon!$C$4,Data!$C$2:$C$2100,Recon!J10)</f>
        <v>0</v>
      </c>
      <c r="K61" s="7">
        <f>SUMIFS(Data!$V$2:$V$2100,Data!$B$2:$B$2100,Recon!$C$4,Data!$C$2:$C$2100,Recon!K10)</f>
        <v>0</v>
      </c>
      <c r="L61" s="7">
        <f>SUMIFS(Data!$V$2:$V$2100,Data!$B$2:$B$2100,Recon!$C$4,Data!$C$2:$C$2100,Recon!L10)</f>
        <v>0</v>
      </c>
      <c r="M61" s="7">
        <f>SUMIFS(Data!$V$2:$V$2100,Data!$B$2:$B$2100,Recon!$C$4,Data!$C$2:$C$2100,Recon!M10)</f>
        <v>0</v>
      </c>
      <c r="N61" s="7">
        <f>SUMIFS(Data!$V$2:$V$2100,Data!$B$2:$B$2100,Recon!$C$4,Data!$C$2:$C$2100,Recon!N10)</f>
        <v>0</v>
      </c>
      <c r="O61" s="7">
        <f>SUMIFS(Data!$V$2:$V$2100,Data!$B$2:$B$2100,Recon!$C$4,Data!$C$2:$C$2100,Recon!O10)</f>
        <v>0</v>
      </c>
      <c r="P61" s="7">
        <f>SUMIFS(Data!$V$2:$V$2100,Data!$B$2:$B$2100,Recon!$C$4,Data!$C$2:$C$2100,Recon!P10)</f>
        <v>0</v>
      </c>
      <c r="Q61" s="7">
        <f>SUMIFS(Data!$V$2:$V$2100,Data!$B$2:$B$2100,Recon!$C$4,Data!$C$2:$C$2100,Recon!Q10)</f>
        <v>0</v>
      </c>
      <c r="R61" s="7">
        <f>SUMIFS(Data!$V$2:$V$2100,Data!$B$2:$B$2100,Recon!$C$4,Data!$C$2:$C$2100,Recon!R10)</f>
        <v>0</v>
      </c>
      <c r="S61" s="7">
        <f>SUMIFS(Data!$V$2:$V$2100,Data!$B$2:$B$2100,Recon!$C$4,Data!$C$2:$C$2100,Recon!S10)</f>
        <v>0</v>
      </c>
      <c r="T61" s="7">
        <f>SUMIFS(Data!$V$2:$V$2100,Data!$B$2:$B$2100,Recon!$C$4,Data!$C$2:$C$2100,Recon!T10)</f>
        <v>0</v>
      </c>
      <c r="U61" s="7">
        <f>SUMIFS(Data!$V$2:$V$2100,Data!$B$2:$B$2100,Recon!$C$4,Data!$C$2:$C$2100,Recon!U10)</f>
        <v>0</v>
      </c>
      <c r="V61" s="7">
        <f>SUMIFS(Data!$V$2:$V$2100,Data!$B$2:$B$2100,Recon!$C$4,Data!$C$2:$C$2100,Recon!V10)</f>
        <v>0</v>
      </c>
      <c r="W61" s="7">
        <f>SUMIFS(Data!$V$2:$V$2100,Data!$B$2:$B$2100,Recon!$C$4,Data!$C$2:$C$2100,Recon!W10)</f>
        <v>0</v>
      </c>
      <c r="X61" s="7">
        <f>SUMIFS(Data!$V$2:$V$2100,Data!$B$2:$B$2100,Recon!$C$4,Data!$C$2:$C$2100,Recon!X10)</f>
        <v>0</v>
      </c>
      <c r="Y61" s="7">
        <f>SUMIFS(Data!$V$2:$V$2100,Data!$B$2:$B$2100,Recon!$C$4,Data!$C$2:$C$2100,Recon!Y10)</f>
        <v>0</v>
      </c>
      <c r="Z61" s="7">
        <f>SUMIFS(Data!$V$2:$V$2100,Data!$B$2:$B$2100,Recon!$C$4,Data!$C$2:$C$2100,Recon!Z10)</f>
        <v>0</v>
      </c>
      <c r="AA61" s="7">
        <f>SUMIFS(Data!$V$2:$V$2100,Data!$B$2:$B$2100,Recon!$C$4,Data!$C$2:$C$2100,Recon!AA10)</f>
        <v>0</v>
      </c>
      <c r="AB61" s="7">
        <f>SUMIFS(Data!$V$2:$V$2100,Data!$B$2:$B$2100,Recon!$C$4,Data!$C$2:$C$2100,Recon!AB10)</f>
        <v>0</v>
      </c>
      <c r="AC61" s="7">
        <f>SUMIFS(Data!$V$2:$V$2100,Data!$B$2:$B$2100,Recon!$C$4,Data!$C$2:$C$2100,Recon!AC10)</f>
        <v>0</v>
      </c>
      <c r="AD61" s="7">
        <f>SUMIFS(Data!$V$2:$V$2100,Data!$B$2:$B$2100,Recon!$C$4,Data!$C$2:$C$2100,Recon!AD10)</f>
        <v>0</v>
      </c>
      <c r="AE61" s="7">
        <f>SUMIFS(Data!$V$2:$V$2100,Data!$B$2:$B$2100,Recon!$C$4,Data!$C$2:$C$2100,Recon!AE10)</f>
        <v>0</v>
      </c>
      <c r="AF61" s="7">
        <f>SUMIFS(Data!$V$2:$V$2100,Data!$B$2:$B$2100,Recon!$C$4,Data!$C$2:$C$2100,Recon!AF10)</f>
        <v>0</v>
      </c>
      <c r="AG61" s="7">
        <f>SUMIFS(Data!$V$2:$V$2100,Data!$B$2:$B$2100,Recon!$C$4,Data!$C$2:$C$2100,Recon!AG10)</f>
        <v>0</v>
      </c>
      <c r="AH61" s="7">
        <f>SUMIFS(Data!$V$2:$V$2100,Data!$B$2:$B$2100,Recon!$C$4,Data!$C$2:$C$2100,Recon!AH10)</f>
        <v>0</v>
      </c>
      <c r="AI61" s="7">
        <f>SUMIFS(Data!$V$2:$V$2100,Data!$B$2:$B$2100,Recon!$C$4,Data!$C$2:$C$2100,Recon!AI10)</f>
        <v>0</v>
      </c>
      <c r="AJ61" s="7">
        <f>SUMIFS(Data!$V$2:$V$2100,Data!$B$2:$B$2100,Recon!$C$4,Data!$C$2:$C$2100,Recon!AJ10)</f>
        <v>0</v>
      </c>
      <c r="AK61" s="7">
        <f>SUMIFS(Data!$V$2:$V$2100,Data!$B$2:$B$2100,Recon!$C$4,Data!$C$2:$C$2100,Recon!AK10)</f>
        <v>0</v>
      </c>
      <c r="AL61" s="7">
        <f>SUMIFS(Data!$V$2:$V$2100,Data!$B$2:$B$2100,Recon!$C$4,Data!$C$2:$C$2100,Recon!AL10)</f>
        <v>0</v>
      </c>
      <c r="AM61" s="7">
        <f>SUMIFS(Data!$V$2:$V$2100,Data!$B$2:$B$2100,Recon!$C$4,Data!$C$2:$C$2100,Recon!AM10)</f>
        <v>0</v>
      </c>
      <c r="AN61" s="7">
        <f>SUMIFS(Data!$V$2:$V$2100,Data!$B$2:$B$2100,Recon!$C$4,Data!$C$2:$C$2100,Recon!AN10)</f>
        <v>0</v>
      </c>
      <c r="AO61" s="7">
        <f>SUMIFS(Data!$V$2:$V$2100,Data!$B$2:$B$2100,Recon!$C$4,Data!$C$2:$C$2100,Recon!AO10)</f>
        <v>0</v>
      </c>
      <c r="AP61" s="7">
        <f>SUMIFS(Data!$V$2:$V$2100,Data!$B$2:$B$2100,Recon!$C$4,Data!$C$2:$C$2100,Recon!AP10)</f>
        <v>0</v>
      </c>
      <c r="AQ61" s="7">
        <f>SUMIFS(Data!$V$2:$V$2100,Data!$B$2:$B$2100,Recon!$C$4,Data!$C$2:$C$2100,Recon!AQ10)</f>
        <v>0</v>
      </c>
      <c r="AR61" s="7">
        <f>SUMIFS(Data!$V$2:$V$2100,Data!$B$2:$B$2100,Recon!$C$4,Data!$C$2:$C$2100,Recon!AR10)</f>
        <v>0</v>
      </c>
      <c r="AS61" s="7">
        <f>SUMIFS(Data!$V$2:$V$2100,Data!$B$2:$B$2100,Recon!$C$4,Data!$C$2:$C$2100,Recon!AS10)</f>
        <v>0</v>
      </c>
      <c r="AT61" s="7">
        <f>SUMIFS(Data!$V$2:$V$2100,Data!$B$2:$B$2100,Recon!$C$4,Data!$C$2:$C$2100,Recon!AT10)</f>
        <v>0</v>
      </c>
      <c r="AU61" s="7">
        <f>SUMIFS(Data!$V$2:$V$2100,Data!$B$2:$B$2100,Recon!$C$4,Data!$C$2:$C$2100,Recon!AU10)</f>
        <v>0</v>
      </c>
      <c r="AV61" s="7">
        <f>SUMIFS(Data!$V$2:$V$2100,Data!$B$2:$B$2100,Recon!$C$4,Data!$C$2:$C$2100,Recon!AV10)</f>
        <v>0</v>
      </c>
      <c r="AW61" s="7">
        <f>SUMIFS(Data!$V$2:$V$2100,Data!$B$2:$B$2100,Recon!$C$4,Data!$C$2:$C$2100,Recon!AW10)</f>
        <v>0</v>
      </c>
      <c r="AX61" s="7">
        <f>SUMIFS(Data!$V$2:$V$2100,Data!$B$2:$B$2100,Recon!$C$4,Data!$C$2:$C$2100,Recon!AX10)</f>
        <v>0</v>
      </c>
      <c r="AY61" s="7">
        <f>SUMIFS(Data!$V$2:$V$2100,Data!$B$2:$B$2100,Recon!$C$4,Data!$C$2:$C$2100,Recon!AY10)</f>
        <v>0</v>
      </c>
      <c r="AZ61" s="7">
        <f>SUMIFS(Data!$V$2:$V$2100,Data!$B$2:$B$2100,Recon!$C$4,Data!$C$2:$C$2100,Recon!AZ10)</f>
        <v>0</v>
      </c>
      <c r="BA61" s="7">
        <f>SUMIFS(Data!$V$2:$V$2100,Data!$B$2:$B$2100,Recon!$C$4,Data!$C$2:$C$2100,Recon!BA10)</f>
        <v>0</v>
      </c>
      <c r="BB61" s="7">
        <f>SUMIFS(Data!$V$2:$V$2100,Data!$B$2:$B$2100,Recon!$C$4,Data!$C$2:$C$2100,Recon!BB10)</f>
        <v>0</v>
      </c>
      <c r="BC61" s="7">
        <f>SUMIFS(Data!$V$2:$V$2100,Data!$B$2:$B$2100,Recon!$C$4,Data!$C$2:$C$2100,Recon!BC10)</f>
        <v>0</v>
      </c>
      <c r="BD61" s="7">
        <f>SUMIFS(Data!$V$2:$V$2100,Data!$B$2:$B$2100,Recon!$C$4,Data!$C$2:$C$2100,Recon!BD10)</f>
        <v>0</v>
      </c>
      <c r="BE61" s="7">
        <f>SUMIFS(Data!$V$2:$V$2100,Data!$B$2:$B$2100,Recon!$C$4,Data!$C$2:$C$2100,Recon!BE10)</f>
        <v>0</v>
      </c>
      <c r="BF61" s="7">
        <f>SUMIFS(Data!$V$2:$V$2100,Data!$B$2:$B$2100,Recon!$C$4,Data!$C$2:$C$2100,Recon!BF10)</f>
        <v>0</v>
      </c>
      <c r="BG61" s="7">
        <f>SUMIFS(Data!$V$2:$V$2100,Data!$B$2:$B$2100,Recon!$C$4,Data!$C$2:$C$2100,Recon!BG10)</f>
        <v>0</v>
      </c>
      <c r="BH61" s="7">
        <f>SUMIFS(Data!$V$2:$V$2100,Data!$B$2:$B$2100,Recon!$C$4,Data!$C$2:$C$2100,Recon!BH10)</f>
        <v>0</v>
      </c>
      <c r="BI61" s="7">
        <f>SUMIFS(Data!$V$2:$V$2100,Data!$B$2:$B$2100,Recon!$C$4,Data!$C$2:$C$2100,Recon!BI10)</f>
        <v>0</v>
      </c>
      <c r="BJ61" s="7">
        <f>SUMIFS(Data!$V$2:$V$2100,Data!$B$2:$B$2100,Recon!$C$4,Data!$C$2:$C$2100,Recon!BJ10)</f>
        <v>0</v>
      </c>
      <c r="BK61" s="7">
        <f>SUMIFS(Data!$V$2:$V$2100,Data!$B$2:$B$2100,Recon!$C$4,Data!$C$2:$C$2100,Recon!BK10)</f>
        <v>0</v>
      </c>
      <c r="BL61" s="7">
        <f>SUMIFS(Data!$V$2:$V$2100,Data!$B$2:$B$2100,Recon!$C$4,Data!$C$2:$C$2100,Recon!BL10)</f>
        <v>0</v>
      </c>
      <c r="BM61" s="7">
        <f>SUMIFS(Data!$V$2:$V$2100,Data!$B$2:$B$2100,Recon!$C$4,Data!$C$2:$C$2100,Recon!BM10)</f>
        <v>0</v>
      </c>
      <c r="BN61" s="7">
        <f>SUMIFS(Data!$V$2:$V$2100,Data!$B$2:$B$2100,Recon!$C$4,Data!$C$2:$C$2100,Recon!BN10)</f>
        <v>0</v>
      </c>
      <c r="BO61" s="7">
        <f>SUMIFS(Data!$V$2:$V$2100,Data!$B$2:$B$2100,Recon!$C$4,Data!$C$2:$C$2100,Recon!BO10)</f>
        <v>0</v>
      </c>
      <c r="BP61" s="7">
        <f>SUMIFS(Data!$V$2:$V$2100,Data!$B$2:$B$2100,Recon!$C$4,Data!$C$2:$C$2100,Recon!BP10)</f>
        <v>0</v>
      </c>
      <c r="BQ61" s="7">
        <f>SUMIFS(Data!$V$2:$V$2100,Data!$B$2:$B$2100,Recon!$C$4,Data!$C$2:$C$2100,Recon!BQ10)</f>
        <v>0</v>
      </c>
      <c r="BR61" s="7">
        <f>SUMIFS(Data!$V$2:$V$2100,Data!$B$2:$B$2100,Recon!$C$4,Data!$C$2:$C$2100,Recon!BR10)</f>
        <v>0</v>
      </c>
      <c r="BS61" s="7">
        <f>SUMIFS(Data!$V$2:$V$2100,Data!$B$2:$B$2100,Recon!$C$4,Data!$C$2:$C$2100,Recon!BS10)</f>
        <v>0</v>
      </c>
      <c r="BT61" s="7">
        <f>SUMIFS(Data!$V$2:$V$2100,Data!$B$2:$B$2100,Recon!$C$4,Data!$C$2:$C$2100,Recon!BT10)</f>
        <v>0</v>
      </c>
      <c r="BU61" s="7">
        <f>SUMIFS(Data!$V$2:$V$2100,Data!$B$2:$B$2100,Recon!$C$4,Data!$C$2:$C$2100,Recon!BU10)</f>
        <v>0</v>
      </c>
      <c r="BV61" s="7">
        <f>SUMIFS(Data!$V$2:$V$2100,Data!$B$2:$B$2100,Recon!$C$4,Data!$C$2:$C$2100,Recon!BV10)</f>
        <v>0</v>
      </c>
      <c r="BW61" s="7">
        <f>SUMIFS(Data!$V$2:$V$2100,Data!$B$2:$B$2100,Recon!$C$4,Data!$C$2:$C$2100,Recon!BW10)</f>
        <v>0</v>
      </c>
      <c r="BX61" s="7">
        <f>SUMIFS(Data!$V$2:$V$2100,Data!$B$2:$B$2100,Recon!$C$4,Data!$C$2:$C$2100,Recon!BX10)</f>
        <v>0</v>
      </c>
      <c r="BY61" s="7">
        <f>SUMIFS(Data!$V$2:$V$2100,Data!$B$2:$B$2100,Recon!$C$4,Data!$C$2:$C$2100,Recon!BY10)</f>
        <v>0</v>
      </c>
      <c r="BZ61" s="7">
        <f>SUMIFS(Data!$V$2:$V$2100,Data!$B$2:$B$2100,Recon!$C$4,Data!$C$2:$C$2100,Recon!BZ10)</f>
        <v>0</v>
      </c>
      <c r="CA61" s="7">
        <f>SUMIFS(Data!$V$2:$V$2100,Data!$B$2:$B$2100,Recon!$C$4,Data!$C$2:$C$2100,Recon!CA10)</f>
        <v>0</v>
      </c>
      <c r="CB61" s="7">
        <f>SUMIFS(Data!$V$2:$V$2100,Data!$B$2:$B$2100,Recon!$C$4,Data!$C$2:$C$2100,Recon!CB10)</f>
        <v>0</v>
      </c>
      <c r="CC61" s="7">
        <f>SUMIFS(Data!$V$2:$V$2100,Data!$B$2:$B$2100,Recon!$C$4,Data!$C$2:$C$2100,Recon!CC10)</f>
        <v>0</v>
      </c>
      <c r="CD61" s="7">
        <f>SUMIFS(Data!$V$2:$V$2100,Data!$B$2:$B$2100,Recon!$C$4,Data!$C$2:$C$2100,Recon!CD10)</f>
        <v>0</v>
      </c>
      <c r="CE61" s="7">
        <f>SUMIFS(Data!$V$2:$V$2100,Data!$B$2:$B$2100,Recon!$C$4,Data!$C$2:$C$2100,Recon!CE10)</f>
        <v>0</v>
      </c>
      <c r="CF61" s="7">
        <f>SUMIFS(Data!$V$2:$V$2100,Data!$B$2:$B$2100,Recon!$C$4,Data!$C$2:$C$2100,Recon!CF10)</f>
        <v>0</v>
      </c>
      <c r="CG61" s="7">
        <f>SUMIFS(Data!$V$2:$V$2100,Data!$B$2:$B$2100,Recon!$C$4,Data!$C$2:$C$2100,Recon!CG10)</f>
        <v>0</v>
      </c>
      <c r="CH61" s="7">
        <f>SUMIFS(Data!$V$2:$V$2100,Data!$B$2:$B$2100,Recon!$C$4,Data!$C$2:$C$2100,Recon!CH10)</f>
        <v>0</v>
      </c>
      <c r="CI61" s="7">
        <f>SUMIFS(Data!$V$2:$V$2100,Data!$B$2:$B$2100,Recon!$C$4,Data!$C$2:$C$2100,Recon!CI10)</f>
        <v>0</v>
      </c>
      <c r="CJ61" s="7">
        <f>SUMIFS(Data!$V$2:$V$2100,Data!$B$2:$B$2100,Recon!$C$4,Data!$C$2:$C$2100,Recon!CJ10)</f>
        <v>0</v>
      </c>
      <c r="CK61" s="7">
        <f>SUMIFS(Data!$V$2:$V$2100,Data!$B$2:$B$2100,Recon!$C$4,Data!$C$2:$C$2100,Recon!CK10)</f>
        <v>0</v>
      </c>
      <c r="CL61" s="7">
        <f>SUMIFS(Data!$V$2:$V$2100,Data!$B$2:$B$2100,Recon!$C$4,Data!$C$2:$C$2100,Recon!CL10)</f>
        <v>0</v>
      </c>
      <c r="CM61" s="7">
        <f>SUMIFS(Data!$V$2:$V$2100,Data!$B$2:$B$2100,Recon!$C$4,Data!$C$2:$C$2100,Recon!CM10)</f>
        <v>0</v>
      </c>
      <c r="CN61" s="7">
        <f>SUMIFS(Data!$V$2:$V$2100,Data!$B$2:$B$2100,Recon!$C$4,Data!$C$2:$C$2100,Recon!CN10)</f>
        <v>0</v>
      </c>
      <c r="CO61" s="7">
        <f>SUMIFS(Data!$V$2:$V$2100,Data!$B$2:$B$2100,Recon!$C$4,Data!$C$2:$C$2100,Recon!CO10)</f>
        <v>0</v>
      </c>
      <c r="CP61" s="7">
        <f>SUMIFS(Data!$V$2:$V$2100,Data!$B$2:$B$2100,Recon!$C$4,Data!$C$2:$C$2100,Recon!CP10)</f>
        <v>0</v>
      </c>
      <c r="CQ61" s="7">
        <f>SUMIFS(Data!$V$2:$V$2100,Data!$B$2:$B$2100,Recon!$C$4,Data!$C$2:$C$2100,Recon!CQ10)</f>
        <v>0</v>
      </c>
      <c r="CR61" s="7">
        <f>SUMIFS(Data!$V$2:$V$2100,Data!$B$2:$B$2100,Recon!$C$4,Data!$C$2:$C$2100,Recon!CR10)</f>
        <v>0</v>
      </c>
      <c r="CS61" s="7">
        <f>SUMIFS(Data!$V$2:$V$2100,Data!$B$2:$B$2100,Recon!$C$4,Data!$C$2:$C$2100,Recon!CS10)</f>
        <v>0</v>
      </c>
      <c r="CT61" s="7">
        <f>SUMIFS(Data!$V$2:$V$2100,Data!$B$2:$B$2100,Recon!$C$4,Data!$C$2:$C$2100,Recon!CT10)</f>
        <v>0</v>
      </c>
      <c r="CU61" s="7">
        <f>SUMIFS(Data!$V$2:$V$2100,Data!$B$2:$B$2100,Recon!$C$4,Data!$C$2:$C$2100,Recon!CU10)</f>
        <v>0</v>
      </c>
      <c r="CV61" s="7">
        <f>SUMIFS(Data!$V$2:$V$2100,Data!$B$2:$B$2100,Recon!$C$4,Data!$C$2:$C$2100,Recon!CV10)</f>
        <v>0</v>
      </c>
      <c r="CW61" s="7">
        <f>SUMIFS(Data!$V$2:$V$2100,Data!$B$2:$B$2100,Recon!$C$4,Data!$C$2:$C$2100,Recon!CW10)</f>
        <v>0</v>
      </c>
      <c r="CX61" s="7">
        <f>SUMIFS(Data!$V$2:$V$2100,Data!$B$2:$B$2100,Recon!$C$4,Data!$C$2:$C$2100,Recon!CX10)</f>
        <v>0</v>
      </c>
      <c r="CY61" s="7">
        <f>SUMIFS(Data!$V$2:$V$2100,Data!$B$2:$B$2100,Recon!$C$4,Data!$C$2:$C$2100,Recon!CY10)</f>
        <v>0</v>
      </c>
      <c r="CZ61" s="7">
        <f>SUMIFS(Data!$V$2:$V$2100,Data!$B$2:$B$2100,Recon!$C$4,Data!$C$2:$C$2100,Recon!CZ10)</f>
        <v>0</v>
      </c>
      <c r="DA61" s="7">
        <f>SUMIFS(Data!$V$2:$V$2100,Data!$B$2:$B$2100,Recon!$C$4,Data!$C$2:$C$2100,Recon!DA10)</f>
        <v>0</v>
      </c>
      <c r="DB61" s="7">
        <f>SUMIFS(Data!$V$2:$V$2100,Data!$B$2:$B$2100,Recon!$C$4,Data!$C$2:$C$2100,Recon!DB10)</f>
        <v>0</v>
      </c>
      <c r="DC61" s="7">
        <f>SUMIFS(Data!$V$2:$V$2100,Data!$B$2:$B$2100,Recon!$C$4,Data!$C$2:$C$2100,Recon!DC10)</f>
        <v>0</v>
      </c>
      <c r="DD61" s="7">
        <f>SUMIFS(Data!$V$2:$V$2100,Data!$B$2:$B$2100,Recon!$C$4,Data!$C$2:$C$2100,Recon!DD10)</f>
        <v>0</v>
      </c>
      <c r="DE61" s="7">
        <f>SUMIFS(Data!$V$2:$V$2100,Data!$B$2:$B$2100,Recon!$C$4,Data!$C$2:$C$2100,Recon!DE10)</f>
        <v>0</v>
      </c>
      <c r="DF61" s="7">
        <f>SUMIFS(Data!$V$2:$V$2100,Data!$B$2:$B$2100,Recon!$C$4,Data!$C$2:$C$2100,Recon!DF10)</f>
        <v>0</v>
      </c>
    </row>
    <row r="62" spans="1:110" x14ac:dyDescent="0.3">
      <c r="A62" t="s">
        <v>21</v>
      </c>
      <c r="C62" s="16"/>
      <c r="D62" s="16"/>
      <c r="E62" s="16"/>
      <c r="G62" s="7">
        <f>SUM(G59:G61)</f>
        <v>0</v>
      </c>
      <c r="H62" s="3"/>
      <c r="I62" s="7">
        <f t="shared" ref="I62:BT62" si="153">SUM(I59:I61)</f>
        <v>0</v>
      </c>
      <c r="J62" s="7">
        <f t="shared" si="153"/>
        <v>0</v>
      </c>
      <c r="K62" s="7">
        <f t="shared" si="153"/>
        <v>0</v>
      </c>
      <c r="L62" s="7">
        <f t="shared" si="153"/>
        <v>0</v>
      </c>
      <c r="M62" s="7">
        <f t="shared" si="153"/>
        <v>0</v>
      </c>
      <c r="N62" s="7">
        <f t="shared" si="153"/>
        <v>0</v>
      </c>
      <c r="O62" s="7">
        <f t="shared" si="153"/>
        <v>0</v>
      </c>
      <c r="P62" s="7">
        <f t="shared" si="153"/>
        <v>0</v>
      </c>
      <c r="Q62" s="7">
        <f t="shared" si="153"/>
        <v>0</v>
      </c>
      <c r="R62" s="7">
        <f t="shared" si="153"/>
        <v>0</v>
      </c>
      <c r="S62" s="7">
        <f t="shared" si="153"/>
        <v>0</v>
      </c>
      <c r="T62" s="7">
        <f t="shared" si="153"/>
        <v>0</v>
      </c>
      <c r="U62" s="7">
        <f t="shared" si="153"/>
        <v>0</v>
      </c>
      <c r="V62" s="7">
        <f t="shared" si="153"/>
        <v>0</v>
      </c>
      <c r="W62" s="7">
        <f t="shared" si="153"/>
        <v>0</v>
      </c>
      <c r="X62" s="7">
        <f t="shared" si="153"/>
        <v>0</v>
      </c>
      <c r="Y62" s="7">
        <f t="shared" si="153"/>
        <v>0</v>
      </c>
      <c r="Z62" s="7">
        <f t="shared" si="153"/>
        <v>0</v>
      </c>
      <c r="AA62" s="7">
        <f t="shared" si="153"/>
        <v>0</v>
      </c>
      <c r="AB62" s="7">
        <f t="shared" si="153"/>
        <v>0</v>
      </c>
      <c r="AC62" s="7">
        <f t="shared" si="153"/>
        <v>0</v>
      </c>
      <c r="AD62" s="7">
        <f t="shared" si="153"/>
        <v>0</v>
      </c>
      <c r="AE62" s="7">
        <f t="shared" si="153"/>
        <v>0</v>
      </c>
      <c r="AF62" s="7">
        <f t="shared" si="153"/>
        <v>0</v>
      </c>
      <c r="AG62" s="7">
        <f t="shared" si="153"/>
        <v>0</v>
      </c>
      <c r="AH62" s="7">
        <f t="shared" si="153"/>
        <v>0</v>
      </c>
      <c r="AI62" s="7">
        <f t="shared" si="153"/>
        <v>0</v>
      </c>
      <c r="AJ62" s="7">
        <f t="shared" si="153"/>
        <v>0</v>
      </c>
      <c r="AK62" s="7">
        <f t="shared" si="153"/>
        <v>0</v>
      </c>
      <c r="AL62" s="7">
        <f t="shared" si="153"/>
        <v>0</v>
      </c>
      <c r="AM62" s="7">
        <f t="shared" si="153"/>
        <v>0</v>
      </c>
      <c r="AN62" s="7">
        <f t="shared" si="153"/>
        <v>0</v>
      </c>
      <c r="AO62" s="7">
        <f t="shared" si="153"/>
        <v>0</v>
      </c>
      <c r="AP62" s="7">
        <f t="shared" si="153"/>
        <v>0</v>
      </c>
      <c r="AQ62" s="7">
        <f t="shared" si="153"/>
        <v>0</v>
      </c>
      <c r="AR62" s="7">
        <f t="shared" si="153"/>
        <v>0</v>
      </c>
      <c r="AS62" s="7">
        <f t="shared" si="153"/>
        <v>0</v>
      </c>
      <c r="AT62" s="7">
        <f t="shared" si="153"/>
        <v>0</v>
      </c>
      <c r="AU62" s="7">
        <f t="shared" si="153"/>
        <v>0</v>
      </c>
      <c r="AV62" s="7">
        <f t="shared" si="153"/>
        <v>0</v>
      </c>
      <c r="AW62" s="7">
        <f t="shared" si="153"/>
        <v>0</v>
      </c>
      <c r="AX62" s="7">
        <f t="shared" si="153"/>
        <v>0</v>
      </c>
      <c r="AY62" s="7">
        <f t="shared" si="153"/>
        <v>0</v>
      </c>
      <c r="AZ62" s="7">
        <f t="shared" si="153"/>
        <v>0</v>
      </c>
      <c r="BA62" s="7">
        <f t="shared" si="153"/>
        <v>0</v>
      </c>
      <c r="BB62" s="7">
        <f t="shared" si="153"/>
        <v>0</v>
      </c>
      <c r="BC62" s="7">
        <f t="shared" si="153"/>
        <v>0</v>
      </c>
      <c r="BD62" s="7">
        <f t="shared" si="153"/>
        <v>0</v>
      </c>
      <c r="BE62" s="7">
        <f t="shared" si="153"/>
        <v>0</v>
      </c>
      <c r="BF62" s="7">
        <f t="shared" si="153"/>
        <v>0</v>
      </c>
      <c r="BG62" s="7">
        <f t="shared" si="153"/>
        <v>0</v>
      </c>
      <c r="BH62" s="7">
        <f t="shared" si="153"/>
        <v>0</v>
      </c>
      <c r="BI62" s="7">
        <f t="shared" si="153"/>
        <v>0</v>
      </c>
      <c r="BJ62" s="7">
        <f t="shared" si="153"/>
        <v>0</v>
      </c>
      <c r="BK62" s="7">
        <f t="shared" si="153"/>
        <v>0</v>
      </c>
      <c r="BL62" s="7">
        <f t="shared" si="153"/>
        <v>0</v>
      </c>
      <c r="BM62" s="7">
        <f t="shared" si="153"/>
        <v>0</v>
      </c>
      <c r="BN62" s="7">
        <f t="shared" si="153"/>
        <v>0</v>
      </c>
      <c r="BO62" s="7">
        <f t="shared" si="153"/>
        <v>0</v>
      </c>
      <c r="BP62" s="7">
        <f t="shared" si="153"/>
        <v>0</v>
      </c>
      <c r="BQ62" s="7">
        <f t="shared" si="153"/>
        <v>0</v>
      </c>
      <c r="BR62" s="7">
        <f t="shared" si="153"/>
        <v>0</v>
      </c>
      <c r="BS62" s="7">
        <f t="shared" si="153"/>
        <v>0</v>
      </c>
      <c r="BT62" s="7">
        <f t="shared" si="153"/>
        <v>0</v>
      </c>
      <c r="BU62" s="7">
        <f t="shared" ref="BU62:DE62" si="154">SUM(BU59:BU61)</f>
        <v>0</v>
      </c>
      <c r="BV62" s="7">
        <f t="shared" si="154"/>
        <v>0</v>
      </c>
      <c r="BW62" s="7">
        <f t="shared" si="154"/>
        <v>0</v>
      </c>
      <c r="BX62" s="7">
        <f t="shared" si="154"/>
        <v>0</v>
      </c>
      <c r="BY62" s="7">
        <f t="shared" si="154"/>
        <v>0</v>
      </c>
      <c r="BZ62" s="7">
        <f t="shared" si="154"/>
        <v>0</v>
      </c>
      <c r="CA62" s="7">
        <f t="shared" si="154"/>
        <v>0</v>
      </c>
      <c r="CB62" s="7">
        <f t="shared" si="154"/>
        <v>0</v>
      </c>
      <c r="CC62" s="7">
        <f t="shared" si="154"/>
        <v>0</v>
      </c>
      <c r="CD62" s="7">
        <f t="shared" si="154"/>
        <v>0</v>
      </c>
      <c r="CE62" s="7">
        <f t="shared" si="154"/>
        <v>0</v>
      </c>
      <c r="CF62" s="7">
        <f t="shared" si="154"/>
        <v>0</v>
      </c>
      <c r="CG62" s="7">
        <f t="shared" si="154"/>
        <v>0</v>
      </c>
      <c r="CH62" s="7">
        <f t="shared" si="154"/>
        <v>0</v>
      </c>
      <c r="CI62" s="7">
        <f t="shared" si="154"/>
        <v>0</v>
      </c>
      <c r="CJ62" s="7">
        <f t="shared" si="154"/>
        <v>0</v>
      </c>
      <c r="CK62" s="7">
        <f t="shared" si="154"/>
        <v>0</v>
      </c>
      <c r="CL62" s="7">
        <f t="shared" si="154"/>
        <v>0</v>
      </c>
      <c r="CM62" s="7">
        <f t="shared" si="154"/>
        <v>0</v>
      </c>
      <c r="CN62" s="7">
        <f t="shared" si="154"/>
        <v>0</v>
      </c>
      <c r="CO62" s="7">
        <f t="shared" si="154"/>
        <v>0</v>
      </c>
      <c r="CP62" s="7">
        <f t="shared" si="154"/>
        <v>0</v>
      </c>
      <c r="CQ62" s="7">
        <f t="shared" si="154"/>
        <v>0</v>
      </c>
      <c r="CR62" s="7">
        <f t="shared" si="154"/>
        <v>0</v>
      </c>
      <c r="CS62" s="7">
        <f t="shared" si="154"/>
        <v>0</v>
      </c>
      <c r="CT62" s="7">
        <f t="shared" si="154"/>
        <v>0</v>
      </c>
      <c r="CU62" s="7">
        <f t="shared" si="154"/>
        <v>0</v>
      </c>
      <c r="CV62" s="7">
        <f t="shared" si="154"/>
        <v>0</v>
      </c>
      <c r="CW62" s="7">
        <f t="shared" si="154"/>
        <v>0</v>
      </c>
      <c r="CX62" s="7">
        <f t="shared" si="154"/>
        <v>0</v>
      </c>
      <c r="CY62" s="7">
        <f t="shared" si="154"/>
        <v>0</v>
      </c>
      <c r="CZ62" s="7">
        <f t="shared" si="154"/>
        <v>0</v>
      </c>
      <c r="DA62" s="7">
        <f t="shared" si="154"/>
        <v>0</v>
      </c>
      <c r="DB62" s="7">
        <f t="shared" si="154"/>
        <v>0</v>
      </c>
      <c r="DC62" s="7">
        <f t="shared" si="154"/>
        <v>0</v>
      </c>
      <c r="DD62" s="7">
        <f t="shared" si="154"/>
        <v>0</v>
      </c>
      <c r="DE62" s="7">
        <f t="shared" si="154"/>
        <v>0</v>
      </c>
      <c r="DF62" s="7">
        <f>SUM(DF59:DF61)</f>
        <v>0</v>
      </c>
    </row>
    <row r="63" spans="1:110" x14ac:dyDescent="0.3">
      <c r="A63" t="s">
        <v>122</v>
      </c>
      <c r="C63" s="16"/>
      <c r="D63" s="16"/>
      <c r="E63" s="16"/>
      <c r="G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5">
        <v>0</v>
      </c>
      <c r="BW63" s="25">
        <v>0</v>
      </c>
      <c r="BX63" s="25">
        <v>0</v>
      </c>
      <c r="BY63" s="25">
        <v>0</v>
      </c>
      <c r="BZ63" s="25">
        <v>0</v>
      </c>
      <c r="CA63" s="25">
        <v>0</v>
      </c>
      <c r="CB63" s="25">
        <v>0</v>
      </c>
      <c r="CC63" s="25">
        <v>0</v>
      </c>
      <c r="CD63" s="25">
        <v>0</v>
      </c>
      <c r="CE63" s="25">
        <v>0</v>
      </c>
      <c r="CF63" s="25">
        <v>0</v>
      </c>
      <c r="CG63" s="25">
        <v>0</v>
      </c>
      <c r="CH63" s="25">
        <v>0</v>
      </c>
      <c r="CI63" s="25">
        <v>0</v>
      </c>
      <c r="CJ63" s="25">
        <v>0</v>
      </c>
      <c r="CK63" s="25">
        <v>0</v>
      </c>
      <c r="CL63" s="25">
        <v>0</v>
      </c>
      <c r="CM63" s="25">
        <v>0</v>
      </c>
      <c r="CN63" s="25">
        <v>0</v>
      </c>
      <c r="CO63" s="25">
        <v>0</v>
      </c>
      <c r="CP63" s="25">
        <v>0</v>
      </c>
      <c r="CQ63" s="25">
        <v>0</v>
      </c>
      <c r="CR63" s="25">
        <v>0</v>
      </c>
      <c r="CS63" s="25">
        <v>0</v>
      </c>
      <c r="CT63" s="25">
        <v>0</v>
      </c>
      <c r="CU63" s="25">
        <v>0</v>
      </c>
      <c r="CV63" s="25">
        <v>0</v>
      </c>
      <c r="CW63" s="25">
        <v>0</v>
      </c>
      <c r="CX63" s="25">
        <v>0</v>
      </c>
      <c r="CY63" s="25">
        <v>0</v>
      </c>
      <c r="CZ63" s="25">
        <v>0</v>
      </c>
      <c r="DA63" s="25">
        <v>0</v>
      </c>
      <c r="DB63" s="25">
        <v>0</v>
      </c>
      <c r="DC63" s="25">
        <v>0</v>
      </c>
      <c r="DD63" s="25">
        <v>0</v>
      </c>
      <c r="DE63" s="25">
        <v>0</v>
      </c>
      <c r="DF63" s="25">
        <v>0</v>
      </c>
    </row>
    <row r="64" spans="1:110" x14ac:dyDescent="0.3">
      <c r="A64" t="s">
        <v>19</v>
      </c>
      <c r="C64" s="16"/>
      <c r="D64" s="16"/>
      <c r="E64" s="16"/>
      <c r="G64" s="7">
        <f>G62-G63</f>
        <v>0</v>
      </c>
      <c r="I64" s="7">
        <f t="shared" ref="I64:BT64" si="155">I62-I63</f>
        <v>0</v>
      </c>
      <c r="J64" s="7">
        <f t="shared" si="155"/>
        <v>0</v>
      </c>
      <c r="K64" s="7">
        <f t="shared" si="155"/>
        <v>0</v>
      </c>
      <c r="L64" s="7">
        <f t="shared" si="155"/>
        <v>0</v>
      </c>
      <c r="M64" s="7">
        <f t="shared" si="155"/>
        <v>0</v>
      </c>
      <c r="N64" s="7">
        <f t="shared" si="155"/>
        <v>0</v>
      </c>
      <c r="O64" s="7">
        <f t="shared" si="155"/>
        <v>0</v>
      </c>
      <c r="P64" s="7">
        <f t="shared" si="155"/>
        <v>0</v>
      </c>
      <c r="Q64" s="7">
        <f t="shared" si="155"/>
        <v>0</v>
      </c>
      <c r="R64" s="7">
        <f t="shared" si="155"/>
        <v>0</v>
      </c>
      <c r="S64" s="7">
        <f t="shared" si="155"/>
        <v>0</v>
      </c>
      <c r="T64" s="7">
        <f t="shared" si="155"/>
        <v>0</v>
      </c>
      <c r="U64" s="7">
        <f t="shared" si="155"/>
        <v>0</v>
      </c>
      <c r="V64" s="7">
        <f t="shared" si="155"/>
        <v>0</v>
      </c>
      <c r="W64" s="7">
        <f t="shared" si="155"/>
        <v>0</v>
      </c>
      <c r="X64" s="7">
        <f t="shared" si="155"/>
        <v>0</v>
      </c>
      <c r="Y64" s="7">
        <f t="shared" si="155"/>
        <v>0</v>
      </c>
      <c r="Z64" s="7">
        <f t="shared" si="155"/>
        <v>0</v>
      </c>
      <c r="AA64" s="7">
        <f t="shared" si="155"/>
        <v>0</v>
      </c>
      <c r="AB64" s="7">
        <f t="shared" si="155"/>
        <v>0</v>
      </c>
      <c r="AC64" s="7">
        <f t="shared" si="155"/>
        <v>0</v>
      </c>
      <c r="AD64" s="7">
        <f t="shared" si="155"/>
        <v>0</v>
      </c>
      <c r="AE64" s="7">
        <f t="shared" si="155"/>
        <v>0</v>
      </c>
      <c r="AF64" s="7">
        <f t="shared" si="155"/>
        <v>0</v>
      </c>
      <c r="AG64" s="7">
        <f t="shared" si="155"/>
        <v>0</v>
      </c>
      <c r="AH64" s="7">
        <f t="shared" si="155"/>
        <v>0</v>
      </c>
      <c r="AI64" s="7">
        <f t="shared" si="155"/>
        <v>0</v>
      </c>
      <c r="AJ64" s="7">
        <f t="shared" si="155"/>
        <v>0</v>
      </c>
      <c r="AK64" s="7">
        <f t="shared" si="155"/>
        <v>0</v>
      </c>
      <c r="AL64" s="7">
        <f t="shared" si="155"/>
        <v>0</v>
      </c>
      <c r="AM64" s="7">
        <f t="shared" si="155"/>
        <v>0</v>
      </c>
      <c r="AN64" s="7">
        <f t="shared" si="155"/>
        <v>0</v>
      </c>
      <c r="AO64" s="7">
        <f t="shared" si="155"/>
        <v>0</v>
      </c>
      <c r="AP64" s="7">
        <f t="shared" si="155"/>
        <v>0</v>
      </c>
      <c r="AQ64" s="7">
        <f t="shared" si="155"/>
        <v>0</v>
      </c>
      <c r="AR64" s="7">
        <f t="shared" si="155"/>
        <v>0</v>
      </c>
      <c r="AS64" s="7">
        <f t="shared" si="155"/>
        <v>0</v>
      </c>
      <c r="AT64" s="7">
        <f t="shared" si="155"/>
        <v>0</v>
      </c>
      <c r="AU64" s="7">
        <f t="shared" si="155"/>
        <v>0</v>
      </c>
      <c r="AV64" s="7">
        <f t="shared" si="155"/>
        <v>0</v>
      </c>
      <c r="AW64" s="7">
        <f t="shared" si="155"/>
        <v>0</v>
      </c>
      <c r="AX64" s="7">
        <f t="shared" si="155"/>
        <v>0</v>
      </c>
      <c r="AY64" s="7">
        <f t="shared" si="155"/>
        <v>0</v>
      </c>
      <c r="AZ64" s="7">
        <f t="shared" si="155"/>
        <v>0</v>
      </c>
      <c r="BA64" s="7">
        <f t="shared" si="155"/>
        <v>0</v>
      </c>
      <c r="BB64" s="7">
        <f t="shared" si="155"/>
        <v>0</v>
      </c>
      <c r="BC64" s="7">
        <f t="shared" si="155"/>
        <v>0</v>
      </c>
      <c r="BD64" s="7">
        <f t="shared" si="155"/>
        <v>0</v>
      </c>
      <c r="BE64" s="7">
        <f t="shared" si="155"/>
        <v>0</v>
      </c>
      <c r="BF64" s="7">
        <f t="shared" si="155"/>
        <v>0</v>
      </c>
      <c r="BG64" s="7">
        <f t="shared" si="155"/>
        <v>0</v>
      </c>
      <c r="BH64" s="7">
        <f t="shared" si="155"/>
        <v>0</v>
      </c>
      <c r="BI64" s="7">
        <f t="shared" si="155"/>
        <v>0</v>
      </c>
      <c r="BJ64" s="7">
        <f t="shared" si="155"/>
        <v>0</v>
      </c>
      <c r="BK64" s="7">
        <f t="shared" si="155"/>
        <v>0</v>
      </c>
      <c r="BL64" s="7">
        <f t="shared" si="155"/>
        <v>0</v>
      </c>
      <c r="BM64" s="7">
        <f t="shared" si="155"/>
        <v>0</v>
      </c>
      <c r="BN64" s="7">
        <f t="shared" si="155"/>
        <v>0</v>
      </c>
      <c r="BO64" s="7">
        <f t="shared" si="155"/>
        <v>0</v>
      </c>
      <c r="BP64" s="7">
        <f t="shared" si="155"/>
        <v>0</v>
      </c>
      <c r="BQ64" s="7">
        <f t="shared" si="155"/>
        <v>0</v>
      </c>
      <c r="BR64" s="7">
        <f t="shared" si="155"/>
        <v>0</v>
      </c>
      <c r="BS64" s="7">
        <f t="shared" si="155"/>
        <v>0</v>
      </c>
      <c r="BT64" s="7">
        <f t="shared" si="155"/>
        <v>0</v>
      </c>
      <c r="BU64" s="7">
        <f t="shared" ref="BU64:DE64" si="156">BU62-BU63</f>
        <v>0</v>
      </c>
      <c r="BV64" s="7">
        <f t="shared" si="156"/>
        <v>0</v>
      </c>
      <c r="BW64" s="7">
        <f t="shared" si="156"/>
        <v>0</v>
      </c>
      <c r="BX64" s="7">
        <f t="shared" si="156"/>
        <v>0</v>
      </c>
      <c r="BY64" s="7">
        <f t="shared" si="156"/>
        <v>0</v>
      </c>
      <c r="BZ64" s="7">
        <f t="shared" si="156"/>
        <v>0</v>
      </c>
      <c r="CA64" s="7">
        <f t="shared" si="156"/>
        <v>0</v>
      </c>
      <c r="CB64" s="7">
        <f t="shared" si="156"/>
        <v>0</v>
      </c>
      <c r="CC64" s="7">
        <f t="shared" si="156"/>
        <v>0</v>
      </c>
      <c r="CD64" s="7">
        <f t="shared" si="156"/>
        <v>0</v>
      </c>
      <c r="CE64" s="7">
        <f t="shared" si="156"/>
        <v>0</v>
      </c>
      <c r="CF64" s="7">
        <f t="shared" si="156"/>
        <v>0</v>
      </c>
      <c r="CG64" s="7">
        <f t="shared" si="156"/>
        <v>0</v>
      </c>
      <c r="CH64" s="7">
        <f t="shared" si="156"/>
        <v>0</v>
      </c>
      <c r="CI64" s="7">
        <f t="shared" si="156"/>
        <v>0</v>
      </c>
      <c r="CJ64" s="7">
        <f t="shared" si="156"/>
        <v>0</v>
      </c>
      <c r="CK64" s="7">
        <f t="shared" si="156"/>
        <v>0</v>
      </c>
      <c r="CL64" s="7">
        <f t="shared" si="156"/>
        <v>0</v>
      </c>
      <c r="CM64" s="7">
        <f t="shared" si="156"/>
        <v>0</v>
      </c>
      <c r="CN64" s="7">
        <f t="shared" si="156"/>
        <v>0</v>
      </c>
      <c r="CO64" s="7">
        <f t="shared" si="156"/>
        <v>0</v>
      </c>
      <c r="CP64" s="7">
        <f t="shared" si="156"/>
        <v>0</v>
      </c>
      <c r="CQ64" s="7">
        <f t="shared" si="156"/>
        <v>0</v>
      </c>
      <c r="CR64" s="7">
        <f t="shared" si="156"/>
        <v>0</v>
      </c>
      <c r="CS64" s="7">
        <f t="shared" si="156"/>
        <v>0</v>
      </c>
      <c r="CT64" s="7">
        <f t="shared" si="156"/>
        <v>0</v>
      </c>
      <c r="CU64" s="7">
        <f t="shared" si="156"/>
        <v>0</v>
      </c>
      <c r="CV64" s="7">
        <f t="shared" si="156"/>
        <v>0</v>
      </c>
      <c r="CW64" s="7">
        <f t="shared" si="156"/>
        <v>0</v>
      </c>
      <c r="CX64" s="7">
        <f t="shared" si="156"/>
        <v>0</v>
      </c>
      <c r="CY64" s="7">
        <f t="shared" si="156"/>
        <v>0</v>
      </c>
      <c r="CZ64" s="7">
        <f t="shared" si="156"/>
        <v>0</v>
      </c>
      <c r="DA64" s="7">
        <f t="shared" si="156"/>
        <v>0</v>
      </c>
      <c r="DB64" s="7">
        <f t="shared" si="156"/>
        <v>0</v>
      </c>
      <c r="DC64" s="7">
        <f t="shared" si="156"/>
        <v>0</v>
      </c>
      <c r="DD64" s="7">
        <f t="shared" si="156"/>
        <v>0</v>
      </c>
      <c r="DE64" s="7">
        <f t="shared" si="156"/>
        <v>0</v>
      </c>
      <c r="DF64" s="7">
        <f>DF62-DF63</f>
        <v>0</v>
      </c>
    </row>
    <row r="66" spans="1:111" s="5" customFormat="1" x14ac:dyDescent="0.3">
      <c r="G66" s="6"/>
    </row>
    <row r="68" spans="1:111" x14ac:dyDescent="0.3">
      <c r="A68" s="37" t="s">
        <v>22</v>
      </c>
      <c r="B68" s="37"/>
      <c r="C68" s="37"/>
      <c r="D68" s="37"/>
      <c r="E68" s="37"/>
      <c r="F68" s="37"/>
      <c r="G68" s="37"/>
    </row>
    <row r="70" spans="1:111" x14ac:dyDescent="0.3">
      <c r="A70" s="4" t="s">
        <v>0</v>
      </c>
      <c r="B70" s="4"/>
      <c r="C70" s="4" t="s">
        <v>0</v>
      </c>
      <c r="D70" s="4"/>
      <c r="E70" s="4"/>
      <c r="F70" s="4"/>
      <c r="G70" s="14" t="s">
        <v>118</v>
      </c>
      <c r="I70" s="13" t="s">
        <v>119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</row>
    <row r="71" spans="1:111" x14ac:dyDescent="0.3">
      <c r="A71" s="13" t="s">
        <v>1</v>
      </c>
      <c r="B71" s="4"/>
      <c r="C71" s="13" t="s">
        <v>2</v>
      </c>
      <c r="D71" s="4"/>
      <c r="E71" s="13" t="s">
        <v>3</v>
      </c>
      <c r="F71" s="4"/>
      <c r="G71" s="15" t="s">
        <v>5</v>
      </c>
      <c r="I71" s="17">
        <v>1</v>
      </c>
      <c r="J71" s="17">
        <f t="shared" ref="J71:AR71" si="157">I71+1</f>
        <v>2</v>
      </c>
      <c r="K71" s="17">
        <f t="shared" si="157"/>
        <v>3</v>
      </c>
      <c r="L71" s="17">
        <f t="shared" si="157"/>
        <v>4</v>
      </c>
      <c r="M71" s="17">
        <f t="shared" si="157"/>
        <v>5</v>
      </c>
      <c r="N71" s="17">
        <f t="shared" si="157"/>
        <v>6</v>
      </c>
      <c r="O71" s="17">
        <f t="shared" si="157"/>
        <v>7</v>
      </c>
      <c r="P71" s="17">
        <f t="shared" si="157"/>
        <v>8</v>
      </c>
      <c r="Q71" s="17">
        <f t="shared" si="157"/>
        <v>9</v>
      </c>
      <c r="R71" s="17">
        <f t="shared" si="157"/>
        <v>10</v>
      </c>
      <c r="S71" s="17">
        <f t="shared" si="157"/>
        <v>11</v>
      </c>
      <c r="T71" s="17">
        <f t="shared" si="157"/>
        <v>12</v>
      </c>
      <c r="U71" s="17">
        <f t="shared" si="157"/>
        <v>13</v>
      </c>
      <c r="V71" s="17">
        <f t="shared" si="157"/>
        <v>14</v>
      </c>
      <c r="W71" s="17">
        <f t="shared" si="157"/>
        <v>15</v>
      </c>
      <c r="X71" s="17">
        <f t="shared" si="157"/>
        <v>16</v>
      </c>
      <c r="Y71" s="17">
        <f t="shared" si="157"/>
        <v>17</v>
      </c>
      <c r="Z71" s="17">
        <f t="shared" si="157"/>
        <v>18</v>
      </c>
      <c r="AA71" s="17">
        <f t="shared" si="157"/>
        <v>19</v>
      </c>
      <c r="AB71" s="17">
        <f t="shared" si="157"/>
        <v>20</v>
      </c>
      <c r="AC71" s="17">
        <f t="shared" si="157"/>
        <v>21</v>
      </c>
      <c r="AD71" s="17">
        <f t="shared" si="157"/>
        <v>22</v>
      </c>
      <c r="AE71" s="17">
        <f t="shared" si="157"/>
        <v>23</v>
      </c>
      <c r="AF71" s="17">
        <f t="shared" si="157"/>
        <v>24</v>
      </c>
      <c r="AG71" s="17">
        <f t="shared" si="157"/>
        <v>25</v>
      </c>
      <c r="AH71" s="17">
        <f t="shared" si="157"/>
        <v>26</v>
      </c>
      <c r="AI71" s="17">
        <f t="shared" si="157"/>
        <v>27</v>
      </c>
      <c r="AJ71" s="17">
        <f t="shared" si="157"/>
        <v>28</v>
      </c>
      <c r="AK71" s="17">
        <f t="shared" si="157"/>
        <v>29</v>
      </c>
      <c r="AL71" s="17">
        <f t="shared" si="157"/>
        <v>30</v>
      </c>
      <c r="AM71" s="17">
        <f t="shared" si="157"/>
        <v>31</v>
      </c>
      <c r="AN71" s="17">
        <f t="shared" si="157"/>
        <v>32</v>
      </c>
      <c r="AO71" s="17">
        <f t="shared" si="157"/>
        <v>33</v>
      </c>
      <c r="AP71" s="17">
        <f t="shared" si="157"/>
        <v>34</v>
      </c>
      <c r="AQ71" s="17">
        <f t="shared" si="157"/>
        <v>35</v>
      </c>
      <c r="AR71" s="17">
        <f t="shared" si="157"/>
        <v>36</v>
      </c>
      <c r="AS71" s="17">
        <f t="shared" ref="AS71" si="158">AR71+1</f>
        <v>37</v>
      </c>
      <c r="AT71" s="17">
        <f t="shared" ref="AT71" si="159">AS71+1</f>
        <v>38</v>
      </c>
      <c r="AU71" s="17">
        <f t="shared" ref="AU71" si="160">AT71+1</f>
        <v>39</v>
      </c>
      <c r="AV71" s="17">
        <f t="shared" ref="AV71" si="161">AU71+1</f>
        <v>40</v>
      </c>
      <c r="AW71" s="17">
        <f t="shared" ref="AW71" si="162">AV71+1</f>
        <v>41</v>
      </c>
      <c r="AX71" s="17">
        <f t="shared" ref="AX71" si="163">AW71+1</f>
        <v>42</v>
      </c>
      <c r="AY71" s="17">
        <f t="shared" ref="AY71" si="164">AX71+1</f>
        <v>43</v>
      </c>
      <c r="AZ71" s="17">
        <f t="shared" ref="AZ71" si="165">AY71+1</f>
        <v>44</v>
      </c>
      <c r="BA71" s="17">
        <f t="shared" ref="BA71" si="166">AZ71+1</f>
        <v>45</v>
      </c>
      <c r="BB71" s="17">
        <f t="shared" ref="BB71" si="167">BA71+1</f>
        <v>46</v>
      </c>
      <c r="BC71" s="17">
        <f t="shared" ref="BC71" si="168">BB71+1</f>
        <v>47</v>
      </c>
      <c r="BD71" s="17">
        <f t="shared" ref="BD71" si="169">BC71+1</f>
        <v>48</v>
      </c>
      <c r="BE71" s="17">
        <f t="shared" ref="BE71" si="170">BD71+1</f>
        <v>49</v>
      </c>
      <c r="BF71" s="17">
        <f t="shared" ref="BF71" si="171">BE71+1</f>
        <v>50</v>
      </c>
      <c r="BG71" s="17">
        <f t="shared" ref="BG71" si="172">BF71+1</f>
        <v>51</v>
      </c>
      <c r="BH71" s="17">
        <f t="shared" ref="BH71" si="173">BG71+1</f>
        <v>52</v>
      </c>
      <c r="BI71" s="17">
        <f t="shared" ref="BI71" si="174">BH71+1</f>
        <v>53</v>
      </c>
      <c r="BJ71" s="17">
        <f t="shared" ref="BJ71" si="175">BI71+1</f>
        <v>54</v>
      </c>
      <c r="BK71" s="17">
        <f t="shared" ref="BK71" si="176">BJ71+1</f>
        <v>55</v>
      </c>
      <c r="BL71" s="17">
        <f t="shared" ref="BL71" si="177">BK71+1</f>
        <v>56</v>
      </c>
      <c r="BM71" s="17">
        <f t="shared" ref="BM71" si="178">BL71+1</f>
        <v>57</v>
      </c>
      <c r="BN71" s="17">
        <f t="shared" ref="BN71" si="179">BM71+1</f>
        <v>58</v>
      </c>
      <c r="BO71" s="17">
        <f t="shared" ref="BO71" si="180">BN71+1</f>
        <v>59</v>
      </c>
      <c r="BP71" s="17">
        <f t="shared" ref="BP71" si="181">BO71+1</f>
        <v>60</v>
      </c>
      <c r="BQ71" s="17">
        <f t="shared" ref="BQ71" si="182">BP71+1</f>
        <v>61</v>
      </c>
      <c r="BR71" s="17">
        <f t="shared" ref="BR71" si="183">BQ71+1</f>
        <v>62</v>
      </c>
      <c r="BS71" s="17">
        <f t="shared" ref="BS71" si="184">BR71+1</f>
        <v>63</v>
      </c>
      <c r="BT71" s="17">
        <f t="shared" ref="BT71" si="185">BS71+1</f>
        <v>64</v>
      </c>
      <c r="BU71" s="17">
        <f t="shared" ref="BU71" si="186">BT71+1</f>
        <v>65</v>
      </c>
      <c r="BV71" s="17">
        <f t="shared" ref="BV71" si="187">BU71+1</f>
        <v>66</v>
      </c>
      <c r="BW71" s="17">
        <f t="shared" ref="BW71" si="188">BV71+1</f>
        <v>67</v>
      </c>
      <c r="BX71" s="17">
        <f t="shared" ref="BX71" si="189">BW71+1</f>
        <v>68</v>
      </c>
      <c r="BY71" s="17">
        <f t="shared" ref="BY71" si="190">BX71+1</f>
        <v>69</v>
      </c>
      <c r="BZ71" s="17">
        <f t="shared" ref="BZ71" si="191">BY71+1</f>
        <v>70</v>
      </c>
      <c r="CA71" s="17">
        <f t="shared" ref="CA71" si="192">BZ71+1</f>
        <v>71</v>
      </c>
      <c r="CB71" s="17">
        <f t="shared" ref="CB71" si="193">CA71+1</f>
        <v>72</v>
      </c>
      <c r="CC71" s="17">
        <f t="shared" ref="CC71" si="194">CB71+1</f>
        <v>73</v>
      </c>
      <c r="CD71" s="17">
        <f t="shared" ref="CD71" si="195">CC71+1</f>
        <v>74</v>
      </c>
      <c r="CE71" s="17">
        <f t="shared" ref="CE71" si="196">CD71+1</f>
        <v>75</v>
      </c>
      <c r="CF71" s="17">
        <f t="shared" ref="CF71" si="197">CE71+1</f>
        <v>76</v>
      </c>
      <c r="CG71" s="17">
        <f t="shared" ref="CG71" si="198">CF71+1</f>
        <v>77</v>
      </c>
      <c r="CH71" s="17">
        <f t="shared" ref="CH71" si="199">CG71+1</f>
        <v>78</v>
      </c>
      <c r="CI71" s="17">
        <f t="shared" ref="CI71" si="200">CH71+1</f>
        <v>79</v>
      </c>
      <c r="CJ71" s="17">
        <f t="shared" ref="CJ71" si="201">CI71+1</f>
        <v>80</v>
      </c>
      <c r="CK71" s="17">
        <f t="shared" ref="CK71" si="202">CJ71+1</f>
        <v>81</v>
      </c>
      <c r="CL71" s="17">
        <f t="shared" ref="CL71" si="203">CK71+1</f>
        <v>82</v>
      </c>
      <c r="CM71" s="17">
        <f t="shared" ref="CM71" si="204">CL71+1</f>
        <v>83</v>
      </c>
      <c r="CN71" s="17">
        <f t="shared" ref="CN71" si="205">CM71+1</f>
        <v>84</v>
      </c>
      <c r="CO71" s="17">
        <f t="shared" ref="CO71" si="206">CN71+1</f>
        <v>85</v>
      </c>
      <c r="CP71" s="17">
        <f t="shared" ref="CP71" si="207">CO71+1</f>
        <v>86</v>
      </c>
      <c r="CQ71" s="17">
        <f t="shared" ref="CQ71" si="208">CP71+1</f>
        <v>87</v>
      </c>
      <c r="CR71" s="17">
        <f t="shared" ref="CR71" si="209">CQ71+1</f>
        <v>88</v>
      </c>
      <c r="CS71" s="17">
        <f t="shared" ref="CS71" si="210">CR71+1</f>
        <v>89</v>
      </c>
      <c r="CT71" s="17">
        <f t="shared" ref="CT71" si="211">CS71+1</f>
        <v>90</v>
      </c>
      <c r="CU71" s="17">
        <f t="shared" ref="CU71" si="212">CT71+1</f>
        <v>91</v>
      </c>
      <c r="CV71" s="17">
        <f t="shared" ref="CV71" si="213">CU71+1</f>
        <v>92</v>
      </c>
      <c r="CW71" s="17">
        <f t="shared" ref="CW71" si="214">CV71+1</f>
        <v>93</v>
      </c>
      <c r="CX71" s="17">
        <f t="shared" ref="CX71" si="215">CW71+1</f>
        <v>94</v>
      </c>
      <c r="CY71" s="17">
        <f t="shared" ref="CY71" si="216">CX71+1</f>
        <v>95</v>
      </c>
      <c r="CZ71" s="17">
        <f t="shared" ref="CZ71" si="217">CY71+1</f>
        <v>96</v>
      </c>
      <c r="DA71" s="17">
        <f t="shared" ref="DA71" si="218">CZ71+1</f>
        <v>97</v>
      </c>
      <c r="DB71" s="17">
        <f t="shared" ref="DB71" si="219">DA71+1</f>
        <v>98</v>
      </c>
      <c r="DC71" s="17">
        <f t="shared" ref="DC71" si="220">DB71+1</f>
        <v>99</v>
      </c>
      <c r="DD71" s="17">
        <f t="shared" ref="DD71" si="221">DC71+1</f>
        <v>100</v>
      </c>
      <c r="DE71" s="17">
        <f t="shared" ref="DE71" si="222">DD71+1</f>
        <v>101</v>
      </c>
      <c r="DF71" s="17">
        <f t="shared" ref="DF71" si="223">DE71+1</f>
        <v>102</v>
      </c>
    </row>
    <row r="73" spans="1:111" x14ac:dyDescent="0.3">
      <c r="A73" t="s">
        <v>4</v>
      </c>
      <c r="C73" t="s">
        <v>1752</v>
      </c>
      <c r="E73" t="s">
        <v>23</v>
      </c>
      <c r="G73" s="7">
        <f>SUMIFS(Data!$N$2:$N$2100,Data!$B$2:$B$2100,Recon!$C$4)</f>
        <v>0</v>
      </c>
      <c r="H73" s="3"/>
      <c r="I73" s="7">
        <f>SUMIFS(Data!$N$2:$N$2100,Data!$B$2:$B$2100,Recon!$C$4,Data!$C$2:$C$2100,Recon!I10)</f>
        <v>0</v>
      </c>
      <c r="J73" s="7">
        <f>SUMIFS(Data!$N$2:$N$2100,Data!$B$2:$B$2100,Recon!$C$4,Data!$C$2:$C$2100,Recon!J10)</f>
        <v>0</v>
      </c>
      <c r="K73" s="7">
        <f>SUMIFS(Data!$N$2:$N$2100,Data!$B$2:$B$2100,Recon!$C$4,Data!$C$2:$C$2100,Recon!K10)</f>
        <v>0</v>
      </c>
      <c r="L73" s="7">
        <f>SUMIFS(Data!$N$2:$N$2100,Data!$B$2:$B$2100,Recon!$C$4,Data!$C$2:$C$2100,Recon!L10)</f>
        <v>0</v>
      </c>
      <c r="M73" s="7">
        <f>SUMIFS(Data!$N$2:$N$2100,Data!$B$2:$B$2100,Recon!$C$4,Data!$C$2:$C$2100,Recon!M10)</f>
        <v>0</v>
      </c>
      <c r="N73" s="7">
        <f>SUMIFS(Data!$N$2:$N$2100,Data!$B$2:$B$2100,Recon!$C$4,Data!$C$2:$C$2100,Recon!N10)</f>
        <v>0</v>
      </c>
      <c r="O73" s="7">
        <f>SUMIFS(Data!$N$2:$N$2100,Data!$B$2:$B$2100,Recon!$C$4,Data!$C$2:$C$2100,Recon!O10)</f>
        <v>0</v>
      </c>
      <c r="P73" s="7">
        <f>SUMIFS(Data!$N$2:$N$2100,Data!$B$2:$B$2100,Recon!$C$4,Data!$C$2:$C$2100,Recon!P10)</f>
        <v>0</v>
      </c>
      <c r="Q73" s="7">
        <f>SUMIFS(Data!$N$2:$N$2100,Data!$B$2:$B$2100,Recon!$C$4,Data!$C$2:$C$2100,Recon!Q10)</f>
        <v>0</v>
      </c>
      <c r="R73" s="7">
        <f>SUMIFS(Data!$N$2:$N$2100,Data!$B$2:$B$2100,Recon!$C$4,Data!$C$2:$C$2100,Recon!R10)</f>
        <v>0</v>
      </c>
      <c r="S73" s="7">
        <f>SUMIFS(Data!$N$2:$N$2100,Data!$B$2:$B$2100,Recon!$C$4,Data!$C$2:$C$2100,Recon!S10)</f>
        <v>0</v>
      </c>
      <c r="T73" s="7">
        <f>SUMIFS(Data!$N$2:$N$2100,Data!$B$2:$B$2100,Recon!$C$4,Data!$C$2:$C$2100,Recon!T10)</f>
        <v>0</v>
      </c>
      <c r="U73" s="7">
        <f>SUMIFS(Data!$N$2:$N$2100,Data!$B$2:$B$2100,Recon!$C$4,Data!$C$2:$C$2100,Recon!U10)</f>
        <v>0</v>
      </c>
      <c r="V73" s="7">
        <f>SUMIFS(Data!$N$2:$N$2100,Data!$B$2:$B$2100,Recon!$C$4,Data!$C$2:$C$2100,Recon!V10)</f>
        <v>0</v>
      </c>
      <c r="W73" s="7">
        <f>SUMIFS(Data!$N$2:$N$2100,Data!$B$2:$B$2100,Recon!$C$4,Data!$C$2:$C$2100,Recon!W10)</f>
        <v>0</v>
      </c>
      <c r="X73" s="7">
        <f>SUMIFS(Data!$N$2:$N$2100,Data!$B$2:$B$2100,Recon!$C$4,Data!$C$2:$C$2100,Recon!X10)</f>
        <v>0</v>
      </c>
      <c r="Y73" s="7">
        <f>SUMIFS(Data!$N$2:$N$2100,Data!$B$2:$B$2100,Recon!$C$4,Data!$C$2:$C$2100,Recon!Y10)</f>
        <v>0</v>
      </c>
      <c r="Z73" s="7">
        <f>SUMIFS(Data!$N$2:$N$2100,Data!$B$2:$B$2100,Recon!$C$4,Data!$C$2:$C$2100,Recon!Z10)</f>
        <v>0</v>
      </c>
      <c r="AA73" s="7">
        <f>SUMIFS(Data!$N$2:$N$2100,Data!$B$2:$B$2100,Recon!$C$4,Data!$C$2:$C$2100,Recon!AA10)</f>
        <v>0</v>
      </c>
      <c r="AB73" s="7">
        <f>SUMIFS(Data!$N$2:$N$2100,Data!$B$2:$B$2100,Recon!$C$4,Data!$C$2:$C$2100,Recon!AB10)</f>
        <v>0</v>
      </c>
      <c r="AC73" s="7">
        <f>SUMIFS(Data!$N$2:$N$2100,Data!$B$2:$B$2100,Recon!$C$4,Data!$C$2:$C$2100,Recon!AC10)</f>
        <v>0</v>
      </c>
      <c r="AD73" s="7">
        <f>SUMIFS(Data!$N$2:$N$2100,Data!$B$2:$B$2100,Recon!$C$4,Data!$C$2:$C$2100,Recon!AD10)</f>
        <v>0</v>
      </c>
      <c r="AE73" s="7">
        <f>SUMIFS(Data!$N$2:$N$2100,Data!$B$2:$B$2100,Recon!$C$4,Data!$C$2:$C$2100,Recon!AE10)</f>
        <v>0</v>
      </c>
      <c r="AF73" s="7">
        <f>SUMIFS(Data!$N$2:$N$2100,Data!$B$2:$B$2100,Recon!$C$4,Data!$C$2:$C$2100,Recon!AF10)</f>
        <v>0</v>
      </c>
      <c r="AG73" s="7">
        <f>SUMIFS(Data!$N$2:$N$2100,Data!$B$2:$B$2100,Recon!$C$4,Data!$C$2:$C$2100,Recon!AG10)</f>
        <v>0</v>
      </c>
      <c r="AH73" s="7">
        <f>SUMIFS(Data!$N$2:$N$2100,Data!$B$2:$B$2100,Recon!$C$4,Data!$C$2:$C$2100,Recon!AH10)</f>
        <v>0</v>
      </c>
      <c r="AI73" s="7">
        <f>SUMIFS(Data!$N$2:$N$2100,Data!$B$2:$B$2100,Recon!$C$4,Data!$C$2:$C$2100,Recon!AI10)</f>
        <v>0</v>
      </c>
      <c r="AJ73" s="7">
        <f>SUMIFS(Data!$N$2:$N$2100,Data!$B$2:$B$2100,Recon!$C$4,Data!$C$2:$C$2100,Recon!AJ10)</f>
        <v>0</v>
      </c>
      <c r="AK73" s="7">
        <f>SUMIFS(Data!$N$2:$N$2100,Data!$B$2:$B$2100,Recon!$C$4,Data!$C$2:$C$2100,Recon!AK10)</f>
        <v>0</v>
      </c>
      <c r="AL73" s="7">
        <f>SUMIFS(Data!$N$2:$N$2100,Data!$B$2:$B$2100,Recon!$C$4,Data!$C$2:$C$2100,Recon!AL10)</f>
        <v>0</v>
      </c>
      <c r="AM73" s="7">
        <f>SUMIFS(Data!$N$2:$N$2100,Data!$B$2:$B$2100,Recon!$C$4,Data!$C$2:$C$2100,Recon!AM10)</f>
        <v>0</v>
      </c>
      <c r="AN73" s="7">
        <f>SUMIFS(Data!$N$2:$N$2100,Data!$B$2:$B$2100,Recon!$C$4,Data!$C$2:$C$2100,Recon!AN10)</f>
        <v>0</v>
      </c>
      <c r="AO73" s="7">
        <f>SUMIFS(Data!$N$2:$N$2100,Data!$B$2:$B$2100,Recon!$C$4,Data!$C$2:$C$2100,Recon!AO10)</f>
        <v>0</v>
      </c>
      <c r="AP73" s="7">
        <f>SUMIFS(Data!$N$2:$N$2100,Data!$B$2:$B$2100,Recon!$C$4,Data!$C$2:$C$2100,Recon!AP10)</f>
        <v>0</v>
      </c>
      <c r="AQ73" s="7">
        <f>SUMIFS(Data!$N$2:$N$2100,Data!$B$2:$B$2100,Recon!$C$4,Data!$C$2:$C$2100,Recon!AQ10)</f>
        <v>0</v>
      </c>
      <c r="AR73" s="7">
        <f>SUMIFS(Data!$N$2:$N$2100,Data!$B$2:$B$2100,Recon!$C$4,Data!$C$2:$C$2100,Recon!AR10)</f>
        <v>0</v>
      </c>
      <c r="AS73" s="7">
        <f>SUMIFS(Data!$N$2:$N$2100,Data!$B$2:$B$2100,Recon!$C$4,Data!$C$2:$C$2100,Recon!AS10)</f>
        <v>0</v>
      </c>
      <c r="AT73" s="7">
        <f>SUMIFS(Data!$N$2:$N$2100,Data!$B$2:$B$2100,Recon!$C$4,Data!$C$2:$C$2100,Recon!AT10)</f>
        <v>0</v>
      </c>
      <c r="AU73" s="7">
        <f>SUMIFS(Data!$N$2:$N$2100,Data!$B$2:$B$2100,Recon!$C$4,Data!$C$2:$C$2100,Recon!AU10)</f>
        <v>0</v>
      </c>
      <c r="AV73" s="7">
        <f>SUMIFS(Data!$N$2:$N$2100,Data!$B$2:$B$2100,Recon!$C$4,Data!$C$2:$C$2100,Recon!AV10)</f>
        <v>0</v>
      </c>
      <c r="AW73" s="7">
        <f>SUMIFS(Data!$N$2:$N$2100,Data!$B$2:$B$2100,Recon!$C$4,Data!$C$2:$C$2100,Recon!AW10)</f>
        <v>0</v>
      </c>
      <c r="AX73" s="7">
        <f>SUMIFS(Data!$N$2:$N$2100,Data!$B$2:$B$2100,Recon!$C$4,Data!$C$2:$C$2100,Recon!AX10)</f>
        <v>0</v>
      </c>
      <c r="AY73" s="7">
        <f>SUMIFS(Data!$N$2:$N$2100,Data!$B$2:$B$2100,Recon!$C$4,Data!$C$2:$C$2100,Recon!AY10)</f>
        <v>0</v>
      </c>
      <c r="AZ73" s="7">
        <f>SUMIFS(Data!$N$2:$N$2100,Data!$B$2:$B$2100,Recon!$C$4,Data!$C$2:$C$2100,Recon!AZ10)</f>
        <v>0</v>
      </c>
      <c r="BA73" s="7">
        <f>SUMIFS(Data!$N$2:$N$2100,Data!$B$2:$B$2100,Recon!$C$4,Data!$C$2:$C$2100,Recon!BA10)</f>
        <v>0</v>
      </c>
      <c r="BB73" s="7">
        <f>SUMIFS(Data!$N$2:$N$2100,Data!$B$2:$B$2100,Recon!$C$4,Data!$C$2:$C$2100,Recon!BB10)</f>
        <v>0</v>
      </c>
      <c r="BC73" s="7">
        <f>SUMIFS(Data!$N$2:$N$2100,Data!$B$2:$B$2100,Recon!$C$4,Data!$C$2:$C$2100,Recon!BC10)</f>
        <v>0</v>
      </c>
      <c r="BD73" s="7">
        <f>SUMIFS(Data!$N$2:$N$2100,Data!$B$2:$B$2100,Recon!$C$4,Data!$C$2:$C$2100,Recon!BD10)</f>
        <v>0</v>
      </c>
      <c r="BE73" s="7">
        <f>SUMIFS(Data!$N$2:$N$2100,Data!$B$2:$B$2100,Recon!$C$4,Data!$C$2:$C$2100,Recon!BE10)</f>
        <v>0</v>
      </c>
      <c r="BF73" s="7">
        <f>SUMIFS(Data!$N$2:$N$2100,Data!$B$2:$B$2100,Recon!$C$4,Data!$C$2:$C$2100,Recon!BF10)</f>
        <v>0</v>
      </c>
      <c r="BG73" s="7">
        <f>SUMIFS(Data!$N$2:$N$2100,Data!$B$2:$B$2100,Recon!$C$4,Data!$C$2:$C$2100,Recon!BG10)</f>
        <v>0</v>
      </c>
      <c r="BH73" s="7">
        <f>SUMIFS(Data!$N$2:$N$2100,Data!$B$2:$B$2100,Recon!$C$4,Data!$C$2:$C$2100,Recon!BH10)</f>
        <v>0</v>
      </c>
      <c r="BI73" s="7">
        <f>SUMIFS(Data!$N$2:$N$2100,Data!$B$2:$B$2100,Recon!$C$4,Data!$C$2:$C$2100,Recon!BI10)</f>
        <v>0</v>
      </c>
      <c r="BJ73" s="7">
        <f>SUMIFS(Data!$N$2:$N$2100,Data!$B$2:$B$2100,Recon!$C$4,Data!$C$2:$C$2100,Recon!BJ10)</f>
        <v>0</v>
      </c>
      <c r="BK73" s="7">
        <f>SUMIFS(Data!$N$2:$N$2100,Data!$B$2:$B$2100,Recon!$C$4,Data!$C$2:$C$2100,Recon!BK10)</f>
        <v>0</v>
      </c>
      <c r="BL73" s="7">
        <f>SUMIFS(Data!$N$2:$N$2100,Data!$B$2:$B$2100,Recon!$C$4,Data!$C$2:$C$2100,Recon!BL10)</f>
        <v>0</v>
      </c>
      <c r="BM73" s="7">
        <f>SUMIFS(Data!$N$2:$N$2100,Data!$B$2:$B$2100,Recon!$C$4,Data!$C$2:$C$2100,Recon!BM10)</f>
        <v>0</v>
      </c>
      <c r="BN73" s="7">
        <f>SUMIFS(Data!$N$2:$N$2100,Data!$B$2:$B$2100,Recon!$C$4,Data!$C$2:$C$2100,Recon!BN10)</f>
        <v>0</v>
      </c>
      <c r="BO73" s="7">
        <f>SUMIFS(Data!$N$2:$N$2100,Data!$B$2:$B$2100,Recon!$C$4,Data!$C$2:$C$2100,Recon!BO10)</f>
        <v>0</v>
      </c>
      <c r="BP73" s="7">
        <f>SUMIFS(Data!$N$2:$N$2100,Data!$B$2:$B$2100,Recon!$C$4,Data!$C$2:$C$2100,Recon!BP10)</f>
        <v>0</v>
      </c>
      <c r="BQ73" s="7">
        <f>SUMIFS(Data!$N$2:$N$2100,Data!$B$2:$B$2100,Recon!$C$4,Data!$C$2:$C$2100,Recon!BQ10)</f>
        <v>0</v>
      </c>
      <c r="BR73" s="7">
        <f>SUMIFS(Data!$N$2:$N$2100,Data!$B$2:$B$2100,Recon!$C$4,Data!$C$2:$C$2100,Recon!BR10)</f>
        <v>0</v>
      </c>
      <c r="BS73" s="7">
        <f>SUMIFS(Data!$N$2:$N$2100,Data!$B$2:$B$2100,Recon!$C$4,Data!$C$2:$C$2100,Recon!BS10)</f>
        <v>0</v>
      </c>
      <c r="BT73" s="7">
        <f>SUMIFS(Data!$N$2:$N$2100,Data!$B$2:$B$2100,Recon!$C$4,Data!$C$2:$C$2100,Recon!BT10)</f>
        <v>0</v>
      </c>
      <c r="BU73" s="7">
        <f>SUMIFS(Data!$N$2:$N$2100,Data!$B$2:$B$2100,Recon!$C$4,Data!$C$2:$C$2100,Recon!BU10)</f>
        <v>0</v>
      </c>
      <c r="BV73" s="7">
        <f>SUMIFS(Data!$N$2:$N$2100,Data!$B$2:$B$2100,Recon!$C$4,Data!$C$2:$C$2100,Recon!BV10)</f>
        <v>0</v>
      </c>
      <c r="BW73" s="7">
        <f>SUMIFS(Data!$N$2:$N$2100,Data!$B$2:$B$2100,Recon!$C$4,Data!$C$2:$C$2100,Recon!BW10)</f>
        <v>0</v>
      </c>
      <c r="BX73" s="7">
        <f>SUMIFS(Data!$N$2:$N$2100,Data!$B$2:$B$2100,Recon!$C$4,Data!$C$2:$C$2100,Recon!BX10)</f>
        <v>0</v>
      </c>
      <c r="BY73" s="7">
        <f>SUMIFS(Data!$N$2:$N$2100,Data!$B$2:$B$2100,Recon!$C$4,Data!$C$2:$C$2100,Recon!BY10)</f>
        <v>0</v>
      </c>
      <c r="BZ73" s="7">
        <f>SUMIFS(Data!$N$2:$N$2100,Data!$B$2:$B$2100,Recon!$C$4,Data!$C$2:$C$2100,Recon!BZ10)</f>
        <v>0</v>
      </c>
      <c r="CA73" s="7">
        <f>SUMIFS(Data!$N$2:$N$2100,Data!$B$2:$B$2100,Recon!$C$4,Data!$C$2:$C$2100,Recon!CA10)</f>
        <v>0</v>
      </c>
      <c r="CB73" s="7">
        <f>SUMIFS(Data!$N$2:$N$2100,Data!$B$2:$B$2100,Recon!$C$4,Data!$C$2:$C$2100,Recon!CB10)</f>
        <v>0</v>
      </c>
      <c r="CC73" s="7">
        <f>SUMIFS(Data!$N$2:$N$2100,Data!$B$2:$B$2100,Recon!$C$4,Data!$C$2:$C$2100,Recon!CC10)</f>
        <v>0</v>
      </c>
      <c r="CD73" s="7">
        <f>SUMIFS(Data!$N$2:$N$2100,Data!$B$2:$B$2100,Recon!$C$4,Data!$C$2:$C$2100,Recon!CD10)</f>
        <v>0</v>
      </c>
      <c r="CE73" s="7">
        <f>SUMIFS(Data!$N$2:$N$2100,Data!$B$2:$B$2100,Recon!$C$4,Data!$C$2:$C$2100,Recon!CE10)</f>
        <v>0</v>
      </c>
      <c r="CF73" s="7">
        <f>SUMIFS(Data!$N$2:$N$2100,Data!$B$2:$B$2100,Recon!$C$4,Data!$C$2:$C$2100,Recon!CF10)</f>
        <v>0</v>
      </c>
      <c r="CG73" s="7">
        <f>SUMIFS(Data!$N$2:$N$2100,Data!$B$2:$B$2100,Recon!$C$4,Data!$C$2:$C$2100,Recon!CG10)</f>
        <v>0</v>
      </c>
      <c r="CH73" s="7">
        <f>SUMIFS(Data!$N$2:$N$2100,Data!$B$2:$B$2100,Recon!$C$4,Data!$C$2:$C$2100,Recon!CH10)</f>
        <v>0</v>
      </c>
      <c r="CI73" s="7">
        <f>SUMIFS(Data!$N$2:$N$2100,Data!$B$2:$B$2100,Recon!$C$4,Data!$C$2:$C$2100,Recon!CI10)</f>
        <v>0</v>
      </c>
      <c r="CJ73" s="7">
        <f>SUMIFS(Data!$N$2:$N$2100,Data!$B$2:$B$2100,Recon!$C$4,Data!$C$2:$C$2100,Recon!CJ10)</f>
        <v>0</v>
      </c>
      <c r="CK73" s="7">
        <f>SUMIFS(Data!$N$2:$N$2100,Data!$B$2:$B$2100,Recon!$C$4,Data!$C$2:$C$2100,Recon!CK10)</f>
        <v>0</v>
      </c>
      <c r="CL73" s="7">
        <f>SUMIFS(Data!$N$2:$N$2100,Data!$B$2:$B$2100,Recon!$C$4,Data!$C$2:$C$2100,Recon!CL10)</f>
        <v>0</v>
      </c>
      <c r="CM73" s="7">
        <f>SUMIFS(Data!$N$2:$N$2100,Data!$B$2:$B$2100,Recon!$C$4,Data!$C$2:$C$2100,Recon!CM10)</f>
        <v>0</v>
      </c>
      <c r="CN73" s="7">
        <f>SUMIFS(Data!$N$2:$N$2100,Data!$B$2:$B$2100,Recon!$C$4,Data!$C$2:$C$2100,Recon!CN10)</f>
        <v>0</v>
      </c>
      <c r="CO73" s="7">
        <f>SUMIFS(Data!$N$2:$N$2100,Data!$B$2:$B$2100,Recon!$C$4,Data!$C$2:$C$2100,Recon!CO10)</f>
        <v>0</v>
      </c>
      <c r="CP73" s="7">
        <f>SUMIFS(Data!$N$2:$N$2100,Data!$B$2:$B$2100,Recon!$C$4,Data!$C$2:$C$2100,Recon!CP10)</f>
        <v>0</v>
      </c>
      <c r="CQ73" s="7">
        <f>SUMIFS(Data!$N$2:$N$2100,Data!$B$2:$B$2100,Recon!$C$4,Data!$C$2:$C$2100,Recon!CQ10)</f>
        <v>0</v>
      </c>
      <c r="CR73" s="7">
        <f>SUMIFS(Data!$N$2:$N$2100,Data!$B$2:$B$2100,Recon!$C$4,Data!$C$2:$C$2100,Recon!CR10)</f>
        <v>0</v>
      </c>
      <c r="CS73" s="7">
        <f>SUMIFS(Data!$N$2:$N$2100,Data!$B$2:$B$2100,Recon!$C$4,Data!$C$2:$C$2100,Recon!CS10)</f>
        <v>0</v>
      </c>
      <c r="CT73" s="7">
        <f>SUMIFS(Data!$N$2:$N$2100,Data!$B$2:$B$2100,Recon!$C$4,Data!$C$2:$C$2100,Recon!CT10)</f>
        <v>0</v>
      </c>
      <c r="CU73" s="7">
        <f>SUMIFS(Data!$N$2:$N$2100,Data!$B$2:$B$2100,Recon!$C$4,Data!$C$2:$C$2100,Recon!CU10)</f>
        <v>0</v>
      </c>
      <c r="CV73" s="7">
        <f>SUMIFS(Data!$N$2:$N$2100,Data!$B$2:$B$2100,Recon!$C$4,Data!$C$2:$C$2100,Recon!CV10)</f>
        <v>0</v>
      </c>
      <c r="CW73" s="7">
        <f>SUMIFS(Data!$N$2:$N$2100,Data!$B$2:$B$2100,Recon!$C$4,Data!$C$2:$C$2100,Recon!CW10)</f>
        <v>0</v>
      </c>
      <c r="CX73" s="7">
        <f>SUMIFS(Data!$N$2:$N$2100,Data!$B$2:$B$2100,Recon!$C$4,Data!$C$2:$C$2100,Recon!CX10)</f>
        <v>0</v>
      </c>
      <c r="CY73" s="7">
        <f>SUMIFS(Data!$N$2:$N$2100,Data!$B$2:$B$2100,Recon!$C$4,Data!$C$2:$C$2100,Recon!CY10)</f>
        <v>0</v>
      </c>
      <c r="CZ73" s="7">
        <f>SUMIFS(Data!$N$2:$N$2100,Data!$B$2:$B$2100,Recon!$C$4,Data!$C$2:$C$2100,Recon!CZ10)</f>
        <v>0</v>
      </c>
      <c r="DA73" s="7">
        <f>SUMIFS(Data!$N$2:$N$2100,Data!$B$2:$B$2100,Recon!$C$4,Data!$C$2:$C$2100,Recon!DA10)</f>
        <v>0</v>
      </c>
      <c r="DB73" s="7">
        <f>SUMIFS(Data!$N$2:$N$2100,Data!$B$2:$B$2100,Recon!$C$4,Data!$C$2:$C$2100,Recon!DB10)</f>
        <v>0</v>
      </c>
      <c r="DC73" s="7">
        <f>SUMIFS(Data!$N$2:$N$2100,Data!$B$2:$B$2100,Recon!$C$4,Data!$C$2:$C$2100,Recon!DC10)</f>
        <v>0</v>
      </c>
      <c r="DD73" s="7">
        <f>SUMIFS(Data!$N$2:$N$2100,Data!$B$2:$B$2100,Recon!$C$4,Data!$C$2:$C$2100,Recon!DD10)</f>
        <v>0</v>
      </c>
      <c r="DE73" s="7">
        <f>SUMIFS(Data!$N$2:$N$2100,Data!$B$2:$B$2100,Recon!$C$4,Data!$C$2:$C$2100,Recon!DE10)</f>
        <v>0</v>
      </c>
      <c r="DF73" s="7">
        <f>SUMIFS(Data!$N$2:$N$2100,Data!$B$2:$B$2100,Recon!$C$4,Data!$C$2:$C$2100,Recon!DF10)</f>
        <v>0</v>
      </c>
      <c r="DG73" s="7"/>
    </row>
    <row r="74" spans="1:111" x14ac:dyDescent="0.3">
      <c r="A74" t="s">
        <v>1755</v>
      </c>
      <c r="C74" t="s">
        <v>1753</v>
      </c>
      <c r="E74" t="s">
        <v>1758</v>
      </c>
      <c r="G74" s="7">
        <f>SUMIFS(Data!$T$2:$T$2100,Data!$B$2:$B$2100,Recon!$C$4)</f>
        <v>0</v>
      </c>
      <c r="H74" s="3"/>
      <c r="I74" s="7">
        <f>SUMIFS(Data!$T$2:$T$2100,Data!$B$2:$B$2100,Recon!$C$4,Data!$C$2:$C$2100,Recon!I10)</f>
        <v>0</v>
      </c>
      <c r="J74" s="7">
        <f>SUMIFS(Data!$T$2:$T$2100,Data!$B$2:$B$2100,Recon!$C$4,Data!$C$2:$C$2100,Recon!J10)</f>
        <v>0</v>
      </c>
      <c r="K74" s="7">
        <f>SUMIFS(Data!$T$2:$T$2100,Data!$B$2:$B$2100,Recon!$C$4,Data!$C$2:$C$2100,Recon!K10)</f>
        <v>0</v>
      </c>
      <c r="L74" s="7">
        <f>SUMIFS(Data!$T$2:$T$2100,Data!$B$2:$B$2100,Recon!$C$4,Data!$C$2:$C$2100,Recon!L10)</f>
        <v>0</v>
      </c>
      <c r="M74" s="7">
        <f>SUMIFS(Data!$T$2:$T$2100,Data!$B$2:$B$2100,Recon!$C$4,Data!$C$2:$C$2100,Recon!M10)</f>
        <v>0</v>
      </c>
      <c r="N74" s="7">
        <f>SUMIFS(Data!$T$2:$T$2100,Data!$B$2:$B$2100,Recon!$C$4,Data!$C$2:$C$2100,Recon!N10)</f>
        <v>0</v>
      </c>
      <c r="O74" s="7">
        <f>SUMIFS(Data!$T$2:$T$2100,Data!$B$2:$B$2100,Recon!$C$4,Data!$C$2:$C$2100,Recon!O10)</f>
        <v>0</v>
      </c>
      <c r="P74" s="7">
        <f>SUMIFS(Data!$T$2:$T$2100,Data!$B$2:$B$2100,Recon!$C$4,Data!$C$2:$C$2100,Recon!P10)</f>
        <v>0</v>
      </c>
      <c r="Q74" s="7">
        <f>SUMIFS(Data!$T$2:$T$2100,Data!$B$2:$B$2100,Recon!$C$4,Data!$C$2:$C$2100,Recon!Q10)</f>
        <v>0</v>
      </c>
      <c r="R74" s="7">
        <f>SUMIFS(Data!$T$2:$T$2100,Data!$B$2:$B$2100,Recon!$C$4,Data!$C$2:$C$2100,Recon!R10)</f>
        <v>0</v>
      </c>
      <c r="S74" s="7">
        <f>SUMIFS(Data!$T$2:$T$2100,Data!$B$2:$B$2100,Recon!$C$4,Data!$C$2:$C$2100,Recon!S10)</f>
        <v>0</v>
      </c>
      <c r="T74" s="7">
        <f>SUMIFS(Data!$T$2:$T$2100,Data!$B$2:$B$2100,Recon!$C$4,Data!$C$2:$C$2100,Recon!T10)</f>
        <v>0</v>
      </c>
      <c r="U74" s="7">
        <f>SUMIFS(Data!$T$2:$T$2100,Data!$B$2:$B$2100,Recon!$C$4,Data!$C$2:$C$2100,Recon!U10)</f>
        <v>0</v>
      </c>
      <c r="V74" s="7">
        <f>SUMIFS(Data!$T$2:$T$2100,Data!$B$2:$B$2100,Recon!$C$4,Data!$C$2:$C$2100,Recon!V10)</f>
        <v>0</v>
      </c>
      <c r="W74" s="7">
        <f>SUMIFS(Data!$T$2:$T$2100,Data!$B$2:$B$2100,Recon!$C$4,Data!$C$2:$C$2100,Recon!W10)</f>
        <v>0</v>
      </c>
      <c r="X74" s="7">
        <f>SUMIFS(Data!$T$2:$T$2100,Data!$B$2:$B$2100,Recon!$C$4,Data!$C$2:$C$2100,Recon!X10)</f>
        <v>0</v>
      </c>
      <c r="Y74" s="7">
        <f>SUMIFS(Data!$T$2:$T$2100,Data!$B$2:$B$2100,Recon!$C$4,Data!$C$2:$C$2100,Recon!Y10)</f>
        <v>0</v>
      </c>
      <c r="Z74" s="7">
        <f>SUMIFS(Data!$T$2:$T$2100,Data!$B$2:$B$2100,Recon!$C$4,Data!$C$2:$C$2100,Recon!Z10)</f>
        <v>0</v>
      </c>
      <c r="AA74" s="7">
        <f>SUMIFS(Data!$T$2:$T$2100,Data!$B$2:$B$2100,Recon!$C$4,Data!$C$2:$C$2100,Recon!AA10)</f>
        <v>0</v>
      </c>
      <c r="AB74" s="7">
        <f>SUMIFS(Data!$T$2:$T$2100,Data!$B$2:$B$2100,Recon!$C$4,Data!$C$2:$C$2100,Recon!AB10)</f>
        <v>0</v>
      </c>
      <c r="AC74" s="7">
        <f>SUMIFS(Data!$T$2:$T$2100,Data!$B$2:$B$2100,Recon!$C$4,Data!$C$2:$C$2100,Recon!AC10)</f>
        <v>0</v>
      </c>
      <c r="AD74" s="7">
        <f>SUMIFS(Data!$T$2:$T$2100,Data!$B$2:$B$2100,Recon!$C$4,Data!$C$2:$C$2100,Recon!AD10)</f>
        <v>0</v>
      </c>
      <c r="AE74" s="7">
        <f>SUMIFS(Data!$T$2:$T$2100,Data!$B$2:$B$2100,Recon!$C$4,Data!$C$2:$C$2100,Recon!AE10)</f>
        <v>0</v>
      </c>
      <c r="AF74" s="7">
        <f>SUMIFS(Data!$T$2:$T$2100,Data!$B$2:$B$2100,Recon!$C$4,Data!$C$2:$C$2100,Recon!AF10)</f>
        <v>0</v>
      </c>
      <c r="AG74" s="7">
        <f>SUMIFS(Data!$T$2:$T$2100,Data!$B$2:$B$2100,Recon!$C$4,Data!$C$2:$C$2100,Recon!AG10)</f>
        <v>0</v>
      </c>
      <c r="AH74" s="7">
        <f>SUMIFS(Data!$T$2:$T$2100,Data!$B$2:$B$2100,Recon!$C$4,Data!$C$2:$C$2100,Recon!AH10)</f>
        <v>0</v>
      </c>
      <c r="AI74" s="7">
        <f>SUMIFS(Data!$T$2:$T$2100,Data!$B$2:$B$2100,Recon!$C$4,Data!$C$2:$C$2100,Recon!AI10)</f>
        <v>0</v>
      </c>
      <c r="AJ74" s="7">
        <f>SUMIFS(Data!$T$2:$T$2100,Data!$B$2:$B$2100,Recon!$C$4,Data!$C$2:$C$2100,Recon!AJ10)</f>
        <v>0</v>
      </c>
      <c r="AK74" s="7">
        <f>SUMIFS(Data!$T$2:$T$2100,Data!$B$2:$B$2100,Recon!$C$4,Data!$C$2:$C$2100,Recon!AK10)</f>
        <v>0</v>
      </c>
      <c r="AL74" s="7">
        <f>SUMIFS(Data!$T$2:$T$2100,Data!$B$2:$B$2100,Recon!$C$4,Data!$C$2:$C$2100,Recon!AL10)</f>
        <v>0</v>
      </c>
      <c r="AM74" s="7">
        <f>SUMIFS(Data!$T$2:$T$2100,Data!$B$2:$B$2100,Recon!$C$4,Data!$C$2:$C$2100,Recon!AM10)</f>
        <v>0</v>
      </c>
      <c r="AN74" s="7">
        <f>SUMIFS(Data!$T$2:$T$2100,Data!$B$2:$B$2100,Recon!$C$4,Data!$C$2:$C$2100,Recon!AN10)</f>
        <v>0</v>
      </c>
      <c r="AO74" s="7">
        <f>SUMIFS(Data!$T$2:$T$2100,Data!$B$2:$B$2100,Recon!$C$4,Data!$C$2:$C$2100,Recon!AO10)</f>
        <v>0</v>
      </c>
      <c r="AP74" s="7">
        <f>SUMIFS(Data!$T$2:$T$2100,Data!$B$2:$B$2100,Recon!$C$4,Data!$C$2:$C$2100,Recon!AP10)</f>
        <v>0</v>
      </c>
      <c r="AQ74" s="7">
        <f>SUMIFS(Data!$T$2:$T$2100,Data!$B$2:$B$2100,Recon!$C$4,Data!$C$2:$C$2100,Recon!AQ10)</f>
        <v>0</v>
      </c>
      <c r="AR74" s="7">
        <f>SUMIFS(Data!$T$2:$T$2100,Data!$B$2:$B$2100,Recon!$C$4,Data!$C$2:$C$2100,Recon!AR10)</f>
        <v>0</v>
      </c>
      <c r="AS74" s="7">
        <f>SUMIFS(Data!$T$2:$T$2100,Data!$B$2:$B$2100,Recon!$C$4,Data!$C$2:$C$2100,Recon!AS10)</f>
        <v>0</v>
      </c>
      <c r="AT74" s="7">
        <f>SUMIFS(Data!$T$2:$T$2100,Data!$B$2:$B$2100,Recon!$C$4,Data!$C$2:$C$2100,Recon!AT10)</f>
        <v>0</v>
      </c>
      <c r="AU74" s="7">
        <f>SUMIFS(Data!$T$2:$T$2100,Data!$B$2:$B$2100,Recon!$C$4,Data!$C$2:$C$2100,Recon!AU10)</f>
        <v>0</v>
      </c>
      <c r="AV74" s="7">
        <f>SUMIFS(Data!$T$2:$T$2100,Data!$B$2:$B$2100,Recon!$C$4,Data!$C$2:$C$2100,Recon!AV10)</f>
        <v>0</v>
      </c>
      <c r="AW74" s="7">
        <f>SUMIFS(Data!$T$2:$T$2100,Data!$B$2:$B$2100,Recon!$C$4,Data!$C$2:$C$2100,Recon!AW10)</f>
        <v>0</v>
      </c>
      <c r="AX74" s="7">
        <f>SUMIFS(Data!$T$2:$T$2100,Data!$B$2:$B$2100,Recon!$C$4,Data!$C$2:$C$2100,Recon!AX10)</f>
        <v>0</v>
      </c>
      <c r="AY74" s="7">
        <f>SUMIFS(Data!$T$2:$T$2100,Data!$B$2:$B$2100,Recon!$C$4,Data!$C$2:$C$2100,Recon!AY10)</f>
        <v>0</v>
      </c>
      <c r="AZ74" s="7">
        <f>SUMIFS(Data!$T$2:$T$2100,Data!$B$2:$B$2100,Recon!$C$4,Data!$C$2:$C$2100,Recon!AZ10)</f>
        <v>0</v>
      </c>
      <c r="BA74" s="7">
        <f>SUMIFS(Data!$T$2:$T$2100,Data!$B$2:$B$2100,Recon!$C$4,Data!$C$2:$C$2100,Recon!BA10)</f>
        <v>0</v>
      </c>
      <c r="BB74" s="7">
        <f>SUMIFS(Data!$T$2:$T$2100,Data!$B$2:$B$2100,Recon!$C$4,Data!$C$2:$C$2100,Recon!BB10)</f>
        <v>0</v>
      </c>
      <c r="BC74" s="7">
        <f>SUMIFS(Data!$T$2:$T$2100,Data!$B$2:$B$2100,Recon!$C$4,Data!$C$2:$C$2100,Recon!BC10)</f>
        <v>0</v>
      </c>
      <c r="BD74" s="7">
        <f>SUMIFS(Data!$T$2:$T$2100,Data!$B$2:$B$2100,Recon!$C$4,Data!$C$2:$C$2100,Recon!BD10)</f>
        <v>0</v>
      </c>
      <c r="BE74" s="7">
        <f>SUMIFS(Data!$T$2:$T$2100,Data!$B$2:$B$2100,Recon!$C$4,Data!$C$2:$C$2100,Recon!BE10)</f>
        <v>0</v>
      </c>
      <c r="BF74" s="7">
        <f>SUMIFS(Data!$T$2:$T$2100,Data!$B$2:$B$2100,Recon!$C$4,Data!$C$2:$C$2100,Recon!BF10)</f>
        <v>0</v>
      </c>
      <c r="BG74" s="7">
        <f>SUMIFS(Data!$T$2:$T$2100,Data!$B$2:$B$2100,Recon!$C$4,Data!$C$2:$C$2100,Recon!BG10)</f>
        <v>0</v>
      </c>
      <c r="BH74" s="7">
        <f>SUMIFS(Data!$T$2:$T$2100,Data!$B$2:$B$2100,Recon!$C$4,Data!$C$2:$C$2100,Recon!BH10)</f>
        <v>0</v>
      </c>
      <c r="BI74" s="7">
        <f>SUMIFS(Data!$T$2:$T$2100,Data!$B$2:$B$2100,Recon!$C$4,Data!$C$2:$C$2100,Recon!BI10)</f>
        <v>0</v>
      </c>
      <c r="BJ74" s="7">
        <f>SUMIFS(Data!$T$2:$T$2100,Data!$B$2:$B$2100,Recon!$C$4,Data!$C$2:$C$2100,Recon!BJ10)</f>
        <v>0</v>
      </c>
      <c r="BK74" s="7">
        <f>SUMIFS(Data!$T$2:$T$2100,Data!$B$2:$B$2100,Recon!$C$4,Data!$C$2:$C$2100,Recon!BK10)</f>
        <v>0</v>
      </c>
      <c r="BL74" s="7">
        <f>SUMIFS(Data!$T$2:$T$2100,Data!$B$2:$B$2100,Recon!$C$4,Data!$C$2:$C$2100,Recon!BL10)</f>
        <v>0</v>
      </c>
      <c r="BM74" s="7">
        <f>SUMIFS(Data!$T$2:$T$2100,Data!$B$2:$B$2100,Recon!$C$4,Data!$C$2:$C$2100,Recon!BM10)</f>
        <v>0</v>
      </c>
      <c r="BN74" s="7">
        <f>SUMIFS(Data!$T$2:$T$2100,Data!$B$2:$B$2100,Recon!$C$4,Data!$C$2:$C$2100,Recon!BN10)</f>
        <v>0</v>
      </c>
      <c r="BO74" s="7">
        <f>SUMIFS(Data!$T$2:$T$2100,Data!$B$2:$B$2100,Recon!$C$4,Data!$C$2:$C$2100,Recon!BO10)</f>
        <v>0</v>
      </c>
      <c r="BP74" s="7">
        <f>SUMIFS(Data!$T$2:$T$2100,Data!$B$2:$B$2100,Recon!$C$4,Data!$C$2:$C$2100,Recon!BP10)</f>
        <v>0</v>
      </c>
      <c r="BQ74" s="7">
        <f>SUMIFS(Data!$T$2:$T$2100,Data!$B$2:$B$2100,Recon!$C$4,Data!$C$2:$C$2100,Recon!BQ10)</f>
        <v>0</v>
      </c>
      <c r="BR74" s="7">
        <f>SUMIFS(Data!$T$2:$T$2100,Data!$B$2:$B$2100,Recon!$C$4,Data!$C$2:$C$2100,Recon!BR10)</f>
        <v>0</v>
      </c>
      <c r="BS74" s="7">
        <f>SUMIFS(Data!$T$2:$T$2100,Data!$B$2:$B$2100,Recon!$C$4,Data!$C$2:$C$2100,Recon!BS10)</f>
        <v>0</v>
      </c>
      <c r="BT74" s="7">
        <f>SUMIFS(Data!$T$2:$T$2100,Data!$B$2:$B$2100,Recon!$C$4,Data!$C$2:$C$2100,Recon!BT10)</f>
        <v>0</v>
      </c>
      <c r="BU74" s="7">
        <f>SUMIFS(Data!$T$2:$T$2100,Data!$B$2:$B$2100,Recon!$C$4,Data!$C$2:$C$2100,Recon!BU10)</f>
        <v>0</v>
      </c>
      <c r="BV74" s="7">
        <f>SUMIFS(Data!$T$2:$T$2100,Data!$B$2:$B$2100,Recon!$C$4,Data!$C$2:$C$2100,Recon!BV10)</f>
        <v>0</v>
      </c>
      <c r="BW74" s="7">
        <f>SUMIFS(Data!$T$2:$T$2100,Data!$B$2:$B$2100,Recon!$C$4,Data!$C$2:$C$2100,Recon!BW10)</f>
        <v>0</v>
      </c>
      <c r="BX74" s="7">
        <f>SUMIFS(Data!$T$2:$T$2100,Data!$B$2:$B$2100,Recon!$C$4,Data!$C$2:$C$2100,Recon!BX10)</f>
        <v>0</v>
      </c>
      <c r="BY74" s="7">
        <f>SUMIFS(Data!$T$2:$T$2100,Data!$B$2:$B$2100,Recon!$C$4,Data!$C$2:$C$2100,Recon!BY10)</f>
        <v>0</v>
      </c>
      <c r="BZ74" s="7">
        <f>SUMIFS(Data!$T$2:$T$2100,Data!$B$2:$B$2100,Recon!$C$4,Data!$C$2:$C$2100,Recon!BZ10)</f>
        <v>0</v>
      </c>
      <c r="CA74" s="7">
        <f>SUMIFS(Data!$T$2:$T$2100,Data!$B$2:$B$2100,Recon!$C$4,Data!$C$2:$C$2100,Recon!CA10)</f>
        <v>0</v>
      </c>
      <c r="CB74" s="7">
        <f>SUMIFS(Data!$T$2:$T$2100,Data!$B$2:$B$2100,Recon!$C$4,Data!$C$2:$C$2100,Recon!CB10)</f>
        <v>0</v>
      </c>
      <c r="CC74" s="7">
        <f>SUMIFS(Data!$T$2:$T$2100,Data!$B$2:$B$2100,Recon!$C$4,Data!$C$2:$C$2100,Recon!CC10)</f>
        <v>0</v>
      </c>
      <c r="CD74" s="7">
        <f>SUMIFS(Data!$T$2:$T$2100,Data!$B$2:$B$2100,Recon!$C$4,Data!$C$2:$C$2100,Recon!CD10)</f>
        <v>0</v>
      </c>
      <c r="CE74" s="7">
        <f>SUMIFS(Data!$T$2:$T$2100,Data!$B$2:$B$2100,Recon!$C$4,Data!$C$2:$C$2100,Recon!CE10)</f>
        <v>0</v>
      </c>
      <c r="CF74" s="7">
        <f>SUMIFS(Data!$T$2:$T$2100,Data!$B$2:$B$2100,Recon!$C$4,Data!$C$2:$C$2100,Recon!CF10)</f>
        <v>0</v>
      </c>
      <c r="CG74" s="7">
        <f>SUMIFS(Data!$T$2:$T$2100,Data!$B$2:$B$2100,Recon!$C$4,Data!$C$2:$C$2100,Recon!CG10)</f>
        <v>0</v>
      </c>
      <c r="CH74" s="7">
        <f>SUMIFS(Data!$T$2:$T$2100,Data!$B$2:$B$2100,Recon!$C$4,Data!$C$2:$C$2100,Recon!CH10)</f>
        <v>0</v>
      </c>
      <c r="CI74" s="7">
        <f>SUMIFS(Data!$T$2:$T$2100,Data!$B$2:$B$2100,Recon!$C$4,Data!$C$2:$C$2100,Recon!CI10)</f>
        <v>0</v>
      </c>
      <c r="CJ74" s="7">
        <f>SUMIFS(Data!$T$2:$T$2100,Data!$B$2:$B$2100,Recon!$C$4,Data!$C$2:$C$2100,Recon!CJ10)</f>
        <v>0</v>
      </c>
      <c r="CK74" s="7">
        <f>SUMIFS(Data!$T$2:$T$2100,Data!$B$2:$B$2100,Recon!$C$4,Data!$C$2:$C$2100,Recon!CK10)</f>
        <v>0</v>
      </c>
      <c r="CL74" s="7">
        <f>SUMIFS(Data!$T$2:$T$2100,Data!$B$2:$B$2100,Recon!$C$4,Data!$C$2:$C$2100,Recon!CL10)</f>
        <v>0</v>
      </c>
      <c r="CM74" s="7">
        <f>SUMIFS(Data!$T$2:$T$2100,Data!$B$2:$B$2100,Recon!$C$4,Data!$C$2:$C$2100,Recon!CM10)</f>
        <v>0</v>
      </c>
      <c r="CN74" s="7">
        <f>SUMIFS(Data!$T$2:$T$2100,Data!$B$2:$B$2100,Recon!$C$4,Data!$C$2:$C$2100,Recon!CN10)</f>
        <v>0</v>
      </c>
      <c r="CO74" s="7">
        <f>SUMIFS(Data!$T$2:$T$2100,Data!$B$2:$B$2100,Recon!$C$4,Data!$C$2:$C$2100,Recon!CO10)</f>
        <v>0</v>
      </c>
      <c r="CP74" s="7">
        <f>SUMIFS(Data!$T$2:$T$2100,Data!$B$2:$B$2100,Recon!$C$4,Data!$C$2:$C$2100,Recon!CP10)</f>
        <v>0</v>
      </c>
      <c r="CQ74" s="7">
        <f>SUMIFS(Data!$T$2:$T$2100,Data!$B$2:$B$2100,Recon!$C$4,Data!$C$2:$C$2100,Recon!CQ10)</f>
        <v>0</v>
      </c>
      <c r="CR74" s="7">
        <f>SUMIFS(Data!$T$2:$T$2100,Data!$B$2:$B$2100,Recon!$C$4,Data!$C$2:$C$2100,Recon!CR10)</f>
        <v>0</v>
      </c>
      <c r="CS74" s="7">
        <f>SUMIFS(Data!$T$2:$T$2100,Data!$B$2:$B$2100,Recon!$C$4,Data!$C$2:$C$2100,Recon!CS10)</f>
        <v>0</v>
      </c>
      <c r="CT74" s="7">
        <f>SUMIFS(Data!$T$2:$T$2100,Data!$B$2:$B$2100,Recon!$C$4,Data!$C$2:$C$2100,Recon!CT10)</f>
        <v>0</v>
      </c>
      <c r="CU74" s="7">
        <f>SUMIFS(Data!$T$2:$T$2100,Data!$B$2:$B$2100,Recon!$C$4,Data!$C$2:$C$2100,Recon!CU10)</f>
        <v>0</v>
      </c>
      <c r="CV74" s="7">
        <f>SUMIFS(Data!$T$2:$T$2100,Data!$B$2:$B$2100,Recon!$C$4,Data!$C$2:$C$2100,Recon!CV10)</f>
        <v>0</v>
      </c>
      <c r="CW74" s="7">
        <f>SUMIFS(Data!$T$2:$T$2100,Data!$B$2:$B$2100,Recon!$C$4,Data!$C$2:$C$2100,Recon!CW10)</f>
        <v>0</v>
      </c>
      <c r="CX74" s="7">
        <f>SUMIFS(Data!$T$2:$T$2100,Data!$B$2:$B$2100,Recon!$C$4,Data!$C$2:$C$2100,Recon!CX10)</f>
        <v>0</v>
      </c>
      <c r="CY74" s="7">
        <f>SUMIFS(Data!$T$2:$T$2100,Data!$B$2:$B$2100,Recon!$C$4,Data!$C$2:$C$2100,Recon!CY10)</f>
        <v>0</v>
      </c>
      <c r="CZ74" s="7">
        <f>SUMIFS(Data!$T$2:$T$2100,Data!$B$2:$B$2100,Recon!$C$4,Data!$C$2:$C$2100,Recon!CZ10)</f>
        <v>0</v>
      </c>
      <c r="DA74" s="7">
        <f>SUMIFS(Data!$T$2:$T$2100,Data!$B$2:$B$2100,Recon!$C$4,Data!$C$2:$C$2100,Recon!DA10)</f>
        <v>0</v>
      </c>
      <c r="DB74" s="7">
        <f>SUMIFS(Data!$T$2:$T$2100,Data!$B$2:$B$2100,Recon!$C$4,Data!$C$2:$C$2100,Recon!DB10)</f>
        <v>0</v>
      </c>
      <c r="DC74" s="7">
        <f>SUMIFS(Data!$T$2:$T$2100,Data!$B$2:$B$2100,Recon!$C$4,Data!$C$2:$C$2100,Recon!DC10)</f>
        <v>0</v>
      </c>
      <c r="DD74" s="7">
        <f>SUMIFS(Data!$T$2:$T$2100,Data!$B$2:$B$2100,Recon!$C$4,Data!$C$2:$C$2100,Recon!DD10)</f>
        <v>0</v>
      </c>
      <c r="DE74" s="7">
        <f>SUMIFS(Data!$T$2:$T$2100,Data!$B$2:$B$2100,Recon!$C$4,Data!$C$2:$C$2100,Recon!DE10)</f>
        <v>0</v>
      </c>
      <c r="DF74" s="7">
        <f>SUMIFS(Data!$T$2:$T$2100,Data!$B$2:$B$2100,Recon!$C$4,Data!$C$2:$C$2100,Recon!DF10)</f>
        <v>0</v>
      </c>
    </row>
    <row r="75" spans="1:111" x14ac:dyDescent="0.3">
      <c r="A75" t="s">
        <v>1741</v>
      </c>
      <c r="C75" s="16"/>
      <c r="D75" s="16"/>
      <c r="E75" s="16"/>
      <c r="G75" s="7">
        <f>SUM(G73:G74)</f>
        <v>0</v>
      </c>
      <c r="H75" s="3"/>
      <c r="I75" s="7">
        <f t="shared" ref="I75:AN75" si="224">SUM(I73:I74)</f>
        <v>0</v>
      </c>
      <c r="J75" s="7">
        <f t="shared" si="224"/>
        <v>0</v>
      </c>
      <c r="K75" s="7">
        <f t="shared" si="224"/>
        <v>0</v>
      </c>
      <c r="L75" s="7">
        <f t="shared" si="224"/>
        <v>0</v>
      </c>
      <c r="M75" s="7">
        <f t="shared" si="224"/>
        <v>0</v>
      </c>
      <c r="N75" s="7">
        <f t="shared" si="224"/>
        <v>0</v>
      </c>
      <c r="O75" s="7">
        <f t="shared" si="224"/>
        <v>0</v>
      </c>
      <c r="P75" s="7">
        <f t="shared" si="224"/>
        <v>0</v>
      </c>
      <c r="Q75" s="7">
        <f t="shared" si="224"/>
        <v>0</v>
      </c>
      <c r="R75" s="7">
        <f t="shared" si="224"/>
        <v>0</v>
      </c>
      <c r="S75" s="7">
        <f t="shared" si="224"/>
        <v>0</v>
      </c>
      <c r="T75" s="7">
        <f t="shared" si="224"/>
        <v>0</v>
      </c>
      <c r="U75" s="7">
        <f t="shared" si="224"/>
        <v>0</v>
      </c>
      <c r="V75" s="7">
        <f t="shared" si="224"/>
        <v>0</v>
      </c>
      <c r="W75" s="7">
        <f t="shared" si="224"/>
        <v>0</v>
      </c>
      <c r="X75" s="7">
        <f t="shared" si="224"/>
        <v>0</v>
      </c>
      <c r="Y75" s="7">
        <f t="shared" si="224"/>
        <v>0</v>
      </c>
      <c r="Z75" s="7">
        <f t="shared" si="224"/>
        <v>0</v>
      </c>
      <c r="AA75" s="7">
        <f t="shared" si="224"/>
        <v>0</v>
      </c>
      <c r="AB75" s="7">
        <f t="shared" si="224"/>
        <v>0</v>
      </c>
      <c r="AC75" s="7">
        <f t="shared" si="224"/>
        <v>0</v>
      </c>
      <c r="AD75" s="7">
        <f t="shared" si="224"/>
        <v>0</v>
      </c>
      <c r="AE75" s="7">
        <f t="shared" si="224"/>
        <v>0</v>
      </c>
      <c r="AF75" s="7">
        <f t="shared" si="224"/>
        <v>0</v>
      </c>
      <c r="AG75" s="7">
        <f t="shared" si="224"/>
        <v>0</v>
      </c>
      <c r="AH75" s="7">
        <f t="shared" si="224"/>
        <v>0</v>
      </c>
      <c r="AI75" s="7">
        <f t="shared" si="224"/>
        <v>0</v>
      </c>
      <c r="AJ75" s="7">
        <f t="shared" si="224"/>
        <v>0</v>
      </c>
      <c r="AK75" s="7">
        <f t="shared" si="224"/>
        <v>0</v>
      </c>
      <c r="AL75" s="7">
        <f t="shared" si="224"/>
        <v>0</v>
      </c>
      <c r="AM75" s="7">
        <f t="shared" si="224"/>
        <v>0</v>
      </c>
      <c r="AN75" s="7">
        <f t="shared" si="224"/>
        <v>0</v>
      </c>
      <c r="AO75" s="7">
        <f t="shared" ref="AO75:BT75" si="225">SUM(AO73:AO74)</f>
        <v>0</v>
      </c>
      <c r="AP75" s="7">
        <f t="shared" si="225"/>
        <v>0</v>
      </c>
      <c r="AQ75" s="7">
        <f t="shared" si="225"/>
        <v>0</v>
      </c>
      <c r="AR75" s="7">
        <f t="shared" si="225"/>
        <v>0</v>
      </c>
      <c r="AS75" s="7">
        <f t="shared" si="225"/>
        <v>0</v>
      </c>
      <c r="AT75" s="7">
        <f t="shared" si="225"/>
        <v>0</v>
      </c>
      <c r="AU75" s="7">
        <f t="shared" si="225"/>
        <v>0</v>
      </c>
      <c r="AV75" s="7">
        <f t="shared" si="225"/>
        <v>0</v>
      </c>
      <c r="AW75" s="7">
        <f t="shared" si="225"/>
        <v>0</v>
      </c>
      <c r="AX75" s="7">
        <f t="shared" si="225"/>
        <v>0</v>
      </c>
      <c r="AY75" s="7">
        <f t="shared" si="225"/>
        <v>0</v>
      </c>
      <c r="AZ75" s="7">
        <f t="shared" si="225"/>
        <v>0</v>
      </c>
      <c r="BA75" s="7">
        <f t="shared" si="225"/>
        <v>0</v>
      </c>
      <c r="BB75" s="7">
        <f t="shared" si="225"/>
        <v>0</v>
      </c>
      <c r="BC75" s="7">
        <f t="shared" si="225"/>
        <v>0</v>
      </c>
      <c r="BD75" s="7">
        <f t="shared" si="225"/>
        <v>0</v>
      </c>
      <c r="BE75" s="7">
        <f t="shared" si="225"/>
        <v>0</v>
      </c>
      <c r="BF75" s="7">
        <f t="shared" si="225"/>
        <v>0</v>
      </c>
      <c r="BG75" s="7">
        <f t="shared" si="225"/>
        <v>0</v>
      </c>
      <c r="BH75" s="7">
        <f t="shared" si="225"/>
        <v>0</v>
      </c>
      <c r="BI75" s="7">
        <f t="shared" si="225"/>
        <v>0</v>
      </c>
      <c r="BJ75" s="7">
        <f t="shared" si="225"/>
        <v>0</v>
      </c>
      <c r="BK75" s="7">
        <f t="shared" si="225"/>
        <v>0</v>
      </c>
      <c r="BL75" s="7">
        <f t="shared" si="225"/>
        <v>0</v>
      </c>
      <c r="BM75" s="7">
        <f t="shared" si="225"/>
        <v>0</v>
      </c>
      <c r="BN75" s="7">
        <f t="shared" si="225"/>
        <v>0</v>
      </c>
      <c r="BO75" s="7">
        <f t="shared" si="225"/>
        <v>0</v>
      </c>
      <c r="BP75" s="7">
        <f t="shared" si="225"/>
        <v>0</v>
      </c>
      <c r="BQ75" s="7">
        <f t="shared" si="225"/>
        <v>0</v>
      </c>
      <c r="BR75" s="7">
        <f t="shared" si="225"/>
        <v>0</v>
      </c>
      <c r="BS75" s="7">
        <f t="shared" si="225"/>
        <v>0</v>
      </c>
      <c r="BT75" s="7">
        <f t="shared" si="225"/>
        <v>0</v>
      </c>
      <c r="BU75" s="7">
        <f t="shared" ref="BU75:CZ75" si="226">SUM(BU73:BU74)</f>
        <v>0</v>
      </c>
      <c r="BV75" s="7">
        <f t="shared" si="226"/>
        <v>0</v>
      </c>
      <c r="BW75" s="7">
        <f t="shared" si="226"/>
        <v>0</v>
      </c>
      <c r="BX75" s="7">
        <f t="shared" si="226"/>
        <v>0</v>
      </c>
      <c r="BY75" s="7">
        <f t="shared" si="226"/>
        <v>0</v>
      </c>
      <c r="BZ75" s="7">
        <f t="shared" si="226"/>
        <v>0</v>
      </c>
      <c r="CA75" s="7">
        <f t="shared" si="226"/>
        <v>0</v>
      </c>
      <c r="CB75" s="7">
        <f t="shared" si="226"/>
        <v>0</v>
      </c>
      <c r="CC75" s="7">
        <f t="shared" si="226"/>
        <v>0</v>
      </c>
      <c r="CD75" s="7">
        <f t="shared" si="226"/>
        <v>0</v>
      </c>
      <c r="CE75" s="7">
        <f t="shared" si="226"/>
        <v>0</v>
      </c>
      <c r="CF75" s="7">
        <f t="shared" si="226"/>
        <v>0</v>
      </c>
      <c r="CG75" s="7">
        <f t="shared" si="226"/>
        <v>0</v>
      </c>
      <c r="CH75" s="7">
        <f t="shared" si="226"/>
        <v>0</v>
      </c>
      <c r="CI75" s="7">
        <f t="shared" si="226"/>
        <v>0</v>
      </c>
      <c r="CJ75" s="7">
        <f t="shared" si="226"/>
        <v>0</v>
      </c>
      <c r="CK75" s="7">
        <f t="shared" si="226"/>
        <v>0</v>
      </c>
      <c r="CL75" s="7">
        <f t="shared" si="226"/>
        <v>0</v>
      </c>
      <c r="CM75" s="7">
        <f t="shared" si="226"/>
        <v>0</v>
      </c>
      <c r="CN75" s="7">
        <f t="shared" si="226"/>
        <v>0</v>
      </c>
      <c r="CO75" s="7">
        <f t="shared" si="226"/>
        <v>0</v>
      </c>
      <c r="CP75" s="7">
        <f t="shared" si="226"/>
        <v>0</v>
      </c>
      <c r="CQ75" s="7">
        <f t="shared" si="226"/>
        <v>0</v>
      </c>
      <c r="CR75" s="7">
        <f t="shared" si="226"/>
        <v>0</v>
      </c>
      <c r="CS75" s="7">
        <f t="shared" si="226"/>
        <v>0</v>
      </c>
      <c r="CT75" s="7">
        <f t="shared" si="226"/>
        <v>0</v>
      </c>
      <c r="CU75" s="7">
        <f t="shared" si="226"/>
        <v>0</v>
      </c>
      <c r="CV75" s="7">
        <f t="shared" si="226"/>
        <v>0</v>
      </c>
      <c r="CW75" s="7">
        <f t="shared" si="226"/>
        <v>0</v>
      </c>
      <c r="CX75" s="7">
        <f t="shared" si="226"/>
        <v>0</v>
      </c>
      <c r="CY75" s="7">
        <f t="shared" si="226"/>
        <v>0</v>
      </c>
      <c r="CZ75" s="7">
        <f t="shared" si="226"/>
        <v>0</v>
      </c>
      <c r="DA75" s="7">
        <f t="shared" ref="DA75:DF75" si="227">SUM(DA73:DA74)</f>
        <v>0</v>
      </c>
      <c r="DB75" s="7">
        <f t="shared" si="227"/>
        <v>0</v>
      </c>
      <c r="DC75" s="7">
        <f t="shared" si="227"/>
        <v>0</v>
      </c>
      <c r="DD75" s="7">
        <f t="shared" si="227"/>
        <v>0</v>
      </c>
      <c r="DE75" s="7">
        <f t="shared" si="227"/>
        <v>0</v>
      </c>
      <c r="DF75" s="7">
        <f t="shared" si="227"/>
        <v>0</v>
      </c>
    </row>
    <row r="76" spans="1:111" x14ac:dyDescent="0.3">
      <c r="A76" t="s">
        <v>122</v>
      </c>
      <c r="C76" s="16"/>
      <c r="D76" s="16"/>
      <c r="E76" s="16"/>
      <c r="G76" s="25">
        <v>0</v>
      </c>
      <c r="H76" s="3"/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  <c r="BF76" s="25">
        <v>0</v>
      </c>
      <c r="BG76" s="25">
        <v>0</v>
      </c>
      <c r="BH76" s="25">
        <v>0</v>
      </c>
      <c r="BI76" s="25">
        <v>0</v>
      </c>
      <c r="BJ76" s="25">
        <v>0</v>
      </c>
      <c r="BK76" s="25">
        <v>0</v>
      </c>
      <c r="BL76" s="25">
        <v>0</v>
      </c>
      <c r="BM76" s="25">
        <v>0</v>
      </c>
      <c r="BN76" s="25">
        <v>0</v>
      </c>
      <c r="BO76" s="25">
        <v>0</v>
      </c>
      <c r="BP76" s="25">
        <v>0</v>
      </c>
      <c r="BQ76" s="25">
        <v>0</v>
      </c>
      <c r="BR76" s="25">
        <v>0</v>
      </c>
      <c r="BS76" s="25">
        <v>0</v>
      </c>
      <c r="BT76" s="25">
        <v>0</v>
      </c>
      <c r="BU76" s="25">
        <v>0</v>
      </c>
      <c r="BV76" s="25">
        <v>0</v>
      </c>
      <c r="BW76" s="25">
        <v>0</v>
      </c>
      <c r="BX76" s="25">
        <v>0</v>
      </c>
      <c r="BY76" s="25">
        <v>0</v>
      </c>
      <c r="BZ76" s="25">
        <v>0</v>
      </c>
      <c r="CA76" s="25">
        <v>0</v>
      </c>
      <c r="CB76" s="25">
        <v>0</v>
      </c>
      <c r="CC76" s="25">
        <v>0</v>
      </c>
      <c r="CD76" s="25">
        <v>0</v>
      </c>
      <c r="CE76" s="25">
        <v>0</v>
      </c>
      <c r="CF76" s="25">
        <v>0</v>
      </c>
      <c r="CG76" s="25">
        <v>0</v>
      </c>
      <c r="CH76" s="25">
        <v>0</v>
      </c>
      <c r="CI76" s="25">
        <v>0</v>
      </c>
      <c r="CJ76" s="25">
        <v>0</v>
      </c>
      <c r="CK76" s="25">
        <v>0</v>
      </c>
      <c r="CL76" s="25">
        <v>0</v>
      </c>
      <c r="CM76" s="25">
        <v>0</v>
      </c>
      <c r="CN76" s="25">
        <v>0</v>
      </c>
      <c r="CO76" s="25">
        <v>0</v>
      </c>
      <c r="CP76" s="25">
        <v>0</v>
      </c>
      <c r="CQ76" s="25">
        <v>0</v>
      </c>
      <c r="CR76" s="25">
        <v>0</v>
      </c>
      <c r="CS76" s="25">
        <v>0</v>
      </c>
      <c r="CT76" s="25">
        <v>0</v>
      </c>
      <c r="CU76" s="25">
        <v>0</v>
      </c>
      <c r="CV76" s="25">
        <v>0</v>
      </c>
      <c r="CW76" s="25">
        <v>0</v>
      </c>
      <c r="CX76" s="25">
        <v>0</v>
      </c>
      <c r="CY76" s="25">
        <v>0</v>
      </c>
      <c r="CZ76" s="25">
        <v>0</v>
      </c>
      <c r="DA76" s="25">
        <v>0</v>
      </c>
      <c r="DB76" s="25">
        <v>0</v>
      </c>
      <c r="DC76" s="25">
        <v>0</v>
      </c>
      <c r="DD76" s="25">
        <v>0</v>
      </c>
      <c r="DE76" s="25">
        <v>0</v>
      </c>
      <c r="DF76" s="25">
        <v>0</v>
      </c>
    </row>
    <row r="77" spans="1:111" x14ac:dyDescent="0.3">
      <c r="A77" t="s">
        <v>19</v>
      </c>
      <c r="C77" s="16"/>
      <c r="D77" s="16"/>
      <c r="E77" s="16"/>
      <c r="G77" s="7">
        <f>G75-G76</f>
        <v>0</v>
      </c>
      <c r="I77" s="7">
        <f t="shared" ref="I77:BT77" si="228">I75-I76</f>
        <v>0</v>
      </c>
      <c r="J77" s="7">
        <f t="shared" si="228"/>
        <v>0</v>
      </c>
      <c r="K77" s="7">
        <f t="shared" si="228"/>
        <v>0</v>
      </c>
      <c r="L77" s="7">
        <f t="shared" si="228"/>
        <v>0</v>
      </c>
      <c r="M77" s="7">
        <f t="shared" si="228"/>
        <v>0</v>
      </c>
      <c r="N77" s="7">
        <f t="shared" si="228"/>
        <v>0</v>
      </c>
      <c r="O77" s="7">
        <f t="shared" si="228"/>
        <v>0</v>
      </c>
      <c r="P77" s="7">
        <f t="shared" si="228"/>
        <v>0</v>
      </c>
      <c r="Q77" s="7">
        <f t="shared" si="228"/>
        <v>0</v>
      </c>
      <c r="R77" s="7">
        <f t="shared" si="228"/>
        <v>0</v>
      </c>
      <c r="S77" s="7">
        <f t="shared" si="228"/>
        <v>0</v>
      </c>
      <c r="T77" s="7">
        <f t="shared" si="228"/>
        <v>0</v>
      </c>
      <c r="U77" s="7">
        <f t="shared" si="228"/>
        <v>0</v>
      </c>
      <c r="V77" s="7">
        <f t="shared" si="228"/>
        <v>0</v>
      </c>
      <c r="W77" s="7">
        <f t="shared" si="228"/>
        <v>0</v>
      </c>
      <c r="X77" s="7">
        <f t="shared" si="228"/>
        <v>0</v>
      </c>
      <c r="Y77" s="7">
        <f t="shared" si="228"/>
        <v>0</v>
      </c>
      <c r="Z77" s="7">
        <f t="shared" si="228"/>
        <v>0</v>
      </c>
      <c r="AA77" s="7">
        <f t="shared" si="228"/>
        <v>0</v>
      </c>
      <c r="AB77" s="7">
        <f t="shared" si="228"/>
        <v>0</v>
      </c>
      <c r="AC77" s="7">
        <f t="shared" si="228"/>
        <v>0</v>
      </c>
      <c r="AD77" s="7">
        <f t="shared" si="228"/>
        <v>0</v>
      </c>
      <c r="AE77" s="7">
        <f t="shared" si="228"/>
        <v>0</v>
      </c>
      <c r="AF77" s="7">
        <f t="shared" si="228"/>
        <v>0</v>
      </c>
      <c r="AG77" s="7">
        <f t="shared" si="228"/>
        <v>0</v>
      </c>
      <c r="AH77" s="7">
        <f t="shared" si="228"/>
        <v>0</v>
      </c>
      <c r="AI77" s="7">
        <f t="shared" si="228"/>
        <v>0</v>
      </c>
      <c r="AJ77" s="7">
        <f t="shared" si="228"/>
        <v>0</v>
      </c>
      <c r="AK77" s="7">
        <f t="shared" si="228"/>
        <v>0</v>
      </c>
      <c r="AL77" s="7">
        <f t="shared" si="228"/>
        <v>0</v>
      </c>
      <c r="AM77" s="7">
        <f t="shared" si="228"/>
        <v>0</v>
      </c>
      <c r="AN77" s="7">
        <f t="shared" si="228"/>
        <v>0</v>
      </c>
      <c r="AO77" s="7">
        <f t="shared" si="228"/>
        <v>0</v>
      </c>
      <c r="AP77" s="7">
        <f t="shared" si="228"/>
        <v>0</v>
      </c>
      <c r="AQ77" s="7">
        <f t="shared" si="228"/>
        <v>0</v>
      </c>
      <c r="AR77" s="7">
        <f t="shared" si="228"/>
        <v>0</v>
      </c>
      <c r="AS77" s="7">
        <f t="shared" si="228"/>
        <v>0</v>
      </c>
      <c r="AT77" s="7">
        <f t="shared" si="228"/>
        <v>0</v>
      </c>
      <c r="AU77" s="7">
        <f t="shared" si="228"/>
        <v>0</v>
      </c>
      <c r="AV77" s="7">
        <f t="shared" si="228"/>
        <v>0</v>
      </c>
      <c r="AW77" s="7">
        <f t="shared" si="228"/>
        <v>0</v>
      </c>
      <c r="AX77" s="7">
        <f t="shared" si="228"/>
        <v>0</v>
      </c>
      <c r="AY77" s="7">
        <f t="shared" si="228"/>
        <v>0</v>
      </c>
      <c r="AZ77" s="7">
        <f t="shared" si="228"/>
        <v>0</v>
      </c>
      <c r="BA77" s="7">
        <f t="shared" si="228"/>
        <v>0</v>
      </c>
      <c r="BB77" s="7">
        <f t="shared" si="228"/>
        <v>0</v>
      </c>
      <c r="BC77" s="7">
        <f t="shared" si="228"/>
        <v>0</v>
      </c>
      <c r="BD77" s="7">
        <f t="shared" si="228"/>
        <v>0</v>
      </c>
      <c r="BE77" s="7">
        <f t="shared" si="228"/>
        <v>0</v>
      </c>
      <c r="BF77" s="7">
        <f t="shared" si="228"/>
        <v>0</v>
      </c>
      <c r="BG77" s="7">
        <f t="shared" si="228"/>
        <v>0</v>
      </c>
      <c r="BH77" s="7">
        <f t="shared" si="228"/>
        <v>0</v>
      </c>
      <c r="BI77" s="7">
        <f t="shared" si="228"/>
        <v>0</v>
      </c>
      <c r="BJ77" s="7">
        <f t="shared" si="228"/>
        <v>0</v>
      </c>
      <c r="BK77" s="7">
        <f t="shared" si="228"/>
        <v>0</v>
      </c>
      <c r="BL77" s="7">
        <f t="shared" si="228"/>
        <v>0</v>
      </c>
      <c r="BM77" s="7">
        <f t="shared" si="228"/>
        <v>0</v>
      </c>
      <c r="BN77" s="7">
        <f t="shared" si="228"/>
        <v>0</v>
      </c>
      <c r="BO77" s="7">
        <f t="shared" si="228"/>
        <v>0</v>
      </c>
      <c r="BP77" s="7">
        <f t="shared" si="228"/>
        <v>0</v>
      </c>
      <c r="BQ77" s="7">
        <f t="shared" si="228"/>
        <v>0</v>
      </c>
      <c r="BR77" s="7">
        <f t="shared" si="228"/>
        <v>0</v>
      </c>
      <c r="BS77" s="7">
        <f t="shared" si="228"/>
        <v>0</v>
      </c>
      <c r="BT77" s="7">
        <f t="shared" si="228"/>
        <v>0</v>
      </c>
      <c r="BU77" s="7">
        <f t="shared" ref="BU77:DE77" si="229">BU75-BU76</f>
        <v>0</v>
      </c>
      <c r="BV77" s="7">
        <f t="shared" si="229"/>
        <v>0</v>
      </c>
      <c r="BW77" s="7">
        <f t="shared" si="229"/>
        <v>0</v>
      </c>
      <c r="BX77" s="7">
        <f t="shared" si="229"/>
        <v>0</v>
      </c>
      <c r="BY77" s="7">
        <f t="shared" si="229"/>
        <v>0</v>
      </c>
      <c r="BZ77" s="7">
        <f t="shared" si="229"/>
        <v>0</v>
      </c>
      <c r="CA77" s="7">
        <f t="shared" si="229"/>
        <v>0</v>
      </c>
      <c r="CB77" s="7">
        <f t="shared" si="229"/>
        <v>0</v>
      </c>
      <c r="CC77" s="7">
        <f t="shared" si="229"/>
        <v>0</v>
      </c>
      <c r="CD77" s="7">
        <f t="shared" si="229"/>
        <v>0</v>
      </c>
      <c r="CE77" s="7">
        <f t="shared" si="229"/>
        <v>0</v>
      </c>
      <c r="CF77" s="7">
        <f t="shared" si="229"/>
        <v>0</v>
      </c>
      <c r="CG77" s="7">
        <f t="shared" si="229"/>
        <v>0</v>
      </c>
      <c r="CH77" s="7">
        <f t="shared" si="229"/>
        <v>0</v>
      </c>
      <c r="CI77" s="7">
        <f t="shared" si="229"/>
        <v>0</v>
      </c>
      <c r="CJ77" s="7">
        <f t="shared" si="229"/>
        <v>0</v>
      </c>
      <c r="CK77" s="7">
        <f t="shared" si="229"/>
        <v>0</v>
      </c>
      <c r="CL77" s="7">
        <f t="shared" si="229"/>
        <v>0</v>
      </c>
      <c r="CM77" s="7">
        <f t="shared" si="229"/>
        <v>0</v>
      </c>
      <c r="CN77" s="7">
        <f t="shared" si="229"/>
        <v>0</v>
      </c>
      <c r="CO77" s="7">
        <f t="shared" si="229"/>
        <v>0</v>
      </c>
      <c r="CP77" s="7">
        <f t="shared" si="229"/>
        <v>0</v>
      </c>
      <c r="CQ77" s="7">
        <f t="shared" si="229"/>
        <v>0</v>
      </c>
      <c r="CR77" s="7">
        <f t="shared" si="229"/>
        <v>0</v>
      </c>
      <c r="CS77" s="7">
        <f t="shared" si="229"/>
        <v>0</v>
      </c>
      <c r="CT77" s="7">
        <f t="shared" si="229"/>
        <v>0</v>
      </c>
      <c r="CU77" s="7">
        <f t="shared" si="229"/>
        <v>0</v>
      </c>
      <c r="CV77" s="7">
        <f t="shared" si="229"/>
        <v>0</v>
      </c>
      <c r="CW77" s="7">
        <f t="shared" si="229"/>
        <v>0</v>
      </c>
      <c r="CX77" s="7">
        <f t="shared" si="229"/>
        <v>0</v>
      </c>
      <c r="CY77" s="7">
        <f t="shared" si="229"/>
        <v>0</v>
      </c>
      <c r="CZ77" s="7">
        <f t="shared" si="229"/>
        <v>0</v>
      </c>
      <c r="DA77" s="7">
        <f t="shared" si="229"/>
        <v>0</v>
      </c>
      <c r="DB77" s="7">
        <f t="shared" si="229"/>
        <v>0</v>
      </c>
      <c r="DC77" s="7">
        <f t="shared" si="229"/>
        <v>0</v>
      </c>
      <c r="DD77" s="7">
        <f t="shared" si="229"/>
        <v>0</v>
      </c>
      <c r="DE77" s="7">
        <f t="shared" si="229"/>
        <v>0</v>
      </c>
      <c r="DF77" s="7">
        <f>DF75-DF76</f>
        <v>0</v>
      </c>
    </row>
    <row r="80" spans="1:111" x14ac:dyDescent="0.3">
      <c r="A80" s="11"/>
    </row>
  </sheetData>
  <sheetProtection algorithmName="SHA-512" hashValue="bs5pPpI6cK5wdLOWPOwHyedzQ/O3ICjq5Y+XK6TPereKUZZbqO6QkG4QYZj75Fxm27tqotT/r1/GbME9mli4Ew==" saltValue="aq6ZWxPx0u9bajsR68upbg==" spinCount="100000" sheet="1" objects="1" scenarios="1"/>
  <mergeCells count="6">
    <mergeCell ref="A68:G68"/>
    <mergeCell ref="A1:G1"/>
    <mergeCell ref="A7:G7"/>
    <mergeCell ref="A23:G23"/>
    <mergeCell ref="A40:G40"/>
    <mergeCell ref="A54:G54"/>
  </mergeCells>
  <conditionalFormatting sqref="G19 G36 G50 G64 G77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19:DF19 I36:DF36 I50:DF50 I64:DF64 I77:DF7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79"/>
  <sheetViews>
    <sheetView topLeftCell="A16" zoomScale="80" zoomScaleNormal="80" workbookViewId="0">
      <selection activeCell="I45" sqref="I45"/>
    </sheetView>
  </sheetViews>
  <sheetFormatPr defaultColWidth="8.88671875" defaultRowHeight="14.4" x14ac:dyDescent="0.3"/>
  <cols>
    <col min="1" max="1" width="59.33203125" customWidth="1"/>
    <col min="2" max="2" width="1.5546875" customWidth="1"/>
    <col min="3" max="3" width="34.109375" customWidth="1"/>
    <col min="4" max="4" width="1.5546875" customWidth="1"/>
    <col min="5" max="5" width="52" customWidth="1"/>
    <col min="6" max="6" width="1.5546875" customWidth="1"/>
    <col min="7" max="7" width="18" style="1" bestFit="1" customWidth="1"/>
    <col min="8" max="8" width="5.109375" bestFit="1" customWidth="1"/>
    <col min="9" max="69" width="19.6640625" customWidth="1"/>
  </cols>
  <sheetData>
    <row r="1" spans="1:69" ht="21" x14ac:dyDescent="0.4">
      <c r="A1" s="38" t="s">
        <v>121</v>
      </c>
      <c r="B1" s="38"/>
      <c r="C1" s="38"/>
      <c r="D1" s="38"/>
      <c r="E1" s="38"/>
      <c r="F1" s="38"/>
      <c r="G1" s="38"/>
    </row>
    <row r="2" spans="1:69" x14ac:dyDescent="0.3">
      <c r="I2" s="12"/>
    </row>
    <row r="4" spans="1:69" x14ac:dyDescent="0.3">
      <c r="A4" s="4" t="s">
        <v>113</v>
      </c>
      <c r="C4" s="8">
        <v>49</v>
      </c>
    </row>
    <row r="5" spans="1:69" x14ac:dyDescent="0.3">
      <c r="A5" s="4"/>
    </row>
    <row r="7" spans="1:69" x14ac:dyDescent="0.3">
      <c r="A7" s="37" t="s">
        <v>10</v>
      </c>
      <c r="B7" s="37"/>
      <c r="C7" s="37"/>
      <c r="D7" s="37"/>
      <c r="E7" s="37"/>
      <c r="F7" s="37"/>
      <c r="G7" s="37"/>
    </row>
    <row r="9" spans="1:69" x14ac:dyDescent="0.3">
      <c r="A9" s="4" t="s">
        <v>0</v>
      </c>
      <c r="B9" s="4"/>
      <c r="C9" s="4" t="s">
        <v>0</v>
      </c>
      <c r="D9" s="4"/>
      <c r="E9" s="4"/>
      <c r="F9" s="4"/>
      <c r="G9" s="14" t="s">
        <v>118</v>
      </c>
      <c r="I9" s="13" t="s">
        <v>119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x14ac:dyDescent="0.3">
      <c r="A10" s="13" t="s">
        <v>1</v>
      </c>
      <c r="B10" s="4"/>
      <c r="C10" s="13" t="s">
        <v>2</v>
      </c>
      <c r="D10" s="4"/>
      <c r="E10" s="13" t="s">
        <v>3</v>
      </c>
      <c r="F10" s="4"/>
      <c r="G10" s="15" t="s">
        <v>5</v>
      </c>
      <c r="H10" s="4"/>
      <c r="I10" s="17" t="s">
        <v>261</v>
      </c>
      <c r="J10" s="17" t="s">
        <v>198</v>
      </c>
      <c r="K10" s="17" t="s">
        <v>262</v>
      </c>
      <c r="L10" s="17" t="s">
        <v>263</v>
      </c>
      <c r="M10" s="17" t="s">
        <v>264</v>
      </c>
      <c r="N10" s="17" t="s">
        <v>265</v>
      </c>
      <c r="O10" s="17" t="s">
        <v>266</v>
      </c>
      <c r="P10" s="17" t="s">
        <v>267</v>
      </c>
      <c r="Q10" s="17" t="s">
        <v>268</v>
      </c>
      <c r="R10" s="17" t="s">
        <v>269</v>
      </c>
      <c r="S10" s="17" t="s">
        <v>270</v>
      </c>
      <c r="T10" s="17" t="s">
        <v>271</v>
      </c>
      <c r="U10" s="17" t="s">
        <v>272</v>
      </c>
      <c r="V10" s="17" t="s">
        <v>273</v>
      </c>
      <c r="W10" s="17" t="s">
        <v>274</v>
      </c>
      <c r="X10" s="17" t="s">
        <v>275</v>
      </c>
      <c r="Y10" s="17" t="s">
        <v>276</v>
      </c>
      <c r="Z10" s="17" t="s">
        <v>277</v>
      </c>
      <c r="AA10" s="17" t="s">
        <v>278</v>
      </c>
      <c r="AB10" s="17" t="s">
        <v>279</v>
      </c>
      <c r="AC10" s="17" t="s">
        <v>280</v>
      </c>
      <c r="AD10" s="17" t="s">
        <v>281</v>
      </c>
      <c r="AE10" s="17" t="s">
        <v>282</v>
      </c>
      <c r="AF10" s="17" t="s">
        <v>283</v>
      </c>
      <c r="AG10" s="17" t="s">
        <v>284</v>
      </c>
      <c r="AH10" s="17" t="s">
        <v>285</v>
      </c>
      <c r="AI10" s="17" t="s">
        <v>286</v>
      </c>
      <c r="AJ10" s="17" t="s">
        <v>287</v>
      </c>
      <c r="AK10" s="17" t="s">
        <v>288</v>
      </c>
      <c r="AL10" s="17" t="s">
        <v>289</v>
      </c>
      <c r="AM10" s="17" t="s">
        <v>290</v>
      </c>
      <c r="AN10" s="17" t="s">
        <v>291</v>
      </c>
      <c r="AO10" s="17" t="s">
        <v>292</v>
      </c>
      <c r="AP10" s="17" t="s">
        <v>293</v>
      </c>
      <c r="AQ10" s="17" t="s">
        <v>294</v>
      </c>
      <c r="AR10" s="17" t="s">
        <v>295</v>
      </c>
      <c r="AS10" s="17" t="s">
        <v>296</v>
      </c>
      <c r="AT10" s="17" t="s">
        <v>297</v>
      </c>
      <c r="AU10" s="17" t="s">
        <v>298</v>
      </c>
      <c r="AV10" s="17" t="s">
        <v>299</v>
      </c>
      <c r="AW10" s="17" t="s">
        <v>300</v>
      </c>
      <c r="AX10" s="17" t="s">
        <v>301</v>
      </c>
      <c r="AY10" s="17" t="s">
        <v>302</v>
      </c>
      <c r="AZ10" s="17" t="s">
        <v>303</v>
      </c>
      <c r="BA10" s="17" t="s">
        <v>304</v>
      </c>
      <c r="BB10" s="17" t="s">
        <v>305</v>
      </c>
      <c r="BC10" s="17" t="s">
        <v>306</v>
      </c>
      <c r="BD10" s="17" t="s">
        <v>307</v>
      </c>
      <c r="BE10" s="17" t="s">
        <v>308</v>
      </c>
      <c r="BF10" s="17" t="s">
        <v>309</v>
      </c>
      <c r="BG10" s="17" t="s">
        <v>310</v>
      </c>
      <c r="BH10" s="17" t="s">
        <v>311</v>
      </c>
      <c r="BI10" s="17" t="s">
        <v>312</v>
      </c>
      <c r="BJ10" s="17" t="s">
        <v>313</v>
      </c>
      <c r="BK10" s="17" t="s">
        <v>314</v>
      </c>
      <c r="BL10" s="17" t="s">
        <v>315</v>
      </c>
      <c r="BM10" s="17" t="s">
        <v>316</v>
      </c>
      <c r="BN10" s="17" t="s">
        <v>317</v>
      </c>
      <c r="BO10" s="17" t="s">
        <v>318</v>
      </c>
      <c r="BP10" s="17" t="s">
        <v>319</v>
      </c>
      <c r="BQ10" s="17" t="s">
        <v>320</v>
      </c>
    </row>
    <row r="11" spans="1:69" ht="14.25" customHeight="1" x14ac:dyDescent="0.3"/>
    <row r="12" spans="1:69" x14ac:dyDescent="0.3">
      <c r="A12" t="s">
        <v>4</v>
      </c>
      <c r="C12" t="s">
        <v>1747</v>
      </c>
      <c r="E12" t="s">
        <v>1742</v>
      </c>
      <c r="G12" s="7">
        <f>SUMIFS(Data!$E$2:$E$2074,Data!$B$2:$B$2074,'Recon (MARION ONLY)'!$C$4)</f>
        <v>1782211243.6130018</v>
      </c>
      <c r="H12" s="3"/>
      <c r="I12" s="7">
        <f>SUMIFS(Data!$E$2:$E$2074,Data!$B$2:$B$2074,'Recon (MARION ONLY)'!$C$4,Data!$C$2:$C$2074,'Recon (MARION ONLY)'!I10)</f>
        <v>284240918.04640001</v>
      </c>
      <c r="J12" s="7">
        <f>SUMIFS(Data!$E$2:$E$2074,Data!$B$2:$B$2074,'Recon (MARION ONLY)'!$C$4,Data!$C$2:$C$2074,'Recon (MARION ONLY)'!J10)</f>
        <v>6697863.9802000001</v>
      </c>
      <c r="K12" s="7">
        <f>SUMIFS(Data!$E$2:$E$2074,Data!$B$2:$B$2074,'Recon (MARION ONLY)'!$C$4,Data!$C$2:$C$2074,'Recon (MARION ONLY)'!K10)</f>
        <v>79414939.101100102</v>
      </c>
      <c r="L12" s="7">
        <f>SUMIFS(Data!$E$2:$E$2074,Data!$B$2:$B$2074,'Recon (MARION ONLY)'!$C$4,Data!$C$2:$C$2074,'Recon (MARION ONLY)'!L10)</f>
        <v>72117.679999999993</v>
      </c>
      <c r="M12" s="7">
        <f>SUMIFS(Data!$E$2:$E$2074,Data!$B$2:$B$2074,'Recon (MARION ONLY)'!$C$4,Data!$C$2:$C$2074,'Recon (MARION ONLY)'!M10)</f>
        <v>1301014.58</v>
      </c>
      <c r="N12" s="7">
        <f>SUMIFS(Data!$E$2:$E$2074,Data!$B$2:$B$2074,'Recon (MARION ONLY)'!$C$4,Data!$C$2:$C$2074,'Recon (MARION ONLY)'!N10)</f>
        <v>10878.802299999999</v>
      </c>
      <c r="O12" s="7">
        <f>SUMIFS(Data!$E$2:$E$2074,Data!$B$2:$B$2074,'Recon (MARION ONLY)'!$C$4,Data!$C$2:$C$2074,'Recon (MARION ONLY)'!O10)</f>
        <v>119146195.360102</v>
      </c>
      <c r="P12" s="7">
        <f>SUMIFS(Data!$E$2:$E$2074,Data!$B$2:$B$2074,'Recon (MARION ONLY)'!$C$4,Data!$C$2:$C$2074,'Recon (MARION ONLY)'!P10)</f>
        <v>7662068.4857000001</v>
      </c>
      <c r="Q12" s="7">
        <f>SUMIFS(Data!$E$2:$E$2074,Data!$B$2:$B$2074,'Recon (MARION ONLY)'!$C$4,Data!$C$2:$C$2074,'Recon (MARION ONLY)'!Q10)</f>
        <v>258859.16</v>
      </c>
      <c r="R12" s="7">
        <f>SUMIFS(Data!$E$2:$E$2074,Data!$B$2:$B$2074,'Recon (MARION ONLY)'!$C$4,Data!$C$2:$C$2074,'Recon (MARION ONLY)'!R10)</f>
        <v>21126.5</v>
      </c>
      <c r="S12" s="7">
        <f>SUMIFS(Data!$E$2:$E$2074,Data!$B$2:$B$2074,'Recon (MARION ONLY)'!$C$4,Data!$C$2:$C$2074,'Recon (MARION ONLY)'!S10)</f>
        <v>351998.3</v>
      </c>
      <c r="T12" s="7">
        <f>SUMIFS(Data!$E$2:$E$2074,Data!$B$2:$B$2074,'Recon (MARION ONLY)'!$C$4,Data!$C$2:$C$2074,'Recon (MARION ONLY)'!T10)</f>
        <v>123298808.4972</v>
      </c>
      <c r="U12" s="7">
        <f>SUMIFS(Data!$E$2:$E$2074,Data!$B$2:$B$2074,'Recon (MARION ONLY)'!$C$4,Data!$C$2:$C$2074,'Recon (MARION ONLY)'!U10)</f>
        <v>17703850.059999999</v>
      </c>
      <c r="V12" s="7">
        <f>SUMIFS(Data!$E$2:$E$2074,Data!$B$2:$B$2074,'Recon (MARION ONLY)'!$C$4,Data!$C$2:$C$2074,'Recon (MARION ONLY)'!V10)</f>
        <v>65307655.864999898</v>
      </c>
      <c r="W12" s="7">
        <f>SUMIFS(Data!$E$2:$E$2074,Data!$B$2:$B$2074,'Recon (MARION ONLY)'!$C$4,Data!$C$2:$C$2074,'Recon (MARION ONLY)'!W10)</f>
        <v>687081.4</v>
      </c>
      <c r="X12" s="7">
        <f>SUMIFS(Data!$E$2:$E$2074,Data!$B$2:$B$2074,'Recon (MARION ONLY)'!$C$4,Data!$C$2:$C$2074,'Recon (MARION ONLY)'!X10)</f>
        <v>30019.3</v>
      </c>
      <c r="Y12" s="7">
        <f>SUMIFS(Data!$E$2:$E$2074,Data!$B$2:$B$2074,'Recon (MARION ONLY)'!$C$4,Data!$C$2:$C$2074,'Recon (MARION ONLY)'!Y10)</f>
        <v>145192686.46000001</v>
      </c>
      <c r="Z12" s="7">
        <f>SUMIFS(Data!$E$2:$E$2074,Data!$B$2:$B$2074,'Recon (MARION ONLY)'!$C$4,Data!$C$2:$C$2074,'Recon (MARION ONLY)'!Z10)</f>
        <v>5327736.5999999996</v>
      </c>
      <c r="AA12" s="7">
        <f>SUMIFS(Data!$E$2:$E$2074,Data!$B$2:$B$2074,'Recon (MARION ONLY)'!$C$4,Data!$C$2:$C$2074,'Recon (MARION ONLY)'!AA10)</f>
        <v>16297283.659600001</v>
      </c>
      <c r="AB12" s="7">
        <f>SUMIFS(Data!$E$2:$E$2074,Data!$B$2:$B$2074,'Recon (MARION ONLY)'!$C$4,Data!$C$2:$C$2074,'Recon (MARION ONLY)'!AB10)</f>
        <v>2534710.16</v>
      </c>
      <c r="AC12" s="7">
        <f>SUMIFS(Data!$E$2:$E$2074,Data!$B$2:$B$2074,'Recon (MARION ONLY)'!$C$4,Data!$C$2:$C$2074,'Recon (MARION ONLY)'!AC10)</f>
        <v>1083649.28</v>
      </c>
      <c r="AD12" s="7">
        <f>SUMIFS(Data!$E$2:$E$2074,Data!$B$2:$B$2074,'Recon (MARION ONLY)'!$C$4,Data!$C$2:$C$2074,'Recon (MARION ONLY)'!AD10)</f>
        <v>1189570.3</v>
      </c>
      <c r="AE12" s="7">
        <f>SUMIFS(Data!$E$2:$E$2074,Data!$B$2:$B$2074,'Recon (MARION ONLY)'!$C$4,Data!$C$2:$C$2074,'Recon (MARION ONLY)'!AE10)</f>
        <v>3779818.4600000102</v>
      </c>
      <c r="AF12" s="7">
        <f>SUMIFS(Data!$E$2:$E$2074,Data!$B$2:$B$2074,'Recon (MARION ONLY)'!$C$4,Data!$C$2:$C$2074,'Recon (MARION ONLY)'!AF10)</f>
        <v>6412053.9200000102</v>
      </c>
      <c r="AG12" s="7">
        <f>SUMIFS(Data!$E$2:$E$2074,Data!$B$2:$B$2074,'Recon (MARION ONLY)'!$C$4,Data!$C$2:$C$2074,'Recon (MARION ONLY)'!AG10)</f>
        <v>43838.559999999998</v>
      </c>
      <c r="AH12" s="7">
        <f>SUMIFS(Data!$E$2:$E$2074,Data!$B$2:$B$2074,'Recon (MARION ONLY)'!$C$4,Data!$C$2:$C$2074,'Recon (MARION ONLY)'!AH10)</f>
        <v>170550424.2123</v>
      </c>
      <c r="AI12" s="7">
        <f>SUMIFS(Data!$E$2:$E$2074,Data!$B$2:$B$2074,'Recon (MARION ONLY)'!$C$4,Data!$C$2:$C$2074,'Recon (MARION ONLY)'!AI10)</f>
        <v>4118010.6</v>
      </c>
      <c r="AJ12" s="7">
        <f>SUMIFS(Data!$E$2:$E$2074,Data!$B$2:$B$2074,'Recon (MARION ONLY)'!$C$4,Data!$C$2:$C$2074,'Recon (MARION ONLY)'!AJ10)</f>
        <v>690585.72</v>
      </c>
      <c r="AK12" s="7">
        <f>SUMIFS(Data!$E$2:$E$2074,Data!$B$2:$B$2074,'Recon (MARION ONLY)'!$C$4,Data!$C$2:$C$2074,'Recon (MARION ONLY)'!AK10)</f>
        <v>4230103.12</v>
      </c>
      <c r="AL12" s="7">
        <f>SUMIFS(Data!$E$2:$E$2074,Data!$B$2:$B$2074,'Recon (MARION ONLY)'!$C$4,Data!$C$2:$C$2074,'Recon (MARION ONLY)'!AL10)</f>
        <v>122477.42</v>
      </c>
      <c r="AM12" s="7">
        <f>SUMIFS(Data!$E$2:$E$2074,Data!$B$2:$B$2074,'Recon (MARION ONLY)'!$C$4,Data!$C$2:$C$2074,'Recon (MARION ONLY)'!AM10)</f>
        <v>91757.9</v>
      </c>
      <c r="AN12" s="7">
        <f>SUMIFS(Data!$E$2:$E$2074,Data!$B$2:$B$2074,'Recon (MARION ONLY)'!$C$4,Data!$C$2:$C$2074,'Recon (MARION ONLY)'!AN10)</f>
        <v>100901877.66</v>
      </c>
      <c r="AO12" s="7">
        <f>SUMIFS(Data!$E$2:$E$2074,Data!$B$2:$B$2074,'Recon (MARION ONLY)'!$C$4,Data!$C$2:$C$2074,'Recon (MARION ONLY)'!AO10)</f>
        <v>41833152.257499903</v>
      </c>
      <c r="AP12" s="7">
        <f>SUMIFS(Data!$E$2:$E$2074,Data!$B$2:$B$2074,'Recon (MARION ONLY)'!$C$4,Data!$C$2:$C$2074,'Recon (MARION ONLY)'!AP10)</f>
        <v>129828.5719</v>
      </c>
      <c r="AQ12" s="7">
        <f>SUMIFS(Data!$E$2:$E$2074,Data!$B$2:$B$2074,'Recon (MARION ONLY)'!$C$4,Data!$C$2:$C$2074,'Recon (MARION ONLY)'!AQ10)</f>
        <v>1735163.42</v>
      </c>
      <c r="AR12" s="7">
        <f>SUMIFS(Data!$E$2:$E$2074,Data!$B$2:$B$2074,'Recon (MARION ONLY)'!$C$4,Data!$C$2:$C$2074,'Recon (MARION ONLY)'!AR10)</f>
        <v>4204766.7</v>
      </c>
      <c r="AS12" s="7">
        <f>SUMIFS(Data!$E$2:$E$2074,Data!$B$2:$B$2074,'Recon (MARION ONLY)'!$C$4,Data!$C$2:$C$2074,'Recon (MARION ONLY)'!AS10)</f>
        <v>10670576.061699999</v>
      </c>
      <c r="AT12" s="7">
        <f>SUMIFS(Data!$E$2:$E$2074,Data!$B$2:$B$2074,'Recon (MARION ONLY)'!$C$4,Data!$C$2:$C$2074,'Recon (MARION ONLY)'!AT10)</f>
        <v>910205.49999999895</v>
      </c>
      <c r="AU12" s="7">
        <f>SUMIFS(Data!$E$2:$E$2074,Data!$B$2:$B$2074,'Recon (MARION ONLY)'!$C$4,Data!$C$2:$C$2074,'Recon (MARION ONLY)'!AU10)</f>
        <v>11294.64</v>
      </c>
      <c r="AV12" s="7">
        <f>SUMIFS(Data!$E$2:$E$2074,Data!$B$2:$B$2074,'Recon (MARION ONLY)'!$C$4,Data!$C$2:$C$2074,'Recon (MARION ONLY)'!AV10)</f>
        <v>190419853.82280001</v>
      </c>
      <c r="AW12" s="7">
        <f>SUMIFS(Data!$E$2:$E$2074,Data!$B$2:$B$2074,'Recon (MARION ONLY)'!$C$4,Data!$C$2:$C$2074,'Recon (MARION ONLY)'!AW10)</f>
        <v>99065578.749499902</v>
      </c>
      <c r="AX12" s="7">
        <f>SUMIFS(Data!$E$2:$E$2074,Data!$B$2:$B$2074,'Recon (MARION ONLY)'!$C$4,Data!$C$2:$C$2074,'Recon (MARION ONLY)'!AX10)</f>
        <v>885205</v>
      </c>
      <c r="AY12" s="7">
        <f>SUMIFS(Data!$E$2:$E$2074,Data!$B$2:$B$2074,'Recon (MARION ONLY)'!$C$4,Data!$C$2:$C$2074,'Recon (MARION ONLY)'!AY10)</f>
        <v>34819.24</v>
      </c>
      <c r="AZ12" s="7">
        <f>SUMIFS(Data!$E$2:$E$2074,Data!$B$2:$B$2074,'Recon (MARION ONLY)'!$C$4,Data!$C$2:$C$2074,'Recon (MARION ONLY)'!AZ10)</f>
        <v>231814.14</v>
      </c>
      <c r="BA12" s="7">
        <f>SUMIFS(Data!$E$2:$E$2074,Data!$B$2:$B$2074,'Recon (MARION ONLY)'!$C$4,Data!$C$2:$C$2074,'Recon (MARION ONLY)'!BA10)</f>
        <v>773104.91570000094</v>
      </c>
      <c r="BB12" s="7">
        <f>SUMIFS(Data!$E$2:$E$2074,Data!$B$2:$B$2074,'Recon (MARION ONLY)'!$C$4,Data!$C$2:$C$2074,'Recon (MARION ONLY)'!BB10)</f>
        <v>315409.46000000002</v>
      </c>
      <c r="BC12" s="7">
        <f>SUMIFS(Data!$E$2:$E$2074,Data!$B$2:$B$2074,'Recon (MARION ONLY)'!$C$4,Data!$C$2:$C$2074,'Recon (MARION ONLY)'!BC10)</f>
        <v>3739637.48</v>
      </c>
      <c r="BD12" s="7">
        <f>SUMIFS(Data!$E$2:$E$2074,Data!$B$2:$B$2074,'Recon (MARION ONLY)'!$C$4,Data!$C$2:$C$2074,'Recon (MARION ONLY)'!BD10)</f>
        <v>9278872.0800000094</v>
      </c>
      <c r="BE12" s="7">
        <f>SUMIFS(Data!$E$2:$E$2074,Data!$B$2:$B$2074,'Recon (MARION ONLY)'!$C$4,Data!$C$2:$C$2074,'Recon (MARION ONLY)'!BE10)</f>
        <v>491840.66</v>
      </c>
      <c r="BF12" s="7">
        <f>SUMIFS(Data!$E$2:$E$2074,Data!$B$2:$B$2074,'Recon (MARION ONLY)'!$C$4,Data!$C$2:$C$2074,'Recon (MARION ONLY)'!BF10)</f>
        <v>447644.5834</v>
      </c>
      <c r="BG12" s="7">
        <f>SUMIFS(Data!$E$2:$E$2074,Data!$B$2:$B$2074,'Recon (MARION ONLY)'!$C$4,Data!$C$2:$C$2074,'Recon (MARION ONLY)'!BG10)</f>
        <v>19596.3</v>
      </c>
      <c r="BH12" s="7">
        <f>SUMIFS(Data!$E$2:$E$2074,Data!$B$2:$B$2074,'Recon (MARION ONLY)'!$C$4,Data!$C$2:$C$2074,'Recon (MARION ONLY)'!BH10)</f>
        <v>126972366.90719999</v>
      </c>
      <c r="BI12" s="7">
        <f>SUMIFS(Data!$E$2:$E$2074,Data!$B$2:$B$2074,'Recon (MARION ONLY)'!$C$4,Data!$C$2:$C$2074,'Recon (MARION ONLY)'!BI10)</f>
        <v>42604637.414099999</v>
      </c>
      <c r="BJ12" s="7">
        <f>SUMIFS(Data!$E$2:$E$2074,Data!$B$2:$B$2074,'Recon (MARION ONLY)'!$C$4,Data!$C$2:$C$2074,'Recon (MARION ONLY)'!BJ10)</f>
        <v>3029480.78</v>
      </c>
      <c r="BK12" s="7">
        <f>SUMIFS(Data!$E$2:$E$2074,Data!$B$2:$B$2074,'Recon (MARION ONLY)'!$C$4,Data!$C$2:$C$2074,'Recon (MARION ONLY)'!BK10)</f>
        <v>30448600.1364999</v>
      </c>
      <c r="BL12" s="7">
        <f>SUMIFS(Data!$E$2:$E$2074,Data!$B$2:$B$2074,'Recon (MARION ONLY)'!$C$4,Data!$C$2:$C$2074,'Recon (MARION ONLY)'!BL10)</f>
        <v>16792961.020300001</v>
      </c>
      <c r="BM12" s="7">
        <f>SUMIFS(Data!$E$2:$E$2074,Data!$B$2:$B$2074,'Recon (MARION ONLY)'!$C$4,Data!$C$2:$C$2074,'Recon (MARION ONLY)'!BM10)</f>
        <v>11863167.262499999</v>
      </c>
      <c r="BN12" s="7">
        <f>SUMIFS(Data!$E$2:$E$2074,Data!$B$2:$B$2074,'Recon (MARION ONLY)'!$C$4,Data!$C$2:$C$2074,'Recon (MARION ONLY)'!BN10)</f>
        <v>107097.8</v>
      </c>
      <c r="BO12" s="7">
        <f>SUMIFS(Data!$E$2:$E$2074,Data!$B$2:$B$2074,'Recon (MARION ONLY)'!$C$4,Data!$C$2:$C$2074,'Recon (MARION ONLY)'!BO10)</f>
        <v>7174.28</v>
      </c>
      <c r="BP12" s="7">
        <f>SUMIFS(Data!$E$2:$E$2074,Data!$B$2:$B$2074,'Recon (MARION ONLY)'!$C$4,Data!$C$2:$C$2074,'Recon (MARION ONLY)'!BP10)</f>
        <v>7075.44</v>
      </c>
      <c r="BQ12" s="7">
        <f>SUMIFS(Data!$E$2:$E$2074,Data!$B$2:$B$2074,'Recon (MARION ONLY)'!$C$4,Data!$C$2:$C$2074,'Recon (MARION ONLY)'!BQ10)</f>
        <v>16408339.8400001</v>
      </c>
    </row>
    <row r="13" spans="1:69" x14ac:dyDescent="0.3">
      <c r="A13" t="s">
        <v>6</v>
      </c>
      <c r="C13" t="s">
        <v>1747</v>
      </c>
      <c r="E13" t="s">
        <v>7</v>
      </c>
      <c r="G13" s="7">
        <f>SUMIFS(Data!$F$2:$F$2074,Data!$B$2:$B$2074,'Recon (MARION ONLY)'!$C$4)</f>
        <v>222040039.57000002</v>
      </c>
      <c r="H13" s="3"/>
      <c r="I13" s="7">
        <f>SUMIFS(Data!$F$2:$F$2074,Data!$B$2:$B$2074,'Recon (MARION ONLY)'!$C$4,Data!$C$2:$C$2074,'Recon (MARION ONLY)'!I10)</f>
        <v>25149098.48</v>
      </c>
      <c r="J13" s="7">
        <f>SUMIFS(Data!$F$2:$F$2074,Data!$B$2:$B$2074,'Recon (MARION ONLY)'!$C$4,Data!$C$2:$C$2074,'Recon (MARION ONLY)'!J10)</f>
        <v>1851031.34</v>
      </c>
      <c r="K13" s="7">
        <f>SUMIFS(Data!$F$2:$F$2074,Data!$B$2:$B$2074,'Recon (MARION ONLY)'!$C$4,Data!$C$2:$C$2074,'Recon (MARION ONLY)'!K10)</f>
        <v>10804223.01</v>
      </c>
      <c r="L13" s="7">
        <f>SUMIFS(Data!$F$2:$F$2074,Data!$B$2:$B$2074,'Recon (MARION ONLY)'!$C$4,Data!$C$2:$C$2074,'Recon (MARION ONLY)'!L10)</f>
        <v>101.36</v>
      </c>
      <c r="M13" s="7">
        <f>SUMIFS(Data!$F$2:$F$2074,Data!$B$2:$B$2074,'Recon (MARION ONLY)'!$C$4,Data!$C$2:$C$2074,'Recon (MARION ONLY)'!M10)</f>
        <v>0</v>
      </c>
      <c r="N13" s="7">
        <f>SUMIFS(Data!$F$2:$F$2074,Data!$B$2:$B$2074,'Recon (MARION ONLY)'!$C$4,Data!$C$2:$C$2074,'Recon (MARION ONLY)'!N10)</f>
        <v>0</v>
      </c>
      <c r="O13" s="7">
        <f>SUMIFS(Data!$F$2:$F$2074,Data!$B$2:$B$2074,'Recon (MARION ONLY)'!$C$4,Data!$C$2:$C$2074,'Recon (MARION ONLY)'!O10)</f>
        <v>25784201.84</v>
      </c>
      <c r="P13" s="7">
        <f>SUMIFS(Data!$F$2:$F$2074,Data!$B$2:$B$2074,'Recon (MARION ONLY)'!$C$4,Data!$C$2:$C$2074,'Recon (MARION ONLY)'!P10)</f>
        <v>1335714.18</v>
      </c>
      <c r="Q13" s="7">
        <f>SUMIFS(Data!$F$2:$F$2074,Data!$B$2:$B$2074,'Recon (MARION ONLY)'!$C$4,Data!$C$2:$C$2074,'Recon (MARION ONLY)'!Q10)</f>
        <v>32880.080000000002</v>
      </c>
      <c r="R13" s="7">
        <f>SUMIFS(Data!$F$2:$F$2074,Data!$B$2:$B$2074,'Recon (MARION ONLY)'!$C$4,Data!$C$2:$C$2074,'Recon (MARION ONLY)'!R10)</f>
        <v>0</v>
      </c>
      <c r="S13" s="7">
        <f>SUMIFS(Data!$F$2:$F$2074,Data!$B$2:$B$2074,'Recon (MARION ONLY)'!$C$4,Data!$C$2:$C$2074,'Recon (MARION ONLY)'!S10)</f>
        <v>80647.28</v>
      </c>
      <c r="T13" s="7">
        <f>SUMIFS(Data!$F$2:$F$2074,Data!$B$2:$B$2074,'Recon (MARION ONLY)'!$C$4,Data!$C$2:$C$2074,'Recon (MARION ONLY)'!T10)</f>
        <v>17158223.07</v>
      </c>
      <c r="U13" s="7">
        <f>SUMIFS(Data!$F$2:$F$2074,Data!$B$2:$B$2074,'Recon (MARION ONLY)'!$C$4,Data!$C$2:$C$2074,'Recon (MARION ONLY)'!U10)</f>
        <v>1772589.14</v>
      </c>
      <c r="V13" s="7">
        <f>SUMIFS(Data!$F$2:$F$2074,Data!$B$2:$B$2074,'Recon (MARION ONLY)'!$C$4,Data!$C$2:$C$2074,'Recon (MARION ONLY)'!V10)</f>
        <v>10643976.98</v>
      </c>
      <c r="W13" s="7">
        <f>SUMIFS(Data!$F$2:$F$2074,Data!$B$2:$B$2074,'Recon (MARION ONLY)'!$C$4,Data!$C$2:$C$2074,'Recon (MARION ONLY)'!W10)</f>
        <v>72930.14</v>
      </c>
      <c r="X13" s="7">
        <f>SUMIFS(Data!$F$2:$F$2074,Data!$B$2:$B$2074,'Recon (MARION ONLY)'!$C$4,Data!$C$2:$C$2074,'Recon (MARION ONLY)'!X10)</f>
        <v>0</v>
      </c>
      <c r="Y13" s="7">
        <f>SUMIFS(Data!$F$2:$F$2074,Data!$B$2:$B$2074,'Recon (MARION ONLY)'!$C$4,Data!$C$2:$C$2074,'Recon (MARION ONLY)'!Y10)</f>
        <v>11343258.18</v>
      </c>
      <c r="Z13" s="7">
        <f>SUMIFS(Data!$F$2:$F$2074,Data!$B$2:$B$2074,'Recon (MARION ONLY)'!$C$4,Data!$C$2:$C$2074,'Recon (MARION ONLY)'!Z10)</f>
        <v>478406.16</v>
      </c>
      <c r="AA13" s="7">
        <f>SUMIFS(Data!$F$2:$F$2074,Data!$B$2:$B$2074,'Recon (MARION ONLY)'!$C$4,Data!$C$2:$C$2074,'Recon (MARION ONLY)'!AA10)</f>
        <v>5095435.72</v>
      </c>
      <c r="AB13" s="7">
        <f>SUMIFS(Data!$F$2:$F$2074,Data!$B$2:$B$2074,'Recon (MARION ONLY)'!$C$4,Data!$C$2:$C$2074,'Recon (MARION ONLY)'!AB10)</f>
        <v>206697.86</v>
      </c>
      <c r="AC13" s="7">
        <f>SUMIFS(Data!$F$2:$F$2074,Data!$B$2:$B$2074,'Recon (MARION ONLY)'!$C$4,Data!$C$2:$C$2074,'Recon (MARION ONLY)'!AC10)</f>
        <v>331972.76</v>
      </c>
      <c r="AD13" s="7">
        <f>SUMIFS(Data!$F$2:$F$2074,Data!$B$2:$B$2074,'Recon (MARION ONLY)'!$C$4,Data!$C$2:$C$2074,'Recon (MARION ONLY)'!AD10)</f>
        <v>211653.42</v>
      </c>
      <c r="AE13" s="7">
        <f>SUMIFS(Data!$F$2:$F$2074,Data!$B$2:$B$2074,'Recon (MARION ONLY)'!$C$4,Data!$C$2:$C$2074,'Recon (MARION ONLY)'!AE10)</f>
        <v>48319.88</v>
      </c>
      <c r="AF13" s="7">
        <f>SUMIFS(Data!$F$2:$F$2074,Data!$B$2:$B$2074,'Recon (MARION ONLY)'!$C$4,Data!$C$2:$C$2074,'Recon (MARION ONLY)'!AF10)</f>
        <v>348145.66</v>
      </c>
      <c r="AG13" s="7">
        <f>SUMIFS(Data!$F$2:$F$2074,Data!$B$2:$B$2074,'Recon (MARION ONLY)'!$C$4,Data!$C$2:$C$2074,'Recon (MARION ONLY)'!AG10)</f>
        <v>0</v>
      </c>
      <c r="AH13" s="7">
        <f>SUMIFS(Data!$F$2:$F$2074,Data!$B$2:$B$2074,'Recon (MARION ONLY)'!$C$4,Data!$C$2:$C$2074,'Recon (MARION ONLY)'!AH10)</f>
        <v>14685392.970000001</v>
      </c>
      <c r="AI13" s="7">
        <f>SUMIFS(Data!$F$2:$F$2074,Data!$B$2:$B$2074,'Recon (MARION ONLY)'!$C$4,Data!$C$2:$C$2074,'Recon (MARION ONLY)'!AI10)</f>
        <v>270298.40000000002</v>
      </c>
      <c r="AJ13" s="7">
        <f>SUMIFS(Data!$F$2:$F$2074,Data!$B$2:$B$2074,'Recon (MARION ONLY)'!$C$4,Data!$C$2:$C$2074,'Recon (MARION ONLY)'!AJ10)</f>
        <v>200319.46</v>
      </c>
      <c r="AK13" s="7">
        <f>SUMIFS(Data!$F$2:$F$2074,Data!$B$2:$B$2074,'Recon (MARION ONLY)'!$C$4,Data!$C$2:$C$2074,'Recon (MARION ONLY)'!AK10)</f>
        <v>42922.98</v>
      </c>
      <c r="AL13" s="7">
        <f>SUMIFS(Data!$F$2:$F$2074,Data!$B$2:$B$2074,'Recon (MARION ONLY)'!$C$4,Data!$C$2:$C$2074,'Recon (MARION ONLY)'!AL10)</f>
        <v>0</v>
      </c>
      <c r="AM13" s="7">
        <f>SUMIFS(Data!$F$2:$F$2074,Data!$B$2:$B$2074,'Recon (MARION ONLY)'!$C$4,Data!$C$2:$C$2074,'Recon (MARION ONLY)'!AM10)</f>
        <v>12854.66</v>
      </c>
      <c r="AN13" s="7">
        <f>SUMIFS(Data!$F$2:$F$2074,Data!$B$2:$B$2074,'Recon (MARION ONLY)'!$C$4,Data!$C$2:$C$2074,'Recon (MARION ONLY)'!AN10)</f>
        <v>12349793.82</v>
      </c>
      <c r="AO13" s="7">
        <f>SUMIFS(Data!$F$2:$F$2074,Data!$B$2:$B$2074,'Recon (MARION ONLY)'!$C$4,Data!$C$2:$C$2074,'Recon (MARION ONLY)'!AO10)</f>
        <v>3823788.86</v>
      </c>
      <c r="AP13" s="7">
        <f>SUMIFS(Data!$F$2:$F$2074,Data!$B$2:$B$2074,'Recon (MARION ONLY)'!$C$4,Data!$C$2:$C$2074,'Recon (MARION ONLY)'!AP10)</f>
        <v>12237.12</v>
      </c>
      <c r="AQ13" s="7">
        <f>SUMIFS(Data!$F$2:$F$2074,Data!$B$2:$B$2074,'Recon (MARION ONLY)'!$C$4,Data!$C$2:$C$2074,'Recon (MARION ONLY)'!AQ10)</f>
        <v>246761.22</v>
      </c>
      <c r="AR13" s="7">
        <f>SUMIFS(Data!$F$2:$F$2074,Data!$B$2:$B$2074,'Recon (MARION ONLY)'!$C$4,Data!$C$2:$C$2074,'Recon (MARION ONLY)'!AR10)</f>
        <v>1494292.34</v>
      </c>
      <c r="AS13" s="7">
        <f>SUMIFS(Data!$F$2:$F$2074,Data!$B$2:$B$2074,'Recon (MARION ONLY)'!$C$4,Data!$C$2:$C$2074,'Recon (MARION ONLY)'!AS10)</f>
        <v>28868.5</v>
      </c>
      <c r="AT13" s="7">
        <f>SUMIFS(Data!$F$2:$F$2074,Data!$B$2:$B$2074,'Recon (MARION ONLY)'!$C$4,Data!$C$2:$C$2074,'Recon (MARION ONLY)'!AT10)</f>
        <v>81715.44</v>
      </c>
      <c r="AU13" s="7">
        <f>SUMIFS(Data!$F$2:$F$2074,Data!$B$2:$B$2074,'Recon (MARION ONLY)'!$C$4,Data!$C$2:$C$2074,'Recon (MARION ONLY)'!AU10)</f>
        <v>0</v>
      </c>
      <c r="AV13" s="7">
        <f>SUMIFS(Data!$F$2:$F$2074,Data!$B$2:$B$2074,'Recon (MARION ONLY)'!$C$4,Data!$C$2:$C$2074,'Recon (MARION ONLY)'!AV10)</f>
        <v>3879625.76</v>
      </c>
      <c r="AW13" s="7">
        <f>SUMIFS(Data!$F$2:$F$2074,Data!$B$2:$B$2074,'Recon (MARION ONLY)'!$C$4,Data!$C$2:$C$2074,'Recon (MARION ONLY)'!AW10)</f>
        <v>14923731.74</v>
      </c>
      <c r="AX13" s="7">
        <f>SUMIFS(Data!$F$2:$F$2074,Data!$B$2:$B$2074,'Recon (MARION ONLY)'!$C$4,Data!$C$2:$C$2074,'Recon (MARION ONLY)'!AX10)</f>
        <v>96379.24</v>
      </c>
      <c r="AY13" s="7">
        <f>SUMIFS(Data!$F$2:$F$2074,Data!$B$2:$B$2074,'Recon (MARION ONLY)'!$C$4,Data!$C$2:$C$2074,'Recon (MARION ONLY)'!AY10)</f>
        <v>706</v>
      </c>
      <c r="AZ13" s="7">
        <f>SUMIFS(Data!$F$2:$F$2074,Data!$B$2:$B$2074,'Recon (MARION ONLY)'!$C$4,Data!$C$2:$C$2074,'Recon (MARION ONLY)'!AZ10)</f>
        <v>15009.58</v>
      </c>
      <c r="BA13" s="7">
        <f>SUMIFS(Data!$F$2:$F$2074,Data!$B$2:$B$2074,'Recon (MARION ONLY)'!$C$4,Data!$C$2:$C$2074,'Recon (MARION ONLY)'!BA10)</f>
        <v>21080.94</v>
      </c>
      <c r="BB13" s="7">
        <f>SUMIFS(Data!$F$2:$F$2074,Data!$B$2:$B$2074,'Recon (MARION ONLY)'!$C$4,Data!$C$2:$C$2074,'Recon (MARION ONLY)'!BB10)</f>
        <v>8151.84</v>
      </c>
      <c r="BC13" s="7">
        <f>SUMIFS(Data!$F$2:$F$2074,Data!$B$2:$B$2074,'Recon (MARION ONLY)'!$C$4,Data!$C$2:$C$2074,'Recon (MARION ONLY)'!BC10)</f>
        <v>553532.28</v>
      </c>
      <c r="BD13" s="7">
        <f>SUMIFS(Data!$F$2:$F$2074,Data!$B$2:$B$2074,'Recon (MARION ONLY)'!$C$4,Data!$C$2:$C$2074,'Recon (MARION ONLY)'!BD10)</f>
        <v>1064587.76</v>
      </c>
      <c r="BE13" s="7">
        <f>SUMIFS(Data!$F$2:$F$2074,Data!$B$2:$B$2074,'Recon (MARION ONLY)'!$C$4,Data!$C$2:$C$2074,'Recon (MARION ONLY)'!BE10)</f>
        <v>25131.4</v>
      </c>
      <c r="BF13" s="7">
        <f>SUMIFS(Data!$F$2:$F$2074,Data!$B$2:$B$2074,'Recon (MARION ONLY)'!$C$4,Data!$C$2:$C$2074,'Recon (MARION ONLY)'!BF10)</f>
        <v>4060.24</v>
      </c>
      <c r="BG13" s="7">
        <f>SUMIFS(Data!$F$2:$F$2074,Data!$B$2:$B$2074,'Recon (MARION ONLY)'!$C$4,Data!$C$2:$C$2074,'Recon (MARION ONLY)'!BG10)</f>
        <v>0</v>
      </c>
      <c r="BH13" s="7">
        <f>SUMIFS(Data!$F$2:$F$2074,Data!$B$2:$B$2074,'Recon (MARION ONLY)'!$C$4,Data!$C$2:$C$2074,'Recon (MARION ONLY)'!BH10)</f>
        <v>36356842.920000002</v>
      </c>
      <c r="BI13" s="7">
        <f>SUMIFS(Data!$F$2:$F$2074,Data!$B$2:$B$2074,'Recon (MARION ONLY)'!$C$4,Data!$C$2:$C$2074,'Recon (MARION ONLY)'!BI10)</f>
        <v>3853447.76</v>
      </c>
      <c r="BJ13" s="7">
        <f>SUMIFS(Data!$F$2:$F$2074,Data!$B$2:$B$2074,'Recon (MARION ONLY)'!$C$4,Data!$C$2:$C$2074,'Recon (MARION ONLY)'!BJ10)</f>
        <v>819402.9</v>
      </c>
      <c r="BK13" s="7">
        <f>SUMIFS(Data!$F$2:$F$2074,Data!$B$2:$B$2074,'Recon (MARION ONLY)'!$C$4,Data!$C$2:$C$2074,'Recon (MARION ONLY)'!BK10)</f>
        <v>3073050.34</v>
      </c>
      <c r="BL13" s="7">
        <f>SUMIFS(Data!$F$2:$F$2074,Data!$B$2:$B$2074,'Recon (MARION ONLY)'!$C$4,Data!$C$2:$C$2074,'Recon (MARION ONLY)'!BL10)</f>
        <v>4516824.76</v>
      </c>
      <c r="BM13" s="7">
        <f>SUMIFS(Data!$F$2:$F$2074,Data!$B$2:$B$2074,'Recon (MARION ONLY)'!$C$4,Data!$C$2:$C$2074,'Recon (MARION ONLY)'!BM10)</f>
        <v>1033516.16</v>
      </c>
      <c r="BN13" s="7">
        <f>SUMIFS(Data!$F$2:$F$2074,Data!$B$2:$B$2074,'Recon (MARION ONLY)'!$C$4,Data!$C$2:$C$2074,'Recon (MARION ONLY)'!BN10)</f>
        <v>0</v>
      </c>
      <c r="BO13" s="7">
        <f>SUMIFS(Data!$F$2:$F$2074,Data!$B$2:$B$2074,'Recon (MARION ONLY)'!$C$4,Data!$C$2:$C$2074,'Recon (MARION ONLY)'!BO10)</f>
        <v>0</v>
      </c>
      <c r="BP13" s="7">
        <f>SUMIFS(Data!$F$2:$F$2074,Data!$B$2:$B$2074,'Recon (MARION ONLY)'!$C$4,Data!$C$2:$C$2074,'Recon (MARION ONLY)'!BP10)</f>
        <v>0</v>
      </c>
      <c r="BQ13" s="7">
        <f>SUMIFS(Data!$F$2:$F$2074,Data!$B$2:$B$2074,'Recon (MARION ONLY)'!$C$4,Data!$C$2:$C$2074,'Recon (MARION ONLY)'!BQ10)</f>
        <v>5796205.6399999997</v>
      </c>
    </row>
    <row r="14" spans="1:69" x14ac:dyDescent="0.3">
      <c r="A14" t="s">
        <v>1748</v>
      </c>
      <c r="C14" t="s">
        <v>1747</v>
      </c>
      <c r="E14" t="s">
        <v>1743</v>
      </c>
      <c r="G14" s="7">
        <f>SUMIFS(Data!$Q$2:$Q$2074,Data!$B$2:$B$2074,'Recon (MARION ONLY)'!$C$4)</f>
        <v>174767657.22700009</v>
      </c>
      <c r="H14" s="3"/>
      <c r="I14" s="7">
        <f>SUMIFS(Data!$Q$2:$Q$2074,Data!$B$2:$B$2074,'Recon (MARION ONLY)'!$C$4,Data!$C$2:$C$2074,'Recon (MARION ONLY)'!I10)</f>
        <v>116602574.0536</v>
      </c>
      <c r="J14" s="7">
        <f>SUMIFS(Data!$Q$2:$Q$2074,Data!$B$2:$B$2074,'Recon (MARION ONLY)'!$C$4,Data!$C$2:$C$2074,'Recon (MARION ONLY)'!J10)</f>
        <v>111650.7798</v>
      </c>
      <c r="K14" s="7">
        <f>SUMIFS(Data!$Q$2:$Q$2074,Data!$B$2:$B$2074,'Recon (MARION ONLY)'!$C$4,Data!$C$2:$C$2074,'Recon (MARION ONLY)'!K10)</f>
        <v>10451299.2389</v>
      </c>
      <c r="L14" s="7">
        <f>SUMIFS(Data!$Q$2:$Q$2074,Data!$B$2:$B$2074,'Recon (MARION ONLY)'!$C$4,Data!$C$2:$C$2074,'Recon (MARION ONLY)'!L10)</f>
        <v>0</v>
      </c>
      <c r="M14" s="7">
        <f>SUMIFS(Data!$Q$2:$Q$2074,Data!$B$2:$B$2074,'Recon (MARION ONLY)'!$C$4,Data!$C$2:$C$2074,'Recon (MARION ONLY)'!M10)</f>
        <v>0</v>
      </c>
      <c r="N14" s="7">
        <f>SUMIFS(Data!$Q$2:$Q$2074,Data!$B$2:$B$2074,'Recon (MARION ONLY)'!$C$4,Data!$C$2:$C$2074,'Recon (MARION ONLY)'!N10)</f>
        <v>473.93770000000001</v>
      </c>
      <c r="O14" s="7">
        <f>SUMIFS(Data!$Q$2:$Q$2074,Data!$B$2:$B$2074,'Recon (MARION ONLY)'!$C$4,Data!$C$2:$C$2074,'Recon (MARION ONLY)'!O10)</f>
        <v>0.1799</v>
      </c>
      <c r="P14" s="7">
        <f>SUMIFS(Data!$Q$2:$Q$2074,Data!$B$2:$B$2074,'Recon (MARION ONLY)'!$C$4,Data!$C$2:$C$2074,'Recon (MARION ONLY)'!P10)</f>
        <v>382118.17430000001</v>
      </c>
      <c r="Q14" s="7">
        <f>SUMIFS(Data!$Q$2:$Q$2074,Data!$B$2:$B$2074,'Recon (MARION ONLY)'!$C$4,Data!$C$2:$C$2074,'Recon (MARION ONLY)'!Q10)</f>
        <v>0</v>
      </c>
      <c r="R14" s="7">
        <f>SUMIFS(Data!$Q$2:$Q$2074,Data!$B$2:$B$2074,'Recon (MARION ONLY)'!$C$4,Data!$C$2:$C$2074,'Recon (MARION ONLY)'!R10)</f>
        <v>0</v>
      </c>
      <c r="S14" s="7">
        <f>SUMIFS(Data!$Q$2:$Q$2074,Data!$B$2:$B$2074,'Recon (MARION ONLY)'!$C$4,Data!$C$2:$C$2074,'Recon (MARION ONLY)'!S10)</f>
        <v>0</v>
      </c>
      <c r="T14" s="7">
        <f>SUMIFS(Data!$Q$2:$Q$2074,Data!$B$2:$B$2074,'Recon (MARION ONLY)'!$C$4,Data!$C$2:$C$2074,'Recon (MARION ONLY)'!T10)</f>
        <v>851878.18279999995</v>
      </c>
      <c r="U14" s="7">
        <f>SUMIFS(Data!$Q$2:$Q$2074,Data!$B$2:$B$2074,'Recon (MARION ONLY)'!$C$4,Data!$C$2:$C$2074,'Recon (MARION ONLY)'!U10)</f>
        <v>0</v>
      </c>
      <c r="V14" s="7">
        <f>SUMIFS(Data!$Q$2:$Q$2074,Data!$B$2:$B$2074,'Recon (MARION ONLY)'!$C$4,Data!$C$2:$C$2074,'Recon (MARION ONLY)'!V10)</f>
        <v>8900669.9749999996</v>
      </c>
      <c r="W14" s="7">
        <f>SUMIFS(Data!$Q$2:$Q$2074,Data!$B$2:$B$2074,'Recon (MARION ONLY)'!$C$4,Data!$C$2:$C$2074,'Recon (MARION ONLY)'!W10)</f>
        <v>0</v>
      </c>
      <c r="X14" s="7">
        <f>SUMIFS(Data!$Q$2:$Q$2074,Data!$B$2:$B$2074,'Recon (MARION ONLY)'!$C$4,Data!$C$2:$C$2074,'Recon (MARION ONLY)'!X10)</f>
        <v>0</v>
      </c>
      <c r="Y14" s="7">
        <f>SUMIFS(Data!$Q$2:$Q$2074,Data!$B$2:$B$2074,'Recon (MARION ONLY)'!$C$4,Data!$C$2:$C$2074,'Recon (MARION ONLY)'!Y10)</f>
        <v>0</v>
      </c>
      <c r="Z14" s="7">
        <f>SUMIFS(Data!$Q$2:$Q$2074,Data!$B$2:$B$2074,'Recon (MARION ONLY)'!$C$4,Data!$C$2:$C$2074,'Recon (MARION ONLY)'!Z10)</f>
        <v>0</v>
      </c>
      <c r="AA14" s="7">
        <f>SUMIFS(Data!$Q$2:$Q$2074,Data!$B$2:$B$2074,'Recon (MARION ONLY)'!$C$4,Data!$C$2:$C$2074,'Recon (MARION ONLY)'!AA10)</f>
        <v>542935.42039999994</v>
      </c>
      <c r="AB14" s="7">
        <f>SUMIFS(Data!$Q$2:$Q$2074,Data!$B$2:$B$2074,'Recon (MARION ONLY)'!$C$4,Data!$C$2:$C$2074,'Recon (MARION ONLY)'!AB10)</f>
        <v>0</v>
      </c>
      <c r="AC14" s="7">
        <f>SUMIFS(Data!$Q$2:$Q$2074,Data!$B$2:$B$2074,'Recon (MARION ONLY)'!$C$4,Data!$C$2:$C$2074,'Recon (MARION ONLY)'!AC10)</f>
        <v>0</v>
      </c>
      <c r="AD14" s="7">
        <f>SUMIFS(Data!$Q$2:$Q$2074,Data!$B$2:$B$2074,'Recon (MARION ONLY)'!$C$4,Data!$C$2:$C$2074,'Recon (MARION ONLY)'!AD10)</f>
        <v>0</v>
      </c>
      <c r="AE14" s="7">
        <f>SUMIFS(Data!$Q$2:$Q$2074,Data!$B$2:$B$2074,'Recon (MARION ONLY)'!$C$4,Data!$C$2:$C$2074,'Recon (MARION ONLY)'!AE10)</f>
        <v>0</v>
      </c>
      <c r="AF14" s="7">
        <f>SUMIFS(Data!$Q$2:$Q$2074,Data!$B$2:$B$2074,'Recon (MARION ONLY)'!$C$4,Data!$C$2:$C$2074,'Recon (MARION ONLY)'!AF10)</f>
        <v>0</v>
      </c>
      <c r="AG14" s="7">
        <f>SUMIFS(Data!$Q$2:$Q$2074,Data!$B$2:$B$2074,'Recon (MARION ONLY)'!$C$4,Data!$C$2:$C$2074,'Recon (MARION ONLY)'!AG10)</f>
        <v>0</v>
      </c>
      <c r="AH14" s="7">
        <f>SUMIFS(Data!$Q$2:$Q$2074,Data!$B$2:$B$2074,'Recon (MARION ONLY)'!$C$4,Data!$C$2:$C$2074,'Recon (MARION ONLY)'!AH10)</f>
        <v>5317036.2077000001</v>
      </c>
      <c r="AI14" s="7">
        <f>SUMIFS(Data!$Q$2:$Q$2074,Data!$B$2:$B$2074,'Recon (MARION ONLY)'!$C$4,Data!$C$2:$C$2074,'Recon (MARION ONLY)'!AI10)</f>
        <v>0</v>
      </c>
      <c r="AJ14" s="7">
        <f>SUMIFS(Data!$Q$2:$Q$2074,Data!$B$2:$B$2074,'Recon (MARION ONLY)'!$C$4,Data!$C$2:$C$2074,'Recon (MARION ONLY)'!AJ10)</f>
        <v>0</v>
      </c>
      <c r="AK14" s="7">
        <f>SUMIFS(Data!$Q$2:$Q$2074,Data!$B$2:$B$2074,'Recon (MARION ONLY)'!$C$4,Data!$C$2:$C$2074,'Recon (MARION ONLY)'!AK10)</f>
        <v>0</v>
      </c>
      <c r="AL14" s="7">
        <f>SUMIFS(Data!$Q$2:$Q$2074,Data!$B$2:$B$2074,'Recon (MARION ONLY)'!$C$4,Data!$C$2:$C$2074,'Recon (MARION ONLY)'!AL10)</f>
        <v>0</v>
      </c>
      <c r="AM14" s="7">
        <f>SUMIFS(Data!$Q$2:$Q$2074,Data!$B$2:$B$2074,'Recon (MARION ONLY)'!$C$4,Data!$C$2:$C$2074,'Recon (MARION ONLY)'!AM10)</f>
        <v>0</v>
      </c>
      <c r="AN14" s="7">
        <f>SUMIFS(Data!$Q$2:$Q$2074,Data!$B$2:$B$2074,'Recon (MARION ONLY)'!$C$4,Data!$C$2:$C$2074,'Recon (MARION ONLY)'!AN10)</f>
        <v>0</v>
      </c>
      <c r="AO14" s="7">
        <f>SUMIFS(Data!$Q$2:$Q$2074,Data!$B$2:$B$2074,'Recon (MARION ONLY)'!$C$4,Data!$C$2:$C$2074,'Recon (MARION ONLY)'!AO10)</f>
        <v>741496.64249999996</v>
      </c>
      <c r="AP14" s="7">
        <f>SUMIFS(Data!$Q$2:$Q$2074,Data!$B$2:$B$2074,'Recon (MARION ONLY)'!$C$4,Data!$C$2:$C$2074,'Recon (MARION ONLY)'!AP10)</f>
        <v>160261.32810000001</v>
      </c>
      <c r="AQ14" s="7">
        <f>SUMIFS(Data!$Q$2:$Q$2074,Data!$B$2:$B$2074,'Recon (MARION ONLY)'!$C$4,Data!$C$2:$C$2074,'Recon (MARION ONLY)'!AQ10)</f>
        <v>0</v>
      </c>
      <c r="AR14" s="7">
        <f>SUMIFS(Data!$Q$2:$Q$2074,Data!$B$2:$B$2074,'Recon (MARION ONLY)'!$C$4,Data!$C$2:$C$2074,'Recon (MARION ONLY)'!AR10)</f>
        <v>0</v>
      </c>
      <c r="AS14" s="7">
        <f>SUMIFS(Data!$Q$2:$Q$2074,Data!$B$2:$B$2074,'Recon (MARION ONLY)'!$C$4,Data!$C$2:$C$2074,'Recon (MARION ONLY)'!AS10)</f>
        <v>964086.31830000004</v>
      </c>
      <c r="AT14" s="7">
        <f>SUMIFS(Data!$Q$2:$Q$2074,Data!$B$2:$B$2074,'Recon (MARION ONLY)'!$C$4,Data!$C$2:$C$2074,'Recon (MARION ONLY)'!AT10)</f>
        <v>0</v>
      </c>
      <c r="AU14" s="7">
        <f>SUMIFS(Data!$Q$2:$Q$2074,Data!$B$2:$B$2074,'Recon (MARION ONLY)'!$C$4,Data!$C$2:$C$2074,'Recon (MARION ONLY)'!AU10)</f>
        <v>0</v>
      </c>
      <c r="AV14" s="7">
        <f>SUMIFS(Data!$Q$2:$Q$2074,Data!$B$2:$B$2074,'Recon (MARION ONLY)'!$C$4,Data!$C$2:$C$2074,'Recon (MARION ONLY)'!AV10)</f>
        <v>2305437.0572000002</v>
      </c>
      <c r="AW14" s="7">
        <f>SUMIFS(Data!$Q$2:$Q$2074,Data!$B$2:$B$2074,'Recon (MARION ONLY)'!$C$4,Data!$C$2:$C$2074,'Recon (MARION ONLY)'!AW10)</f>
        <v>5553369.1705</v>
      </c>
      <c r="AX14" s="7">
        <f>SUMIFS(Data!$Q$2:$Q$2074,Data!$B$2:$B$2074,'Recon (MARION ONLY)'!$C$4,Data!$C$2:$C$2074,'Recon (MARION ONLY)'!AX10)</f>
        <v>0</v>
      </c>
      <c r="AY14" s="7">
        <f>SUMIFS(Data!$Q$2:$Q$2074,Data!$B$2:$B$2074,'Recon (MARION ONLY)'!$C$4,Data!$C$2:$C$2074,'Recon (MARION ONLY)'!AY10)</f>
        <v>0</v>
      </c>
      <c r="AZ14" s="7">
        <f>SUMIFS(Data!$Q$2:$Q$2074,Data!$B$2:$B$2074,'Recon (MARION ONLY)'!$C$4,Data!$C$2:$C$2074,'Recon (MARION ONLY)'!AZ10)</f>
        <v>0</v>
      </c>
      <c r="BA14" s="7">
        <f>SUMIFS(Data!$Q$2:$Q$2074,Data!$B$2:$B$2074,'Recon (MARION ONLY)'!$C$4,Data!$C$2:$C$2074,'Recon (MARION ONLY)'!BA10)</f>
        <v>111053.0643</v>
      </c>
      <c r="BB14" s="7">
        <f>SUMIFS(Data!$Q$2:$Q$2074,Data!$B$2:$B$2074,'Recon (MARION ONLY)'!$C$4,Data!$C$2:$C$2074,'Recon (MARION ONLY)'!BB10)</f>
        <v>0</v>
      </c>
      <c r="BC14" s="7">
        <f>SUMIFS(Data!$Q$2:$Q$2074,Data!$B$2:$B$2074,'Recon (MARION ONLY)'!$C$4,Data!$C$2:$C$2074,'Recon (MARION ONLY)'!BC10)</f>
        <v>0</v>
      </c>
      <c r="BD14" s="7">
        <f>SUMIFS(Data!$Q$2:$Q$2074,Data!$B$2:$B$2074,'Recon (MARION ONLY)'!$C$4,Data!$C$2:$C$2074,'Recon (MARION ONLY)'!BD10)</f>
        <v>0</v>
      </c>
      <c r="BE14" s="7">
        <f>SUMIFS(Data!$Q$2:$Q$2074,Data!$B$2:$B$2074,'Recon (MARION ONLY)'!$C$4,Data!$C$2:$C$2074,'Recon (MARION ONLY)'!BE10)</f>
        <v>0</v>
      </c>
      <c r="BF14" s="7">
        <f>SUMIFS(Data!$Q$2:$Q$2074,Data!$B$2:$B$2074,'Recon (MARION ONLY)'!$C$4,Data!$C$2:$C$2074,'Recon (MARION ONLY)'!BF10)</f>
        <v>280653.71659999999</v>
      </c>
      <c r="BG14" s="7">
        <f>SUMIFS(Data!$Q$2:$Q$2074,Data!$B$2:$B$2074,'Recon (MARION ONLY)'!$C$4,Data!$C$2:$C$2074,'Recon (MARION ONLY)'!BG10)</f>
        <v>0</v>
      </c>
      <c r="BH14" s="7">
        <f>SUMIFS(Data!$Q$2:$Q$2074,Data!$B$2:$B$2074,'Recon (MARION ONLY)'!$C$4,Data!$C$2:$C$2074,'Recon (MARION ONLY)'!BH10)</f>
        <v>11310987.8928</v>
      </c>
      <c r="BI14" s="7">
        <f>SUMIFS(Data!$Q$2:$Q$2074,Data!$B$2:$B$2074,'Recon (MARION ONLY)'!$C$4,Data!$C$2:$C$2074,'Recon (MARION ONLY)'!BI10)</f>
        <v>528287.22589999996</v>
      </c>
      <c r="BJ14" s="7">
        <f>SUMIFS(Data!$Q$2:$Q$2074,Data!$B$2:$B$2074,'Recon (MARION ONLY)'!$C$4,Data!$C$2:$C$2074,'Recon (MARION ONLY)'!BJ10)</f>
        <v>0</v>
      </c>
      <c r="BK14" s="7">
        <f>SUMIFS(Data!$Q$2:$Q$2074,Data!$B$2:$B$2074,'Recon (MARION ONLY)'!$C$4,Data!$C$2:$C$2074,'Recon (MARION ONLY)'!BK10)</f>
        <v>8922260.0435000006</v>
      </c>
      <c r="BL14" s="7">
        <f>SUMIFS(Data!$Q$2:$Q$2074,Data!$B$2:$B$2074,'Recon (MARION ONLY)'!$C$4,Data!$C$2:$C$2074,'Recon (MARION ONLY)'!BL10)</f>
        <v>580976.49970000004</v>
      </c>
      <c r="BM14" s="7">
        <f>SUMIFS(Data!$Q$2:$Q$2074,Data!$B$2:$B$2074,'Recon (MARION ONLY)'!$C$4,Data!$C$2:$C$2074,'Recon (MARION ONLY)'!BM10)</f>
        <v>148152.11749999999</v>
      </c>
      <c r="BN14" s="7">
        <f>SUMIFS(Data!$Q$2:$Q$2074,Data!$B$2:$B$2074,'Recon (MARION ONLY)'!$C$4,Data!$C$2:$C$2074,'Recon (MARION ONLY)'!BN10)</f>
        <v>0</v>
      </c>
      <c r="BO14" s="7">
        <f>SUMIFS(Data!$Q$2:$Q$2074,Data!$B$2:$B$2074,'Recon (MARION ONLY)'!$C$4,Data!$C$2:$C$2074,'Recon (MARION ONLY)'!BO10)</f>
        <v>0</v>
      </c>
      <c r="BP14" s="7">
        <f>SUMIFS(Data!$Q$2:$Q$2074,Data!$B$2:$B$2074,'Recon (MARION ONLY)'!$C$4,Data!$C$2:$C$2074,'Recon (MARION ONLY)'!BP10)</f>
        <v>0</v>
      </c>
      <c r="BQ14" s="7">
        <f>SUMIFS(Data!$Q$2:$Q$2074,Data!$B$2:$B$2074,'Recon (MARION ONLY)'!$C$4,Data!$C$2:$C$2074,'Recon (MARION ONLY)'!BQ10)</f>
        <v>0</v>
      </c>
    </row>
    <row r="15" spans="1:69" x14ac:dyDescent="0.3">
      <c r="A15" t="s">
        <v>1745</v>
      </c>
      <c r="C15" t="s">
        <v>1744</v>
      </c>
      <c r="E15" t="s">
        <v>1746</v>
      </c>
      <c r="G15" s="7">
        <f>SUMIFS(Data!$R$2:$R$2074,Data!$B$2:$B$2074,'Recon (MARION ONLY)'!$C$4)</f>
        <v>11017301.260000002</v>
      </c>
      <c r="H15" s="3"/>
      <c r="I15" s="7">
        <f>SUMIFS(Data!$R$2:$R$2074,Data!$B$2:$B$2074,'Recon (MARION ONLY)'!$C$4,Data!$C$2:$C$2074,'Recon (MARION ONLY)'!I10)</f>
        <v>6537542.4199999999</v>
      </c>
      <c r="J15" s="7">
        <f>SUMIFS(Data!$R$2:$R$2074,Data!$B$2:$B$2074,'Recon (MARION ONLY)'!$C$4,Data!$C$2:$C$2074,'Recon (MARION ONLY)'!J10)</f>
        <v>7660.5</v>
      </c>
      <c r="K15" s="7">
        <f>SUMIFS(Data!$R$2:$R$2074,Data!$B$2:$B$2074,'Recon (MARION ONLY)'!$C$4,Data!$C$2:$C$2074,'Recon (MARION ONLY)'!K10)</f>
        <v>474205.27</v>
      </c>
      <c r="L15" s="7">
        <f>SUMIFS(Data!$R$2:$R$2074,Data!$B$2:$B$2074,'Recon (MARION ONLY)'!$C$4,Data!$C$2:$C$2074,'Recon (MARION ONLY)'!L10)</f>
        <v>0</v>
      </c>
      <c r="M15" s="7">
        <f>SUMIFS(Data!$R$2:$R$2074,Data!$B$2:$B$2074,'Recon (MARION ONLY)'!$C$4,Data!$C$2:$C$2074,'Recon (MARION ONLY)'!M10)</f>
        <v>0</v>
      </c>
      <c r="N15" s="7">
        <f>SUMIFS(Data!$R$2:$R$2074,Data!$B$2:$B$2074,'Recon (MARION ONLY)'!$C$4,Data!$C$2:$C$2074,'Recon (MARION ONLY)'!N10)</f>
        <v>0</v>
      </c>
      <c r="O15" s="7">
        <f>SUMIFS(Data!$R$2:$R$2074,Data!$B$2:$B$2074,'Recon (MARION ONLY)'!$C$4,Data!$C$2:$C$2074,'Recon (MARION ONLY)'!O10)</f>
        <v>0.04</v>
      </c>
      <c r="P15" s="7">
        <f>SUMIFS(Data!$R$2:$R$2074,Data!$B$2:$B$2074,'Recon (MARION ONLY)'!$C$4,Data!$C$2:$C$2074,'Recon (MARION ONLY)'!P10)</f>
        <v>76930.559999999998</v>
      </c>
      <c r="Q15" s="7">
        <f>SUMIFS(Data!$R$2:$R$2074,Data!$B$2:$B$2074,'Recon (MARION ONLY)'!$C$4,Data!$C$2:$C$2074,'Recon (MARION ONLY)'!Q10)</f>
        <v>0</v>
      </c>
      <c r="R15" s="7">
        <f>SUMIFS(Data!$R$2:$R$2074,Data!$B$2:$B$2074,'Recon (MARION ONLY)'!$C$4,Data!$C$2:$C$2074,'Recon (MARION ONLY)'!R10)</f>
        <v>0</v>
      </c>
      <c r="S15" s="7">
        <f>SUMIFS(Data!$R$2:$R$2074,Data!$B$2:$B$2074,'Recon (MARION ONLY)'!$C$4,Data!$C$2:$C$2074,'Recon (MARION ONLY)'!S10)</f>
        <v>0</v>
      </c>
      <c r="T15" s="7">
        <f>SUMIFS(Data!$R$2:$R$2074,Data!$B$2:$B$2074,'Recon (MARION ONLY)'!$C$4,Data!$C$2:$C$2074,'Recon (MARION ONLY)'!T10)</f>
        <v>7473.79</v>
      </c>
      <c r="U15" s="7">
        <f>SUMIFS(Data!$R$2:$R$2074,Data!$B$2:$B$2074,'Recon (MARION ONLY)'!$C$4,Data!$C$2:$C$2074,'Recon (MARION ONLY)'!U10)</f>
        <v>0</v>
      </c>
      <c r="V15" s="7">
        <f>SUMIFS(Data!$R$2:$R$2074,Data!$B$2:$B$2074,'Recon (MARION ONLY)'!$C$4,Data!$C$2:$C$2074,'Recon (MARION ONLY)'!V10)</f>
        <v>995932.24</v>
      </c>
      <c r="W15" s="7">
        <f>SUMIFS(Data!$R$2:$R$2074,Data!$B$2:$B$2074,'Recon (MARION ONLY)'!$C$4,Data!$C$2:$C$2074,'Recon (MARION ONLY)'!W10)</f>
        <v>0</v>
      </c>
      <c r="X15" s="7">
        <f>SUMIFS(Data!$R$2:$R$2074,Data!$B$2:$B$2074,'Recon (MARION ONLY)'!$C$4,Data!$C$2:$C$2074,'Recon (MARION ONLY)'!X10)</f>
        <v>0</v>
      </c>
      <c r="Y15" s="7">
        <f>SUMIFS(Data!$R$2:$R$2074,Data!$B$2:$B$2074,'Recon (MARION ONLY)'!$C$4,Data!$C$2:$C$2074,'Recon (MARION ONLY)'!Y10)</f>
        <v>0</v>
      </c>
      <c r="Z15" s="7">
        <f>SUMIFS(Data!$R$2:$R$2074,Data!$B$2:$B$2074,'Recon (MARION ONLY)'!$C$4,Data!$C$2:$C$2074,'Recon (MARION ONLY)'!Z10)</f>
        <v>0</v>
      </c>
      <c r="AA15" s="7">
        <f>SUMIFS(Data!$R$2:$R$2074,Data!$B$2:$B$2074,'Recon (MARION ONLY)'!$C$4,Data!$C$2:$C$2074,'Recon (MARION ONLY)'!AA10)</f>
        <v>84310.56</v>
      </c>
      <c r="AB15" s="7">
        <f>SUMIFS(Data!$R$2:$R$2074,Data!$B$2:$B$2074,'Recon (MARION ONLY)'!$C$4,Data!$C$2:$C$2074,'Recon (MARION ONLY)'!AB10)</f>
        <v>0</v>
      </c>
      <c r="AC15" s="7">
        <f>SUMIFS(Data!$R$2:$R$2074,Data!$B$2:$B$2074,'Recon (MARION ONLY)'!$C$4,Data!$C$2:$C$2074,'Recon (MARION ONLY)'!AC10)</f>
        <v>0</v>
      </c>
      <c r="AD15" s="7">
        <f>SUMIFS(Data!$R$2:$R$2074,Data!$B$2:$B$2074,'Recon (MARION ONLY)'!$C$4,Data!$C$2:$C$2074,'Recon (MARION ONLY)'!AD10)</f>
        <v>0</v>
      </c>
      <c r="AE15" s="7">
        <f>SUMIFS(Data!$R$2:$R$2074,Data!$B$2:$B$2074,'Recon (MARION ONLY)'!$C$4,Data!$C$2:$C$2074,'Recon (MARION ONLY)'!AE10)</f>
        <v>0</v>
      </c>
      <c r="AF15" s="7">
        <f>SUMIFS(Data!$R$2:$R$2074,Data!$B$2:$B$2074,'Recon (MARION ONLY)'!$C$4,Data!$C$2:$C$2074,'Recon (MARION ONLY)'!AF10)</f>
        <v>0</v>
      </c>
      <c r="AG15" s="7">
        <f>SUMIFS(Data!$R$2:$R$2074,Data!$B$2:$B$2074,'Recon (MARION ONLY)'!$C$4,Data!$C$2:$C$2074,'Recon (MARION ONLY)'!AG10)</f>
        <v>0</v>
      </c>
      <c r="AH15" s="7">
        <f>SUMIFS(Data!$R$2:$R$2074,Data!$B$2:$B$2074,'Recon (MARION ONLY)'!$C$4,Data!$C$2:$C$2074,'Recon (MARION ONLY)'!AH10)</f>
        <v>43541.23</v>
      </c>
      <c r="AI15" s="7">
        <f>SUMIFS(Data!$R$2:$R$2074,Data!$B$2:$B$2074,'Recon (MARION ONLY)'!$C$4,Data!$C$2:$C$2074,'Recon (MARION ONLY)'!AI10)</f>
        <v>0</v>
      </c>
      <c r="AJ15" s="7">
        <f>SUMIFS(Data!$R$2:$R$2074,Data!$B$2:$B$2074,'Recon (MARION ONLY)'!$C$4,Data!$C$2:$C$2074,'Recon (MARION ONLY)'!AJ10)</f>
        <v>0</v>
      </c>
      <c r="AK15" s="7">
        <f>SUMIFS(Data!$R$2:$R$2074,Data!$B$2:$B$2074,'Recon (MARION ONLY)'!$C$4,Data!$C$2:$C$2074,'Recon (MARION ONLY)'!AK10)</f>
        <v>0</v>
      </c>
      <c r="AL15" s="7">
        <f>SUMIFS(Data!$R$2:$R$2074,Data!$B$2:$B$2074,'Recon (MARION ONLY)'!$C$4,Data!$C$2:$C$2074,'Recon (MARION ONLY)'!AL10)</f>
        <v>0</v>
      </c>
      <c r="AM15" s="7">
        <f>SUMIFS(Data!$R$2:$R$2074,Data!$B$2:$B$2074,'Recon (MARION ONLY)'!$C$4,Data!$C$2:$C$2074,'Recon (MARION ONLY)'!AM10)</f>
        <v>0</v>
      </c>
      <c r="AN15" s="7">
        <f>SUMIFS(Data!$R$2:$R$2074,Data!$B$2:$B$2074,'Recon (MARION ONLY)'!$C$4,Data!$C$2:$C$2074,'Recon (MARION ONLY)'!AN10)</f>
        <v>0</v>
      </c>
      <c r="AO15" s="7">
        <f>SUMIFS(Data!$R$2:$R$2074,Data!$B$2:$B$2074,'Recon (MARION ONLY)'!$C$4,Data!$C$2:$C$2074,'Recon (MARION ONLY)'!AO10)</f>
        <v>17700.78</v>
      </c>
      <c r="AP15" s="7">
        <f>SUMIFS(Data!$R$2:$R$2074,Data!$B$2:$B$2074,'Recon (MARION ONLY)'!$C$4,Data!$C$2:$C$2074,'Recon (MARION ONLY)'!AP10)</f>
        <v>24844.5</v>
      </c>
      <c r="AQ15" s="7">
        <f>SUMIFS(Data!$R$2:$R$2074,Data!$B$2:$B$2074,'Recon (MARION ONLY)'!$C$4,Data!$C$2:$C$2074,'Recon (MARION ONLY)'!AQ10)</f>
        <v>0</v>
      </c>
      <c r="AR15" s="7">
        <f>SUMIFS(Data!$R$2:$R$2074,Data!$B$2:$B$2074,'Recon (MARION ONLY)'!$C$4,Data!$C$2:$C$2074,'Recon (MARION ONLY)'!AR10)</f>
        <v>0</v>
      </c>
      <c r="AS15" s="7">
        <f>SUMIFS(Data!$R$2:$R$2074,Data!$B$2:$B$2074,'Recon (MARION ONLY)'!$C$4,Data!$C$2:$C$2074,'Recon (MARION ONLY)'!AS10)</f>
        <v>0</v>
      </c>
      <c r="AT15" s="7">
        <f>SUMIFS(Data!$R$2:$R$2074,Data!$B$2:$B$2074,'Recon (MARION ONLY)'!$C$4,Data!$C$2:$C$2074,'Recon (MARION ONLY)'!AT10)</f>
        <v>0</v>
      </c>
      <c r="AU15" s="7">
        <f>SUMIFS(Data!$R$2:$R$2074,Data!$B$2:$B$2074,'Recon (MARION ONLY)'!$C$4,Data!$C$2:$C$2074,'Recon (MARION ONLY)'!AU10)</f>
        <v>0</v>
      </c>
      <c r="AV15" s="7">
        <f>SUMIFS(Data!$R$2:$R$2074,Data!$B$2:$B$2074,'Recon (MARION ONLY)'!$C$4,Data!$C$2:$C$2074,'Recon (MARION ONLY)'!AV10)</f>
        <v>0</v>
      </c>
      <c r="AW15" s="7">
        <f>SUMIFS(Data!$R$2:$R$2074,Data!$B$2:$B$2074,'Recon (MARION ONLY)'!$C$4,Data!$C$2:$C$2074,'Recon (MARION ONLY)'!AW10)</f>
        <v>612098.42000000004</v>
      </c>
      <c r="AX15" s="7">
        <f>SUMIFS(Data!$R$2:$R$2074,Data!$B$2:$B$2074,'Recon (MARION ONLY)'!$C$4,Data!$C$2:$C$2074,'Recon (MARION ONLY)'!AX10)</f>
        <v>0</v>
      </c>
      <c r="AY15" s="7">
        <f>SUMIFS(Data!$R$2:$R$2074,Data!$B$2:$B$2074,'Recon (MARION ONLY)'!$C$4,Data!$C$2:$C$2074,'Recon (MARION ONLY)'!AY10)</f>
        <v>0</v>
      </c>
      <c r="AZ15" s="7">
        <f>SUMIFS(Data!$R$2:$R$2074,Data!$B$2:$B$2074,'Recon (MARION ONLY)'!$C$4,Data!$C$2:$C$2074,'Recon (MARION ONLY)'!AZ10)</f>
        <v>0</v>
      </c>
      <c r="BA15" s="7">
        <f>SUMIFS(Data!$R$2:$R$2074,Data!$B$2:$B$2074,'Recon (MARION ONLY)'!$C$4,Data!$C$2:$C$2074,'Recon (MARION ONLY)'!BA10)</f>
        <v>3267.44</v>
      </c>
      <c r="BB15" s="7">
        <f>SUMIFS(Data!$R$2:$R$2074,Data!$B$2:$B$2074,'Recon (MARION ONLY)'!$C$4,Data!$C$2:$C$2074,'Recon (MARION ONLY)'!BB10)</f>
        <v>0</v>
      </c>
      <c r="BC15" s="7">
        <f>SUMIFS(Data!$R$2:$R$2074,Data!$B$2:$B$2074,'Recon (MARION ONLY)'!$C$4,Data!$C$2:$C$2074,'Recon (MARION ONLY)'!BC10)</f>
        <v>0</v>
      </c>
      <c r="BD15" s="7">
        <f>SUMIFS(Data!$R$2:$R$2074,Data!$B$2:$B$2074,'Recon (MARION ONLY)'!$C$4,Data!$C$2:$C$2074,'Recon (MARION ONLY)'!BD10)</f>
        <v>0</v>
      </c>
      <c r="BE15" s="7">
        <f>SUMIFS(Data!$R$2:$R$2074,Data!$B$2:$B$2074,'Recon (MARION ONLY)'!$C$4,Data!$C$2:$C$2074,'Recon (MARION ONLY)'!BE10)</f>
        <v>0</v>
      </c>
      <c r="BF15" s="7">
        <f>SUMIFS(Data!$R$2:$R$2074,Data!$B$2:$B$2074,'Recon (MARION ONLY)'!$C$4,Data!$C$2:$C$2074,'Recon (MARION ONLY)'!BF10)</f>
        <v>0</v>
      </c>
      <c r="BG15" s="7">
        <f>SUMIFS(Data!$R$2:$R$2074,Data!$B$2:$B$2074,'Recon (MARION ONLY)'!$C$4,Data!$C$2:$C$2074,'Recon (MARION ONLY)'!BG10)</f>
        <v>0</v>
      </c>
      <c r="BH15" s="7">
        <f>SUMIFS(Data!$R$2:$R$2074,Data!$B$2:$B$2074,'Recon (MARION ONLY)'!$C$4,Data!$C$2:$C$2074,'Recon (MARION ONLY)'!BH10)</f>
        <v>1800844.39</v>
      </c>
      <c r="BI15" s="7">
        <f>SUMIFS(Data!$R$2:$R$2074,Data!$B$2:$B$2074,'Recon (MARION ONLY)'!$C$4,Data!$C$2:$C$2074,'Recon (MARION ONLY)'!BI10)</f>
        <v>31452.66</v>
      </c>
      <c r="BJ15" s="7">
        <f>SUMIFS(Data!$R$2:$R$2074,Data!$B$2:$B$2074,'Recon (MARION ONLY)'!$C$4,Data!$C$2:$C$2074,'Recon (MARION ONLY)'!BJ10)</f>
        <v>0</v>
      </c>
      <c r="BK15" s="7">
        <f>SUMIFS(Data!$R$2:$R$2074,Data!$B$2:$B$2074,'Recon (MARION ONLY)'!$C$4,Data!$C$2:$C$2074,'Recon (MARION ONLY)'!BK10)</f>
        <v>194045.86</v>
      </c>
      <c r="BL15" s="7">
        <f>SUMIFS(Data!$R$2:$R$2074,Data!$B$2:$B$2074,'Recon (MARION ONLY)'!$C$4,Data!$C$2:$C$2074,'Recon (MARION ONLY)'!BL10)</f>
        <v>81577.960000000006</v>
      </c>
      <c r="BM15" s="7">
        <f>SUMIFS(Data!$R$2:$R$2074,Data!$B$2:$B$2074,'Recon (MARION ONLY)'!$C$4,Data!$C$2:$C$2074,'Recon (MARION ONLY)'!BM10)</f>
        <v>23872.639999999999</v>
      </c>
      <c r="BN15" s="7">
        <f>SUMIFS(Data!$R$2:$R$2074,Data!$B$2:$B$2074,'Recon (MARION ONLY)'!$C$4,Data!$C$2:$C$2074,'Recon (MARION ONLY)'!BN10)</f>
        <v>0</v>
      </c>
      <c r="BO15" s="7">
        <f>SUMIFS(Data!$R$2:$R$2074,Data!$B$2:$B$2074,'Recon (MARION ONLY)'!$C$4,Data!$C$2:$C$2074,'Recon (MARION ONLY)'!BO10)</f>
        <v>0</v>
      </c>
      <c r="BP15" s="7">
        <f>SUMIFS(Data!$R$2:$R$2074,Data!$B$2:$B$2074,'Recon (MARION ONLY)'!$C$4,Data!$C$2:$C$2074,'Recon (MARION ONLY)'!BP10)</f>
        <v>0</v>
      </c>
      <c r="BQ15" s="7">
        <f>SUMIFS(Data!$R$2:$R$2074,Data!$B$2:$B$2074,'Recon (MARION ONLY)'!$C$4,Data!$C$2:$C$2074,'Recon (MARION ONLY)'!BQ10)</f>
        <v>0</v>
      </c>
    </row>
    <row r="16" spans="1:69" x14ac:dyDescent="0.3">
      <c r="A16" t="s">
        <v>1762</v>
      </c>
      <c r="C16" t="s">
        <v>1744</v>
      </c>
      <c r="E16" t="s">
        <v>1763</v>
      </c>
      <c r="G16" s="7">
        <f>SUMIFS(Data!$S$2:$S$2074,Data!$B$2:$B$2074,'Recon (MARION ONLY)'!$C$4)</f>
        <v>209932.04999999996</v>
      </c>
      <c r="H16" s="3"/>
      <c r="I16" s="7">
        <f>SUMIFS(Data!$S$2:$S$2074,Data!$B$2:$B$2074,'Recon (MARION ONLY)'!$C$4,Data!$C$2:$C$2074,'Recon (MARION ONLY)'!I10)</f>
        <v>140052.57999999999</v>
      </c>
      <c r="J16" s="7">
        <f>SUMIFS(Data!$S$2:$S$2074,Data!$B$2:$B$2074,'Recon (MARION ONLY)'!$C$4,Data!$C$2:$C$2074,'Recon (MARION ONLY)'!J10)</f>
        <v>0</v>
      </c>
      <c r="K16" s="7">
        <f>SUMIFS(Data!$S$2:$S$2074,Data!$B$2:$B$2074,'Recon (MARION ONLY)'!$C$4,Data!$C$2:$C$2074,'Recon (MARION ONLY)'!K10)</f>
        <v>9087.14</v>
      </c>
      <c r="L16" s="7">
        <f>SUMIFS(Data!$S$2:$S$2074,Data!$B$2:$B$2074,'Recon (MARION ONLY)'!$C$4,Data!$C$2:$C$2074,'Recon (MARION ONLY)'!L10)</f>
        <v>0</v>
      </c>
      <c r="M16" s="7">
        <f>SUMIFS(Data!$S$2:$S$2074,Data!$B$2:$B$2074,'Recon (MARION ONLY)'!$C$4,Data!$C$2:$C$2074,'Recon (MARION ONLY)'!M10)</f>
        <v>0</v>
      </c>
      <c r="N16" s="7">
        <f>SUMIFS(Data!$S$2:$S$2074,Data!$B$2:$B$2074,'Recon (MARION ONLY)'!$C$4,Data!$C$2:$C$2074,'Recon (MARION ONLY)'!N10)</f>
        <v>0</v>
      </c>
      <c r="O16" s="7">
        <f>SUMIFS(Data!$S$2:$S$2074,Data!$B$2:$B$2074,'Recon (MARION ONLY)'!$C$4,Data!$C$2:$C$2074,'Recon (MARION ONLY)'!O10)</f>
        <v>0</v>
      </c>
      <c r="P16" s="7">
        <f>SUMIFS(Data!$S$2:$S$2074,Data!$B$2:$B$2074,'Recon (MARION ONLY)'!$C$4,Data!$C$2:$C$2074,'Recon (MARION ONLY)'!P10)</f>
        <v>0</v>
      </c>
      <c r="Q16" s="7">
        <f>SUMIFS(Data!$S$2:$S$2074,Data!$B$2:$B$2074,'Recon (MARION ONLY)'!$C$4,Data!$C$2:$C$2074,'Recon (MARION ONLY)'!Q10)</f>
        <v>0</v>
      </c>
      <c r="R16" s="7">
        <f>SUMIFS(Data!$S$2:$S$2074,Data!$B$2:$B$2074,'Recon (MARION ONLY)'!$C$4,Data!$C$2:$C$2074,'Recon (MARION ONLY)'!R10)</f>
        <v>0</v>
      </c>
      <c r="S16" s="7">
        <f>SUMIFS(Data!$S$2:$S$2074,Data!$B$2:$B$2074,'Recon (MARION ONLY)'!$C$4,Data!$C$2:$C$2074,'Recon (MARION ONLY)'!S10)</f>
        <v>0</v>
      </c>
      <c r="T16" s="7">
        <f>SUMIFS(Data!$S$2:$S$2074,Data!$B$2:$B$2074,'Recon (MARION ONLY)'!$C$4,Data!$C$2:$C$2074,'Recon (MARION ONLY)'!T10)</f>
        <v>0</v>
      </c>
      <c r="U16" s="7">
        <f>SUMIFS(Data!$S$2:$S$2074,Data!$B$2:$B$2074,'Recon (MARION ONLY)'!$C$4,Data!$C$2:$C$2074,'Recon (MARION ONLY)'!U10)</f>
        <v>0</v>
      </c>
      <c r="V16" s="7">
        <f>SUMIFS(Data!$S$2:$S$2074,Data!$B$2:$B$2074,'Recon (MARION ONLY)'!$C$4,Data!$C$2:$C$2074,'Recon (MARION ONLY)'!V10)</f>
        <v>36042.339999999997</v>
      </c>
      <c r="W16" s="7">
        <f>SUMIFS(Data!$S$2:$S$2074,Data!$B$2:$B$2074,'Recon (MARION ONLY)'!$C$4,Data!$C$2:$C$2074,'Recon (MARION ONLY)'!W10)</f>
        <v>0</v>
      </c>
      <c r="X16" s="7">
        <f>SUMIFS(Data!$S$2:$S$2074,Data!$B$2:$B$2074,'Recon (MARION ONLY)'!$C$4,Data!$C$2:$C$2074,'Recon (MARION ONLY)'!X10)</f>
        <v>0</v>
      </c>
      <c r="Y16" s="7">
        <f>SUMIFS(Data!$S$2:$S$2074,Data!$B$2:$B$2074,'Recon (MARION ONLY)'!$C$4,Data!$C$2:$C$2074,'Recon (MARION ONLY)'!Y10)</f>
        <v>0</v>
      </c>
      <c r="Z16" s="7">
        <f>SUMIFS(Data!$S$2:$S$2074,Data!$B$2:$B$2074,'Recon (MARION ONLY)'!$C$4,Data!$C$2:$C$2074,'Recon (MARION ONLY)'!Z10)</f>
        <v>0</v>
      </c>
      <c r="AA16" s="7">
        <f>SUMIFS(Data!$S$2:$S$2074,Data!$B$2:$B$2074,'Recon (MARION ONLY)'!$C$4,Data!$C$2:$C$2074,'Recon (MARION ONLY)'!AA10)</f>
        <v>0</v>
      </c>
      <c r="AB16" s="7">
        <f>SUMIFS(Data!$S$2:$S$2074,Data!$B$2:$B$2074,'Recon (MARION ONLY)'!$C$4,Data!$C$2:$C$2074,'Recon (MARION ONLY)'!AB10)</f>
        <v>0</v>
      </c>
      <c r="AC16" s="7">
        <f>SUMIFS(Data!$S$2:$S$2074,Data!$B$2:$B$2074,'Recon (MARION ONLY)'!$C$4,Data!$C$2:$C$2074,'Recon (MARION ONLY)'!AC10)</f>
        <v>0</v>
      </c>
      <c r="AD16" s="7">
        <f>SUMIFS(Data!$S$2:$S$2074,Data!$B$2:$B$2074,'Recon (MARION ONLY)'!$C$4,Data!$C$2:$C$2074,'Recon (MARION ONLY)'!AD10)</f>
        <v>0</v>
      </c>
      <c r="AE16" s="7">
        <f>SUMIFS(Data!$S$2:$S$2074,Data!$B$2:$B$2074,'Recon (MARION ONLY)'!$C$4,Data!$C$2:$C$2074,'Recon (MARION ONLY)'!AE10)</f>
        <v>0</v>
      </c>
      <c r="AF16" s="7">
        <f>SUMIFS(Data!$S$2:$S$2074,Data!$B$2:$B$2074,'Recon (MARION ONLY)'!$C$4,Data!$C$2:$C$2074,'Recon (MARION ONLY)'!AF10)</f>
        <v>0</v>
      </c>
      <c r="AG16" s="7">
        <f>SUMIFS(Data!$S$2:$S$2074,Data!$B$2:$B$2074,'Recon (MARION ONLY)'!$C$4,Data!$C$2:$C$2074,'Recon (MARION ONLY)'!AG10)</f>
        <v>0</v>
      </c>
      <c r="AH16" s="7">
        <f>SUMIFS(Data!$S$2:$S$2074,Data!$B$2:$B$2074,'Recon (MARION ONLY)'!$C$4,Data!$C$2:$C$2074,'Recon (MARION ONLY)'!AH10)</f>
        <v>7.24</v>
      </c>
      <c r="AI16" s="7">
        <f>SUMIFS(Data!$S$2:$S$2074,Data!$B$2:$B$2074,'Recon (MARION ONLY)'!$C$4,Data!$C$2:$C$2074,'Recon (MARION ONLY)'!AI10)</f>
        <v>0</v>
      </c>
      <c r="AJ16" s="7">
        <f>SUMIFS(Data!$S$2:$S$2074,Data!$B$2:$B$2074,'Recon (MARION ONLY)'!$C$4,Data!$C$2:$C$2074,'Recon (MARION ONLY)'!AJ10)</f>
        <v>0</v>
      </c>
      <c r="AK16" s="7">
        <f>SUMIFS(Data!$S$2:$S$2074,Data!$B$2:$B$2074,'Recon (MARION ONLY)'!$C$4,Data!$C$2:$C$2074,'Recon (MARION ONLY)'!AK10)</f>
        <v>0</v>
      </c>
      <c r="AL16" s="7">
        <f>SUMIFS(Data!$S$2:$S$2074,Data!$B$2:$B$2074,'Recon (MARION ONLY)'!$C$4,Data!$C$2:$C$2074,'Recon (MARION ONLY)'!AL10)</f>
        <v>0</v>
      </c>
      <c r="AM16" s="7">
        <f>SUMIFS(Data!$S$2:$S$2074,Data!$B$2:$B$2074,'Recon (MARION ONLY)'!$C$4,Data!$C$2:$C$2074,'Recon (MARION ONLY)'!AM10)</f>
        <v>0</v>
      </c>
      <c r="AN16" s="7">
        <f>SUMIFS(Data!$S$2:$S$2074,Data!$B$2:$B$2074,'Recon (MARION ONLY)'!$C$4,Data!$C$2:$C$2074,'Recon (MARION ONLY)'!AN10)</f>
        <v>0</v>
      </c>
      <c r="AO16" s="7">
        <f>SUMIFS(Data!$S$2:$S$2074,Data!$B$2:$B$2074,'Recon (MARION ONLY)'!$C$4,Data!$C$2:$C$2074,'Recon (MARION ONLY)'!AO10)</f>
        <v>46.14</v>
      </c>
      <c r="AP16" s="7">
        <f>SUMIFS(Data!$S$2:$S$2074,Data!$B$2:$B$2074,'Recon (MARION ONLY)'!$C$4,Data!$C$2:$C$2074,'Recon (MARION ONLY)'!AP10)</f>
        <v>0</v>
      </c>
      <c r="AQ16" s="7">
        <f>SUMIFS(Data!$S$2:$S$2074,Data!$B$2:$B$2074,'Recon (MARION ONLY)'!$C$4,Data!$C$2:$C$2074,'Recon (MARION ONLY)'!AQ10)</f>
        <v>0</v>
      </c>
      <c r="AR16" s="7">
        <f>SUMIFS(Data!$S$2:$S$2074,Data!$B$2:$B$2074,'Recon (MARION ONLY)'!$C$4,Data!$C$2:$C$2074,'Recon (MARION ONLY)'!AR10)</f>
        <v>0</v>
      </c>
      <c r="AS16" s="7">
        <f>SUMIFS(Data!$S$2:$S$2074,Data!$B$2:$B$2074,'Recon (MARION ONLY)'!$C$4,Data!$C$2:$C$2074,'Recon (MARION ONLY)'!AS10)</f>
        <v>0</v>
      </c>
      <c r="AT16" s="7">
        <f>SUMIFS(Data!$S$2:$S$2074,Data!$B$2:$B$2074,'Recon (MARION ONLY)'!$C$4,Data!$C$2:$C$2074,'Recon (MARION ONLY)'!AT10)</f>
        <v>0</v>
      </c>
      <c r="AU16" s="7">
        <f>SUMIFS(Data!$S$2:$S$2074,Data!$B$2:$B$2074,'Recon (MARION ONLY)'!$C$4,Data!$C$2:$C$2074,'Recon (MARION ONLY)'!AU10)</f>
        <v>0</v>
      </c>
      <c r="AV16" s="7">
        <f>SUMIFS(Data!$S$2:$S$2074,Data!$B$2:$B$2074,'Recon (MARION ONLY)'!$C$4,Data!$C$2:$C$2074,'Recon (MARION ONLY)'!AV10)</f>
        <v>0</v>
      </c>
      <c r="AW16" s="7">
        <f>SUMIFS(Data!$S$2:$S$2074,Data!$B$2:$B$2074,'Recon (MARION ONLY)'!$C$4,Data!$C$2:$C$2074,'Recon (MARION ONLY)'!AW10)</f>
        <v>19581.259999999998</v>
      </c>
      <c r="AX16" s="7">
        <f>SUMIFS(Data!$S$2:$S$2074,Data!$B$2:$B$2074,'Recon (MARION ONLY)'!$C$4,Data!$C$2:$C$2074,'Recon (MARION ONLY)'!AX10)</f>
        <v>0</v>
      </c>
      <c r="AY16" s="7">
        <f>SUMIFS(Data!$S$2:$S$2074,Data!$B$2:$B$2074,'Recon (MARION ONLY)'!$C$4,Data!$C$2:$C$2074,'Recon (MARION ONLY)'!AY10)</f>
        <v>0</v>
      </c>
      <c r="AZ16" s="7">
        <f>SUMIFS(Data!$S$2:$S$2074,Data!$B$2:$B$2074,'Recon (MARION ONLY)'!$C$4,Data!$C$2:$C$2074,'Recon (MARION ONLY)'!AZ10)</f>
        <v>0</v>
      </c>
      <c r="BA16" s="7">
        <f>SUMIFS(Data!$S$2:$S$2074,Data!$B$2:$B$2074,'Recon (MARION ONLY)'!$C$4,Data!$C$2:$C$2074,'Recon (MARION ONLY)'!BA10)</f>
        <v>1069.3599999999999</v>
      </c>
      <c r="BB16" s="7">
        <f>SUMIFS(Data!$S$2:$S$2074,Data!$B$2:$B$2074,'Recon (MARION ONLY)'!$C$4,Data!$C$2:$C$2074,'Recon (MARION ONLY)'!BB10)</f>
        <v>0</v>
      </c>
      <c r="BC16" s="7">
        <f>SUMIFS(Data!$S$2:$S$2074,Data!$B$2:$B$2074,'Recon (MARION ONLY)'!$C$4,Data!$C$2:$C$2074,'Recon (MARION ONLY)'!BC10)</f>
        <v>0</v>
      </c>
      <c r="BD16" s="7">
        <f>SUMIFS(Data!$S$2:$S$2074,Data!$B$2:$B$2074,'Recon (MARION ONLY)'!$C$4,Data!$C$2:$C$2074,'Recon (MARION ONLY)'!BD10)</f>
        <v>0</v>
      </c>
      <c r="BE16" s="7">
        <f>SUMIFS(Data!$S$2:$S$2074,Data!$B$2:$B$2074,'Recon (MARION ONLY)'!$C$4,Data!$C$2:$C$2074,'Recon (MARION ONLY)'!BE10)</f>
        <v>0</v>
      </c>
      <c r="BF16" s="7">
        <f>SUMIFS(Data!$S$2:$S$2074,Data!$B$2:$B$2074,'Recon (MARION ONLY)'!$C$4,Data!$C$2:$C$2074,'Recon (MARION ONLY)'!BF10)</f>
        <v>0</v>
      </c>
      <c r="BG16" s="7">
        <f>SUMIFS(Data!$S$2:$S$2074,Data!$B$2:$B$2074,'Recon (MARION ONLY)'!$C$4,Data!$C$2:$C$2074,'Recon (MARION ONLY)'!BG10)</f>
        <v>0</v>
      </c>
      <c r="BH16" s="7">
        <f>SUMIFS(Data!$S$2:$S$2074,Data!$B$2:$B$2074,'Recon (MARION ONLY)'!$C$4,Data!$C$2:$C$2074,'Recon (MARION ONLY)'!BH10)</f>
        <v>3946.27</v>
      </c>
      <c r="BI16" s="7">
        <f>SUMIFS(Data!$S$2:$S$2074,Data!$B$2:$B$2074,'Recon (MARION ONLY)'!$C$4,Data!$C$2:$C$2074,'Recon (MARION ONLY)'!BI10)</f>
        <v>0</v>
      </c>
      <c r="BJ16" s="7">
        <f>SUMIFS(Data!$S$2:$S$2074,Data!$B$2:$B$2074,'Recon (MARION ONLY)'!$C$4,Data!$C$2:$C$2074,'Recon (MARION ONLY)'!BJ10)</f>
        <v>0</v>
      </c>
      <c r="BK16" s="7">
        <f>SUMIFS(Data!$S$2:$S$2074,Data!$B$2:$B$2074,'Recon (MARION ONLY)'!$C$4,Data!$C$2:$C$2074,'Recon (MARION ONLY)'!BK10)</f>
        <v>0</v>
      </c>
      <c r="BL16" s="7">
        <f>SUMIFS(Data!$S$2:$S$2074,Data!$B$2:$B$2074,'Recon (MARION ONLY)'!$C$4,Data!$C$2:$C$2074,'Recon (MARION ONLY)'!BL10)</f>
        <v>56.32</v>
      </c>
      <c r="BM16" s="7">
        <f>SUMIFS(Data!$S$2:$S$2074,Data!$B$2:$B$2074,'Recon (MARION ONLY)'!$C$4,Data!$C$2:$C$2074,'Recon (MARION ONLY)'!BM10)</f>
        <v>43.4</v>
      </c>
      <c r="BN16" s="7">
        <f>SUMIFS(Data!$S$2:$S$2074,Data!$B$2:$B$2074,'Recon (MARION ONLY)'!$C$4,Data!$C$2:$C$2074,'Recon (MARION ONLY)'!BN10)</f>
        <v>0</v>
      </c>
      <c r="BO16" s="7">
        <f>SUMIFS(Data!$S$2:$S$2074,Data!$B$2:$B$2074,'Recon (MARION ONLY)'!$C$4,Data!$C$2:$C$2074,'Recon (MARION ONLY)'!BO10)</f>
        <v>0</v>
      </c>
      <c r="BP16" s="7">
        <f>SUMIFS(Data!$S$2:$S$2074,Data!$B$2:$B$2074,'Recon (MARION ONLY)'!$C$4,Data!$C$2:$C$2074,'Recon (MARION ONLY)'!BP10)</f>
        <v>0</v>
      </c>
      <c r="BQ16" s="7">
        <f>SUMIFS(Data!$S$2:$S$2074,Data!$B$2:$B$2074,'Recon (MARION ONLY)'!$C$4,Data!$C$2:$C$2074,'Recon (MARION ONLY)'!BQ10)</f>
        <v>0</v>
      </c>
    </row>
    <row r="17" spans="1:69" x14ac:dyDescent="0.3">
      <c r="A17" t="s">
        <v>9</v>
      </c>
      <c r="C17" s="16"/>
      <c r="D17" s="16"/>
      <c r="E17" s="16"/>
      <c r="G17" s="7">
        <f>G12-G13+G14-G15-G16</f>
        <v>1723711627.9600019</v>
      </c>
      <c r="H17" s="3"/>
      <c r="I17" s="7">
        <f>I12-I13+I14-I15-I16</f>
        <v>369016798.62</v>
      </c>
      <c r="J17" s="7">
        <f t="shared" ref="J17:BQ17" si="0">J12-J13+J14-J15-J16</f>
        <v>4950822.92</v>
      </c>
      <c r="K17" s="7">
        <f t="shared" si="0"/>
        <v>78578722.920000106</v>
      </c>
      <c r="L17" s="7">
        <f t="shared" si="0"/>
        <v>72016.319999999992</v>
      </c>
      <c r="M17" s="7">
        <f t="shared" si="0"/>
        <v>1301014.58</v>
      </c>
      <c r="N17" s="7">
        <f t="shared" si="0"/>
        <v>11352.74</v>
      </c>
      <c r="O17" s="7">
        <f t="shared" si="0"/>
        <v>93361993.660001993</v>
      </c>
      <c r="P17" s="7">
        <f t="shared" si="0"/>
        <v>6631541.9200000009</v>
      </c>
      <c r="Q17" s="7">
        <f t="shared" si="0"/>
        <v>225979.08000000002</v>
      </c>
      <c r="R17" s="7">
        <f t="shared" si="0"/>
        <v>21126.5</v>
      </c>
      <c r="S17" s="7">
        <f t="shared" si="0"/>
        <v>271351.02</v>
      </c>
      <c r="T17" s="7">
        <f t="shared" si="0"/>
        <v>106984989.81999998</v>
      </c>
      <c r="U17" s="7">
        <f t="shared" si="0"/>
        <v>15931260.919999998</v>
      </c>
      <c r="V17" s="7">
        <f t="shared" si="0"/>
        <v>62532374.279999897</v>
      </c>
      <c r="W17" s="7">
        <f t="shared" si="0"/>
        <v>614151.26</v>
      </c>
      <c r="X17" s="7">
        <f t="shared" si="0"/>
        <v>30019.3</v>
      </c>
      <c r="Y17" s="7">
        <f t="shared" si="0"/>
        <v>133849428.28</v>
      </c>
      <c r="Z17" s="7">
        <f t="shared" si="0"/>
        <v>4849330.4399999995</v>
      </c>
      <c r="AA17" s="7">
        <f t="shared" si="0"/>
        <v>11660472.800000001</v>
      </c>
      <c r="AB17" s="7">
        <f t="shared" si="0"/>
        <v>2328012.3000000003</v>
      </c>
      <c r="AC17" s="7">
        <f t="shared" si="0"/>
        <v>751676.52</v>
      </c>
      <c r="AD17" s="7">
        <f t="shared" si="0"/>
        <v>977916.88</v>
      </c>
      <c r="AE17" s="7">
        <f t="shared" si="0"/>
        <v>3731498.5800000103</v>
      </c>
      <c r="AF17" s="7">
        <f t="shared" si="0"/>
        <v>6063908.26000001</v>
      </c>
      <c r="AG17" s="7">
        <f t="shared" si="0"/>
        <v>43838.559999999998</v>
      </c>
      <c r="AH17" s="7">
        <f t="shared" si="0"/>
        <v>161138518.98000002</v>
      </c>
      <c r="AI17" s="7">
        <f t="shared" si="0"/>
        <v>3847712.2</v>
      </c>
      <c r="AJ17" s="7">
        <f t="shared" si="0"/>
        <v>490266.26</v>
      </c>
      <c r="AK17" s="7">
        <f t="shared" si="0"/>
        <v>4187180.14</v>
      </c>
      <c r="AL17" s="7">
        <f t="shared" si="0"/>
        <v>122477.42</v>
      </c>
      <c r="AM17" s="7">
        <f t="shared" si="0"/>
        <v>78903.239999999991</v>
      </c>
      <c r="AN17" s="7">
        <f t="shared" si="0"/>
        <v>88552083.840000004</v>
      </c>
      <c r="AO17" s="7">
        <f t="shared" si="0"/>
        <v>38733113.1199999</v>
      </c>
      <c r="AP17" s="7">
        <f t="shared" si="0"/>
        <v>253008.28000000003</v>
      </c>
      <c r="AQ17" s="7">
        <f t="shared" si="0"/>
        <v>1488402.2</v>
      </c>
      <c r="AR17" s="7">
        <f t="shared" si="0"/>
        <v>2710474.3600000003</v>
      </c>
      <c r="AS17" s="7">
        <f t="shared" si="0"/>
        <v>11605793.879999999</v>
      </c>
      <c r="AT17" s="7">
        <f t="shared" si="0"/>
        <v>828490.05999999889</v>
      </c>
      <c r="AU17" s="7">
        <f t="shared" si="0"/>
        <v>11294.64</v>
      </c>
      <c r="AV17" s="7">
        <f t="shared" si="0"/>
        <v>188845665.12000003</v>
      </c>
      <c r="AW17" s="7">
        <f t="shared" si="0"/>
        <v>89063536.499999896</v>
      </c>
      <c r="AX17" s="7">
        <f t="shared" si="0"/>
        <v>788825.76</v>
      </c>
      <c r="AY17" s="7">
        <f t="shared" si="0"/>
        <v>34113.24</v>
      </c>
      <c r="AZ17" s="7">
        <f t="shared" si="0"/>
        <v>216804.56000000003</v>
      </c>
      <c r="BA17" s="7">
        <f t="shared" si="0"/>
        <v>858740.24000000104</v>
      </c>
      <c r="BB17" s="7">
        <f t="shared" si="0"/>
        <v>307257.62</v>
      </c>
      <c r="BC17" s="7">
        <f t="shared" si="0"/>
        <v>3186105.2</v>
      </c>
      <c r="BD17" s="7">
        <f t="shared" si="0"/>
        <v>8214284.3200000096</v>
      </c>
      <c r="BE17" s="7">
        <f t="shared" si="0"/>
        <v>466709.25999999995</v>
      </c>
      <c r="BF17" s="7">
        <f t="shared" si="0"/>
        <v>724238.06</v>
      </c>
      <c r="BG17" s="7">
        <f t="shared" si="0"/>
        <v>19596.3</v>
      </c>
      <c r="BH17" s="7">
        <f t="shared" si="0"/>
        <v>100121721.22</v>
      </c>
      <c r="BI17" s="7">
        <f t="shared" si="0"/>
        <v>39248024.220000006</v>
      </c>
      <c r="BJ17" s="7">
        <f t="shared" si="0"/>
        <v>2210077.88</v>
      </c>
      <c r="BK17" s="7">
        <f t="shared" si="0"/>
        <v>36103763.9799999</v>
      </c>
      <c r="BL17" s="7">
        <f t="shared" si="0"/>
        <v>12775478.48</v>
      </c>
      <c r="BM17" s="7">
        <f t="shared" si="0"/>
        <v>10953887.179999998</v>
      </c>
      <c r="BN17" s="7">
        <f t="shared" si="0"/>
        <v>107097.8</v>
      </c>
      <c r="BO17" s="7">
        <f t="shared" si="0"/>
        <v>7174.28</v>
      </c>
      <c r="BP17" s="7">
        <f t="shared" si="0"/>
        <v>7075.44</v>
      </c>
      <c r="BQ17" s="7">
        <f t="shared" si="0"/>
        <v>10612134.2000001</v>
      </c>
    </row>
    <row r="18" spans="1:69" x14ac:dyDescent="0.3">
      <c r="A18" t="s">
        <v>122</v>
      </c>
      <c r="C18" s="16"/>
      <c r="D18" s="16"/>
      <c r="E18" s="16"/>
      <c r="G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</row>
    <row r="19" spans="1:69" x14ac:dyDescent="0.3">
      <c r="A19" t="s">
        <v>19</v>
      </c>
      <c r="C19" s="16"/>
      <c r="D19" s="16"/>
      <c r="E19" s="16"/>
      <c r="G19" s="7">
        <f>G17-G18</f>
        <v>1723711627.9600019</v>
      </c>
      <c r="I19" s="7">
        <f t="shared" ref="I19:BQ19" si="1">I17-I18</f>
        <v>369016798.62</v>
      </c>
      <c r="J19" s="7">
        <f t="shared" si="1"/>
        <v>4950822.92</v>
      </c>
      <c r="K19" s="7">
        <f t="shared" si="1"/>
        <v>78578722.920000106</v>
      </c>
      <c r="L19" s="7">
        <f t="shared" si="1"/>
        <v>72016.319999999992</v>
      </c>
      <c r="M19" s="7">
        <f t="shared" si="1"/>
        <v>1301014.58</v>
      </c>
      <c r="N19" s="7">
        <f t="shared" si="1"/>
        <v>11352.74</v>
      </c>
      <c r="O19" s="7">
        <f t="shared" si="1"/>
        <v>93361993.660001993</v>
      </c>
      <c r="P19" s="7">
        <f t="shared" si="1"/>
        <v>6631541.9200000009</v>
      </c>
      <c r="Q19" s="7">
        <f t="shared" si="1"/>
        <v>225979.08000000002</v>
      </c>
      <c r="R19" s="7">
        <f t="shared" si="1"/>
        <v>21126.5</v>
      </c>
      <c r="S19" s="7">
        <f t="shared" si="1"/>
        <v>271351.02</v>
      </c>
      <c r="T19" s="7">
        <f t="shared" si="1"/>
        <v>106984989.81999998</v>
      </c>
      <c r="U19" s="7">
        <f t="shared" si="1"/>
        <v>15931260.919999998</v>
      </c>
      <c r="V19" s="7">
        <f t="shared" si="1"/>
        <v>62532374.279999897</v>
      </c>
      <c r="W19" s="7">
        <f t="shared" si="1"/>
        <v>614151.26</v>
      </c>
      <c r="X19" s="7">
        <f t="shared" si="1"/>
        <v>30019.3</v>
      </c>
      <c r="Y19" s="7">
        <f t="shared" si="1"/>
        <v>133849428.28</v>
      </c>
      <c r="Z19" s="7">
        <f t="shared" si="1"/>
        <v>4849330.4399999995</v>
      </c>
      <c r="AA19" s="7">
        <f t="shared" si="1"/>
        <v>11660472.800000001</v>
      </c>
      <c r="AB19" s="7">
        <f t="shared" si="1"/>
        <v>2328012.3000000003</v>
      </c>
      <c r="AC19" s="7">
        <f t="shared" si="1"/>
        <v>751676.52</v>
      </c>
      <c r="AD19" s="7">
        <f t="shared" si="1"/>
        <v>977916.88</v>
      </c>
      <c r="AE19" s="7">
        <f t="shared" si="1"/>
        <v>3731498.5800000103</v>
      </c>
      <c r="AF19" s="7">
        <f t="shared" si="1"/>
        <v>6063908.26000001</v>
      </c>
      <c r="AG19" s="7">
        <f t="shared" si="1"/>
        <v>43838.559999999998</v>
      </c>
      <c r="AH19" s="7">
        <f t="shared" si="1"/>
        <v>161138518.98000002</v>
      </c>
      <c r="AI19" s="7">
        <f t="shared" si="1"/>
        <v>3847712.2</v>
      </c>
      <c r="AJ19" s="7">
        <f t="shared" si="1"/>
        <v>490266.26</v>
      </c>
      <c r="AK19" s="7">
        <f t="shared" si="1"/>
        <v>4187180.14</v>
      </c>
      <c r="AL19" s="7">
        <f t="shared" si="1"/>
        <v>122477.42</v>
      </c>
      <c r="AM19" s="7">
        <f t="shared" si="1"/>
        <v>78903.239999999991</v>
      </c>
      <c r="AN19" s="7">
        <f t="shared" si="1"/>
        <v>88552083.840000004</v>
      </c>
      <c r="AO19" s="7">
        <f t="shared" si="1"/>
        <v>38733113.1199999</v>
      </c>
      <c r="AP19" s="7">
        <f t="shared" si="1"/>
        <v>253008.28000000003</v>
      </c>
      <c r="AQ19" s="7">
        <f t="shared" si="1"/>
        <v>1488402.2</v>
      </c>
      <c r="AR19" s="7">
        <f t="shared" si="1"/>
        <v>2710474.3600000003</v>
      </c>
      <c r="AS19" s="7">
        <f t="shared" si="1"/>
        <v>11605793.879999999</v>
      </c>
      <c r="AT19" s="7">
        <f t="shared" si="1"/>
        <v>828490.05999999889</v>
      </c>
      <c r="AU19" s="7">
        <f t="shared" si="1"/>
        <v>11294.64</v>
      </c>
      <c r="AV19" s="7">
        <f t="shared" si="1"/>
        <v>188845665.12000003</v>
      </c>
      <c r="AW19" s="7">
        <f t="shared" si="1"/>
        <v>89063536.499999896</v>
      </c>
      <c r="AX19" s="7">
        <f t="shared" si="1"/>
        <v>788825.76</v>
      </c>
      <c r="AY19" s="7">
        <f t="shared" si="1"/>
        <v>34113.24</v>
      </c>
      <c r="AZ19" s="7">
        <f t="shared" si="1"/>
        <v>216804.56000000003</v>
      </c>
      <c r="BA19" s="7">
        <f t="shared" si="1"/>
        <v>858740.24000000104</v>
      </c>
      <c r="BB19" s="7">
        <f t="shared" si="1"/>
        <v>307257.62</v>
      </c>
      <c r="BC19" s="7">
        <f t="shared" si="1"/>
        <v>3186105.2</v>
      </c>
      <c r="BD19" s="7">
        <f t="shared" si="1"/>
        <v>8214284.3200000096</v>
      </c>
      <c r="BE19" s="7">
        <f t="shared" si="1"/>
        <v>466709.25999999995</v>
      </c>
      <c r="BF19" s="7">
        <f t="shared" si="1"/>
        <v>724238.06</v>
      </c>
      <c r="BG19" s="7">
        <f t="shared" si="1"/>
        <v>19596.3</v>
      </c>
      <c r="BH19" s="7">
        <f t="shared" si="1"/>
        <v>100121721.22</v>
      </c>
      <c r="BI19" s="7">
        <f t="shared" si="1"/>
        <v>39248024.220000006</v>
      </c>
      <c r="BJ19" s="7">
        <f t="shared" si="1"/>
        <v>2210077.88</v>
      </c>
      <c r="BK19" s="7">
        <f t="shared" si="1"/>
        <v>36103763.9799999</v>
      </c>
      <c r="BL19" s="7">
        <f t="shared" si="1"/>
        <v>12775478.48</v>
      </c>
      <c r="BM19" s="7">
        <f t="shared" si="1"/>
        <v>10953887.179999998</v>
      </c>
      <c r="BN19" s="7">
        <f t="shared" si="1"/>
        <v>107097.8</v>
      </c>
      <c r="BO19" s="7">
        <f t="shared" si="1"/>
        <v>7174.28</v>
      </c>
      <c r="BP19" s="7">
        <f t="shared" si="1"/>
        <v>7075.44</v>
      </c>
      <c r="BQ19" s="7">
        <f t="shared" si="1"/>
        <v>10612134.2000001</v>
      </c>
    </row>
    <row r="21" spans="1:69" s="5" customFormat="1" x14ac:dyDescent="0.3">
      <c r="G21" s="6"/>
    </row>
    <row r="23" spans="1:69" x14ac:dyDescent="0.3">
      <c r="A23" s="37" t="s">
        <v>11</v>
      </c>
      <c r="B23" s="37"/>
      <c r="C23" s="37"/>
      <c r="D23" s="37"/>
      <c r="E23" s="37"/>
      <c r="F23" s="37"/>
      <c r="G23" s="37"/>
    </row>
    <row r="25" spans="1:69" x14ac:dyDescent="0.3">
      <c r="A25" s="10" t="s">
        <v>0</v>
      </c>
      <c r="B25" s="10"/>
      <c r="C25" s="10" t="s">
        <v>0</v>
      </c>
      <c r="D25" s="10"/>
      <c r="E25" s="10"/>
      <c r="F25" s="10"/>
      <c r="G25" s="14" t="s">
        <v>118</v>
      </c>
      <c r="I25" s="13" t="s">
        <v>119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x14ac:dyDescent="0.3">
      <c r="A26" s="9" t="s">
        <v>1</v>
      </c>
      <c r="B26" s="10"/>
      <c r="C26" s="9" t="s">
        <v>2</v>
      </c>
      <c r="D26" s="10"/>
      <c r="E26" s="9" t="s">
        <v>3</v>
      </c>
      <c r="F26" s="10"/>
      <c r="G26" s="15" t="s">
        <v>5</v>
      </c>
      <c r="I26" s="17" t="s">
        <v>261</v>
      </c>
      <c r="J26" s="17" t="s">
        <v>198</v>
      </c>
      <c r="K26" s="17" t="s">
        <v>262</v>
      </c>
      <c r="L26" s="17" t="s">
        <v>263</v>
      </c>
      <c r="M26" s="17" t="s">
        <v>264</v>
      </c>
      <c r="N26" s="17" t="s">
        <v>265</v>
      </c>
      <c r="O26" s="17" t="s">
        <v>266</v>
      </c>
      <c r="P26" s="17" t="s">
        <v>267</v>
      </c>
      <c r="Q26" s="17" t="s">
        <v>268</v>
      </c>
      <c r="R26" s="17" t="s">
        <v>269</v>
      </c>
      <c r="S26" s="17" t="s">
        <v>270</v>
      </c>
      <c r="T26" s="17" t="s">
        <v>271</v>
      </c>
      <c r="U26" s="17" t="s">
        <v>272</v>
      </c>
      <c r="V26" s="17" t="s">
        <v>273</v>
      </c>
      <c r="W26" s="17" t="s">
        <v>274</v>
      </c>
      <c r="X26" s="17" t="s">
        <v>275</v>
      </c>
      <c r="Y26" s="17" t="s">
        <v>276</v>
      </c>
      <c r="Z26" s="17" t="s">
        <v>277</v>
      </c>
      <c r="AA26" s="17" t="s">
        <v>278</v>
      </c>
      <c r="AB26" s="17" t="s">
        <v>279</v>
      </c>
      <c r="AC26" s="17" t="s">
        <v>280</v>
      </c>
      <c r="AD26" s="17" t="s">
        <v>281</v>
      </c>
      <c r="AE26" s="17" t="s">
        <v>282</v>
      </c>
      <c r="AF26" s="17" t="s">
        <v>283</v>
      </c>
      <c r="AG26" s="17" t="s">
        <v>284</v>
      </c>
      <c r="AH26" s="17" t="s">
        <v>285</v>
      </c>
      <c r="AI26" s="17" t="s">
        <v>286</v>
      </c>
      <c r="AJ26" s="17" t="s">
        <v>287</v>
      </c>
      <c r="AK26" s="17" t="s">
        <v>288</v>
      </c>
      <c r="AL26" s="17" t="s">
        <v>289</v>
      </c>
      <c r="AM26" s="17" t="s">
        <v>290</v>
      </c>
      <c r="AN26" s="17" t="s">
        <v>291</v>
      </c>
      <c r="AO26" s="17" t="s">
        <v>292</v>
      </c>
      <c r="AP26" s="17" t="s">
        <v>293</v>
      </c>
      <c r="AQ26" s="17" t="s">
        <v>294</v>
      </c>
      <c r="AR26" s="17" t="s">
        <v>295</v>
      </c>
      <c r="AS26" s="17" t="s">
        <v>296</v>
      </c>
      <c r="AT26" s="17" t="s">
        <v>297</v>
      </c>
      <c r="AU26" s="17" t="s">
        <v>298</v>
      </c>
      <c r="AV26" s="17" t="s">
        <v>299</v>
      </c>
      <c r="AW26" s="17" t="s">
        <v>300</v>
      </c>
      <c r="AX26" s="17" t="s">
        <v>301</v>
      </c>
      <c r="AY26" s="17" t="s">
        <v>302</v>
      </c>
      <c r="AZ26" s="17" t="s">
        <v>303</v>
      </c>
      <c r="BA26" s="17" t="s">
        <v>304</v>
      </c>
      <c r="BB26" s="17" t="s">
        <v>305</v>
      </c>
      <c r="BC26" s="17" t="s">
        <v>306</v>
      </c>
      <c r="BD26" s="17" t="s">
        <v>307</v>
      </c>
      <c r="BE26" s="17" t="s">
        <v>308</v>
      </c>
      <c r="BF26" s="17" t="s">
        <v>309</v>
      </c>
      <c r="BG26" s="17" t="s">
        <v>310</v>
      </c>
      <c r="BH26" s="17" t="s">
        <v>311</v>
      </c>
      <c r="BI26" s="17" t="s">
        <v>312</v>
      </c>
      <c r="BJ26" s="17" t="s">
        <v>313</v>
      </c>
      <c r="BK26" s="17" t="s">
        <v>314</v>
      </c>
      <c r="BL26" s="17" t="s">
        <v>315</v>
      </c>
      <c r="BM26" s="17" t="s">
        <v>316</v>
      </c>
      <c r="BN26" s="17" t="s">
        <v>317</v>
      </c>
      <c r="BO26" s="17" t="s">
        <v>318</v>
      </c>
      <c r="BP26" s="17" t="s">
        <v>319</v>
      </c>
      <c r="BQ26" s="17" t="s">
        <v>320</v>
      </c>
    </row>
    <row r="28" spans="1:69" x14ac:dyDescent="0.3">
      <c r="A28" t="s">
        <v>4</v>
      </c>
      <c r="C28" t="s">
        <v>1749</v>
      </c>
      <c r="E28" t="s">
        <v>12</v>
      </c>
      <c r="G28" s="7">
        <f>SUMIFS(Data!$I$2:$I$2074,Data!$B$2:$B$2074,'Recon (MARION ONLY)'!$C$4)</f>
        <v>12319546.549999999</v>
      </c>
      <c r="H28" s="3"/>
      <c r="I28" s="7">
        <f>SUMIFS(Data!$I$2:$I$2074,Data!$B$2:$B$2074,'Recon (MARION ONLY)'!$C$4,Data!$C$2:$C$2074,'Recon (MARION ONLY)'!I10)</f>
        <v>1055509.8999999999</v>
      </c>
      <c r="J28" s="7">
        <f>SUMIFS(Data!$I$2:$I$2074,Data!$B$2:$B$2074,'Recon (MARION ONLY)'!$C$4,Data!$C$2:$C$2074,'Recon (MARION ONLY)'!J10)</f>
        <v>42082.12</v>
      </c>
      <c r="K28" s="7">
        <f>SUMIFS(Data!$I$2:$I$2074,Data!$B$2:$B$2074,'Recon (MARION ONLY)'!$C$4,Data!$C$2:$C$2074,'Recon (MARION ONLY)'!K10)</f>
        <v>458897.68</v>
      </c>
      <c r="L28" s="7">
        <f>SUMIFS(Data!$I$2:$I$2074,Data!$B$2:$B$2074,'Recon (MARION ONLY)'!$C$4,Data!$C$2:$C$2074,'Recon (MARION ONLY)'!L10)</f>
        <v>0</v>
      </c>
      <c r="M28" s="7">
        <f>SUMIFS(Data!$I$2:$I$2074,Data!$B$2:$B$2074,'Recon (MARION ONLY)'!$C$4,Data!$C$2:$C$2074,'Recon (MARION ONLY)'!M10)</f>
        <v>0</v>
      </c>
      <c r="N28" s="7">
        <f>SUMIFS(Data!$I$2:$I$2074,Data!$B$2:$B$2074,'Recon (MARION ONLY)'!$C$4,Data!$C$2:$C$2074,'Recon (MARION ONLY)'!N10)</f>
        <v>0</v>
      </c>
      <c r="O28" s="7">
        <f>SUMIFS(Data!$I$2:$I$2074,Data!$B$2:$B$2074,'Recon (MARION ONLY)'!$C$4,Data!$C$2:$C$2074,'Recon (MARION ONLY)'!O10)</f>
        <v>1467557.6</v>
      </c>
      <c r="P28" s="7">
        <f>SUMIFS(Data!$I$2:$I$2074,Data!$B$2:$B$2074,'Recon (MARION ONLY)'!$C$4,Data!$C$2:$C$2074,'Recon (MARION ONLY)'!P10)</f>
        <v>6451.54</v>
      </c>
      <c r="Q28" s="7">
        <f>SUMIFS(Data!$I$2:$I$2074,Data!$B$2:$B$2074,'Recon (MARION ONLY)'!$C$4,Data!$C$2:$C$2074,'Recon (MARION ONLY)'!Q10)</f>
        <v>0</v>
      </c>
      <c r="R28" s="7">
        <f>SUMIFS(Data!$I$2:$I$2074,Data!$B$2:$B$2074,'Recon (MARION ONLY)'!$C$4,Data!$C$2:$C$2074,'Recon (MARION ONLY)'!R10)</f>
        <v>0</v>
      </c>
      <c r="S28" s="7">
        <f>SUMIFS(Data!$I$2:$I$2074,Data!$B$2:$B$2074,'Recon (MARION ONLY)'!$C$4,Data!$C$2:$C$2074,'Recon (MARION ONLY)'!S10)</f>
        <v>6101.42</v>
      </c>
      <c r="T28" s="7">
        <f>SUMIFS(Data!$I$2:$I$2074,Data!$B$2:$B$2074,'Recon (MARION ONLY)'!$C$4,Data!$C$2:$C$2074,'Recon (MARION ONLY)'!T10)</f>
        <v>1276175.56</v>
      </c>
      <c r="U28" s="7">
        <f>SUMIFS(Data!$I$2:$I$2074,Data!$B$2:$B$2074,'Recon (MARION ONLY)'!$C$4,Data!$C$2:$C$2074,'Recon (MARION ONLY)'!U10)</f>
        <v>98399.78</v>
      </c>
      <c r="V28" s="7">
        <f>SUMIFS(Data!$I$2:$I$2074,Data!$B$2:$B$2074,'Recon (MARION ONLY)'!$C$4,Data!$C$2:$C$2074,'Recon (MARION ONLY)'!V10)</f>
        <v>634320</v>
      </c>
      <c r="W28" s="7">
        <f>SUMIFS(Data!$I$2:$I$2074,Data!$B$2:$B$2074,'Recon (MARION ONLY)'!$C$4,Data!$C$2:$C$2074,'Recon (MARION ONLY)'!W10)</f>
        <v>2957.26</v>
      </c>
      <c r="X28" s="7">
        <f>SUMIFS(Data!$I$2:$I$2074,Data!$B$2:$B$2074,'Recon (MARION ONLY)'!$C$4,Data!$C$2:$C$2074,'Recon (MARION ONLY)'!X10)</f>
        <v>0</v>
      </c>
      <c r="Y28" s="7">
        <f>SUMIFS(Data!$I$2:$I$2074,Data!$B$2:$B$2074,'Recon (MARION ONLY)'!$C$4,Data!$C$2:$C$2074,'Recon (MARION ONLY)'!Y10)</f>
        <v>1193378.6399999999</v>
      </c>
      <c r="Z28" s="7">
        <f>SUMIFS(Data!$I$2:$I$2074,Data!$B$2:$B$2074,'Recon (MARION ONLY)'!$C$4,Data!$C$2:$C$2074,'Recon (MARION ONLY)'!Z10)</f>
        <v>26984.1</v>
      </c>
      <c r="AA28" s="7">
        <f>SUMIFS(Data!$I$2:$I$2074,Data!$B$2:$B$2074,'Recon (MARION ONLY)'!$C$4,Data!$C$2:$C$2074,'Recon (MARION ONLY)'!AA10)</f>
        <v>137956.57999999999</v>
      </c>
      <c r="AB28" s="7">
        <f>SUMIFS(Data!$I$2:$I$2074,Data!$B$2:$B$2074,'Recon (MARION ONLY)'!$C$4,Data!$C$2:$C$2074,'Recon (MARION ONLY)'!AB10)</f>
        <v>24266.98</v>
      </c>
      <c r="AC28" s="7">
        <f>SUMIFS(Data!$I$2:$I$2074,Data!$B$2:$B$2074,'Recon (MARION ONLY)'!$C$4,Data!$C$2:$C$2074,'Recon (MARION ONLY)'!AC10)</f>
        <v>10604.76</v>
      </c>
      <c r="AD28" s="7">
        <f>SUMIFS(Data!$I$2:$I$2074,Data!$B$2:$B$2074,'Recon (MARION ONLY)'!$C$4,Data!$C$2:$C$2074,'Recon (MARION ONLY)'!AD10)</f>
        <v>16162.92</v>
      </c>
      <c r="AE28" s="7">
        <f>SUMIFS(Data!$I$2:$I$2074,Data!$B$2:$B$2074,'Recon (MARION ONLY)'!$C$4,Data!$C$2:$C$2074,'Recon (MARION ONLY)'!AE10)</f>
        <v>1635.42</v>
      </c>
      <c r="AF28" s="7">
        <f>SUMIFS(Data!$I$2:$I$2074,Data!$B$2:$B$2074,'Recon (MARION ONLY)'!$C$4,Data!$C$2:$C$2074,'Recon (MARION ONLY)'!AF10)</f>
        <v>33803.82</v>
      </c>
      <c r="AG28" s="7">
        <f>SUMIFS(Data!$I$2:$I$2074,Data!$B$2:$B$2074,'Recon (MARION ONLY)'!$C$4,Data!$C$2:$C$2074,'Recon (MARION ONLY)'!AG10)</f>
        <v>0</v>
      </c>
      <c r="AH28" s="7">
        <f>SUMIFS(Data!$I$2:$I$2074,Data!$B$2:$B$2074,'Recon (MARION ONLY)'!$C$4,Data!$C$2:$C$2074,'Recon (MARION ONLY)'!AH10)</f>
        <v>1077233.1599999999</v>
      </c>
      <c r="AI28" s="7">
        <f>SUMIFS(Data!$I$2:$I$2074,Data!$B$2:$B$2074,'Recon (MARION ONLY)'!$C$4,Data!$C$2:$C$2074,'Recon (MARION ONLY)'!AI10)</f>
        <v>15446.78</v>
      </c>
      <c r="AJ28" s="7">
        <f>SUMIFS(Data!$I$2:$I$2074,Data!$B$2:$B$2074,'Recon (MARION ONLY)'!$C$4,Data!$C$2:$C$2074,'Recon (MARION ONLY)'!AJ10)</f>
        <v>11074.26</v>
      </c>
      <c r="AK28" s="7">
        <f>SUMIFS(Data!$I$2:$I$2074,Data!$B$2:$B$2074,'Recon (MARION ONLY)'!$C$4,Data!$C$2:$C$2074,'Recon (MARION ONLY)'!AK10)</f>
        <v>1524.16</v>
      </c>
      <c r="AL28" s="7">
        <f>SUMIFS(Data!$I$2:$I$2074,Data!$B$2:$B$2074,'Recon (MARION ONLY)'!$C$4,Data!$C$2:$C$2074,'Recon (MARION ONLY)'!AL10)</f>
        <v>0</v>
      </c>
      <c r="AM28" s="7">
        <f>SUMIFS(Data!$I$2:$I$2074,Data!$B$2:$B$2074,'Recon (MARION ONLY)'!$C$4,Data!$C$2:$C$2074,'Recon (MARION ONLY)'!AM10)</f>
        <v>1450.28</v>
      </c>
      <c r="AN28" s="7">
        <f>SUMIFS(Data!$I$2:$I$2074,Data!$B$2:$B$2074,'Recon (MARION ONLY)'!$C$4,Data!$C$2:$C$2074,'Recon (MARION ONLY)'!AN10)</f>
        <v>706033.14</v>
      </c>
      <c r="AO28" s="7">
        <f>SUMIFS(Data!$I$2:$I$2074,Data!$B$2:$B$2074,'Recon (MARION ONLY)'!$C$4,Data!$C$2:$C$2074,'Recon (MARION ONLY)'!AO10)</f>
        <v>237870.96</v>
      </c>
      <c r="AP28" s="7">
        <f>SUMIFS(Data!$I$2:$I$2074,Data!$B$2:$B$2074,'Recon (MARION ONLY)'!$C$4,Data!$C$2:$C$2074,'Recon (MARION ONLY)'!AP10)</f>
        <v>0</v>
      </c>
      <c r="AQ28" s="7">
        <f>SUMIFS(Data!$I$2:$I$2074,Data!$B$2:$B$2074,'Recon (MARION ONLY)'!$C$4,Data!$C$2:$C$2074,'Recon (MARION ONLY)'!AQ10)</f>
        <v>13146.5</v>
      </c>
      <c r="AR28" s="7">
        <f>SUMIFS(Data!$I$2:$I$2074,Data!$B$2:$B$2074,'Recon (MARION ONLY)'!$C$4,Data!$C$2:$C$2074,'Recon (MARION ONLY)'!AR10)</f>
        <v>19806.560000000001</v>
      </c>
      <c r="AS28" s="7">
        <f>SUMIFS(Data!$I$2:$I$2074,Data!$B$2:$B$2074,'Recon (MARION ONLY)'!$C$4,Data!$C$2:$C$2074,'Recon (MARION ONLY)'!AS10)</f>
        <v>1295.44</v>
      </c>
      <c r="AT28" s="7">
        <f>SUMIFS(Data!$I$2:$I$2074,Data!$B$2:$B$2074,'Recon (MARION ONLY)'!$C$4,Data!$C$2:$C$2074,'Recon (MARION ONLY)'!AT10)</f>
        <v>3239.12</v>
      </c>
      <c r="AU28" s="7">
        <f>SUMIFS(Data!$I$2:$I$2074,Data!$B$2:$B$2074,'Recon (MARION ONLY)'!$C$4,Data!$C$2:$C$2074,'Recon (MARION ONLY)'!AU10)</f>
        <v>0</v>
      </c>
      <c r="AV28" s="7">
        <f>SUMIFS(Data!$I$2:$I$2074,Data!$B$2:$B$2074,'Recon (MARION ONLY)'!$C$4,Data!$C$2:$C$2074,'Recon (MARION ONLY)'!AV10)</f>
        <v>1286778.26</v>
      </c>
      <c r="AW28" s="7">
        <f>SUMIFS(Data!$I$2:$I$2074,Data!$B$2:$B$2074,'Recon (MARION ONLY)'!$C$4,Data!$C$2:$C$2074,'Recon (MARION ONLY)'!AW10)</f>
        <v>969403.94</v>
      </c>
      <c r="AX28" s="7">
        <f>SUMIFS(Data!$I$2:$I$2074,Data!$B$2:$B$2074,'Recon (MARION ONLY)'!$C$4,Data!$C$2:$C$2074,'Recon (MARION ONLY)'!AX10)</f>
        <v>9919.84</v>
      </c>
      <c r="AY28" s="7">
        <f>SUMIFS(Data!$I$2:$I$2074,Data!$B$2:$B$2074,'Recon (MARION ONLY)'!$C$4,Data!$C$2:$C$2074,'Recon (MARION ONLY)'!AY10)</f>
        <v>344.52</v>
      </c>
      <c r="AZ28" s="7">
        <f>SUMIFS(Data!$I$2:$I$2074,Data!$B$2:$B$2074,'Recon (MARION ONLY)'!$C$4,Data!$C$2:$C$2074,'Recon (MARION ONLY)'!AZ10)</f>
        <v>2567.36</v>
      </c>
      <c r="BA28" s="7">
        <f>SUMIFS(Data!$I$2:$I$2074,Data!$B$2:$B$2074,'Recon (MARION ONLY)'!$C$4,Data!$C$2:$C$2074,'Recon (MARION ONLY)'!BA10)</f>
        <v>6306.86</v>
      </c>
      <c r="BB28" s="7">
        <f>SUMIFS(Data!$I$2:$I$2074,Data!$B$2:$B$2074,'Recon (MARION ONLY)'!$C$4,Data!$C$2:$C$2074,'Recon (MARION ONLY)'!BB10)</f>
        <v>3473.66</v>
      </c>
      <c r="BC28" s="7">
        <f>SUMIFS(Data!$I$2:$I$2074,Data!$B$2:$B$2074,'Recon (MARION ONLY)'!$C$4,Data!$C$2:$C$2074,'Recon (MARION ONLY)'!BC10)</f>
        <v>47244.88</v>
      </c>
      <c r="BD28" s="7">
        <f>SUMIFS(Data!$I$2:$I$2074,Data!$B$2:$B$2074,'Recon (MARION ONLY)'!$C$4,Data!$C$2:$C$2074,'Recon (MARION ONLY)'!BD10)</f>
        <v>118574.26</v>
      </c>
      <c r="BE28" s="7">
        <f>SUMIFS(Data!$I$2:$I$2074,Data!$B$2:$B$2074,'Recon (MARION ONLY)'!$C$4,Data!$C$2:$C$2074,'Recon (MARION ONLY)'!BE10)</f>
        <v>6260.72</v>
      </c>
      <c r="BF28" s="7">
        <f>SUMIFS(Data!$I$2:$I$2074,Data!$B$2:$B$2074,'Recon (MARION ONLY)'!$C$4,Data!$C$2:$C$2074,'Recon (MARION ONLY)'!BF10)</f>
        <v>3271.2</v>
      </c>
      <c r="BG28" s="7">
        <f>SUMIFS(Data!$I$2:$I$2074,Data!$B$2:$B$2074,'Recon (MARION ONLY)'!$C$4,Data!$C$2:$C$2074,'Recon (MARION ONLY)'!BG10)</f>
        <v>0</v>
      </c>
      <c r="BH28" s="7">
        <f>SUMIFS(Data!$I$2:$I$2074,Data!$B$2:$B$2074,'Recon (MARION ONLY)'!$C$4,Data!$C$2:$C$2074,'Recon (MARION ONLY)'!BH10)</f>
        <v>720457.01</v>
      </c>
      <c r="BI28" s="7">
        <f>SUMIFS(Data!$I$2:$I$2074,Data!$B$2:$B$2074,'Recon (MARION ONLY)'!$C$4,Data!$C$2:$C$2074,'Recon (MARION ONLY)'!BI10)</f>
        <v>161377.29999999999</v>
      </c>
      <c r="BJ28" s="7">
        <f>SUMIFS(Data!$I$2:$I$2074,Data!$B$2:$B$2074,'Recon (MARION ONLY)'!$C$4,Data!$C$2:$C$2074,'Recon (MARION ONLY)'!BJ10)</f>
        <v>17338</v>
      </c>
      <c r="BK28" s="7">
        <f>SUMIFS(Data!$I$2:$I$2074,Data!$B$2:$B$2074,'Recon (MARION ONLY)'!$C$4,Data!$C$2:$C$2074,'Recon (MARION ONLY)'!BK10)</f>
        <v>139033.16</v>
      </c>
      <c r="BL28" s="7">
        <f>SUMIFS(Data!$I$2:$I$2074,Data!$B$2:$B$2074,'Recon (MARION ONLY)'!$C$4,Data!$C$2:$C$2074,'Recon (MARION ONLY)'!BL10)</f>
        <v>88920.639999999999</v>
      </c>
      <c r="BM28" s="7">
        <f>SUMIFS(Data!$I$2:$I$2074,Data!$B$2:$B$2074,'Recon (MARION ONLY)'!$C$4,Data!$C$2:$C$2074,'Recon (MARION ONLY)'!BM10)</f>
        <v>2920.24</v>
      </c>
      <c r="BN28" s="7">
        <f>SUMIFS(Data!$I$2:$I$2074,Data!$B$2:$B$2074,'Recon (MARION ONLY)'!$C$4,Data!$C$2:$C$2074,'Recon (MARION ONLY)'!BN10)</f>
        <v>0</v>
      </c>
      <c r="BO28" s="7">
        <f>SUMIFS(Data!$I$2:$I$2074,Data!$B$2:$B$2074,'Recon (MARION ONLY)'!$C$4,Data!$C$2:$C$2074,'Recon (MARION ONLY)'!BO10)</f>
        <v>0</v>
      </c>
      <c r="BP28" s="7">
        <f>SUMIFS(Data!$I$2:$I$2074,Data!$B$2:$B$2074,'Recon (MARION ONLY)'!$C$4,Data!$C$2:$C$2074,'Recon (MARION ONLY)'!BP10)</f>
        <v>0</v>
      </c>
      <c r="BQ28" s="7">
        <f>SUMIFS(Data!$I$2:$I$2074,Data!$B$2:$B$2074,'Recon (MARION ONLY)'!$C$4,Data!$C$2:$C$2074,'Recon (MARION ONLY)'!BQ10)</f>
        <v>153988.26</v>
      </c>
    </row>
    <row r="29" spans="1:69" x14ac:dyDescent="0.3">
      <c r="A29" t="s">
        <v>17</v>
      </c>
      <c r="C29" t="s">
        <v>1749</v>
      </c>
      <c r="E29" t="s">
        <v>13</v>
      </c>
      <c r="G29" s="7">
        <f>SUMIFS(Data!$J$2:$J$2074,Data!$B$2:$B$2074,'Recon (MARION ONLY)'!$C$4)</f>
        <v>0</v>
      </c>
      <c r="H29" s="3"/>
      <c r="I29" s="7">
        <f>SUMIFS(Data!$J$2:$J$2074,Data!$B$2:$B$2074,'Recon (MARION ONLY)'!$C$4,Data!$C$2:$C$2074,'Recon (MARION ONLY)'!I10)</f>
        <v>0</v>
      </c>
      <c r="J29" s="7">
        <f>SUMIFS(Data!$J$2:$J$2074,Data!$B$2:$B$2074,'Recon (MARION ONLY)'!$C$4,Data!$C$2:$C$2074,'Recon (MARION ONLY)'!J10)</f>
        <v>0</v>
      </c>
      <c r="K29" s="7">
        <f>SUMIFS(Data!$J$2:$J$2074,Data!$B$2:$B$2074,'Recon (MARION ONLY)'!$C$4,Data!$C$2:$C$2074,'Recon (MARION ONLY)'!K10)</f>
        <v>0</v>
      </c>
      <c r="L29" s="7">
        <f>SUMIFS(Data!$J$2:$J$2074,Data!$B$2:$B$2074,'Recon (MARION ONLY)'!$C$4,Data!$C$2:$C$2074,'Recon (MARION ONLY)'!L10)</f>
        <v>0</v>
      </c>
      <c r="M29" s="7">
        <f>SUMIFS(Data!$J$2:$J$2074,Data!$B$2:$B$2074,'Recon (MARION ONLY)'!$C$4,Data!$C$2:$C$2074,'Recon (MARION ONLY)'!M10)</f>
        <v>0</v>
      </c>
      <c r="N29" s="7">
        <f>SUMIFS(Data!$J$2:$J$2074,Data!$B$2:$B$2074,'Recon (MARION ONLY)'!$C$4,Data!$C$2:$C$2074,'Recon (MARION ONLY)'!N10)</f>
        <v>0</v>
      </c>
      <c r="O29" s="7">
        <f>SUMIFS(Data!$J$2:$J$2074,Data!$B$2:$B$2074,'Recon (MARION ONLY)'!$C$4,Data!$C$2:$C$2074,'Recon (MARION ONLY)'!O10)</f>
        <v>0</v>
      </c>
      <c r="P29" s="7">
        <f>SUMIFS(Data!$J$2:$J$2074,Data!$B$2:$B$2074,'Recon (MARION ONLY)'!$C$4,Data!$C$2:$C$2074,'Recon (MARION ONLY)'!P10)</f>
        <v>0</v>
      </c>
      <c r="Q29" s="7">
        <f>SUMIFS(Data!$J$2:$J$2074,Data!$B$2:$B$2074,'Recon (MARION ONLY)'!$C$4,Data!$C$2:$C$2074,'Recon (MARION ONLY)'!Q10)</f>
        <v>0</v>
      </c>
      <c r="R29" s="7">
        <f>SUMIFS(Data!$J$2:$J$2074,Data!$B$2:$B$2074,'Recon (MARION ONLY)'!$C$4,Data!$C$2:$C$2074,'Recon (MARION ONLY)'!R10)</f>
        <v>0</v>
      </c>
      <c r="S29" s="7">
        <f>SUMIFS(Data!$J$2:$J$2074,Data!$B$2:$B$2074,'Recon (MARION ONLY)'!$C$4,Data!$C$2:$C$2074,'Recon (MARION ONLY)'!S10)</f>
        <v>0</v>
      </c>
      <c r="T29" s="7">
        <f>SUMIFS(Data!$J$2:$J$2074,Data!$B$2:$B$2074,'Recon (MARION ONLY)'!$C$4,Data!$C$2:$C$2074,'Recon (MARION ONLY)'!T10)</f>
        <v>0</v>
      </c>
      <c r="U29" s="7">
        <f>SUMIFS(Data!$J$2:$J$2074,Data!$B$2:$B$2074,'Recon (MARION ONLY)'!$C$4,Data!$C$2:$C$2074,'Recon (MARION ONLY)'!U10)</f>
        <v>0</v>
      </c>
      <c r="V29" s="7">
        <f>SUMIFS(Data!$J$2:$J$2074,Data!$B$2:$B$2074,'Recon (MARION ONLY)'!$C$4,Data!$C$2:$C$2074,'Recon (MARION ONLY)'!V10)</f>
        <v>0</v>
      </c>
      <c r="W29" s="7">
        <f>SUMIFS(Data!$J$2:$J$2074,Data!$B$2:$B$2074,'Recon (MARION ONLY)'!$C$4,Data!$C$2:$C$2074,'Recon (MARION ONLY)'!W10)</f>
        <v>0</v>
      </c>
      <c r="X29" s="7">
        <f>SUMIFS(Data!$J$2:$J$2074,Data!$B$2:$B$2074,'Recon (MARION ONLY)'!$C$4,Data!$C$2:$C$2074,'Recon (MARION ONLY)'!X10)</f>
        <v>0</v>
      </c>
      <c r="Y29" s="7">
        <f>SUMIFS(Data!$J$2:$J$2074,Data!$B$2:$B$2074,'Recon (MARION ONLY)'!$C$4,Data!$C$2:$C$2074,'Recon (MARION ONLY)'!Y10)</f>
        <v>0</v>
      </c>
      <c r="Z29" s="7">
        <f>SUMIFS(Data!$J$2:$J$2074,Data!$B$2:$B$2074,'Recon (MARION ONLY)'!$C$4,Data!$C$2:$C$2074,'Recon (MARION ONLY)'!Z10)</f>
        <v>0</v>
      </c>
      <c r="AA29" s="7">
        <f>SUMIFS(Data!$J$2:$J$2074,Data!$B$2:$B$2074,'Recon (MARION ONLY)'!$C$4,Data!$C$2:$C$2074,'Recon (MARION ONLY)'!AA10)</f>
        <v>0</v>
      </c>
      <c r="AB29" s="7">
        <f>SUMIFS(Data!$J$2:$J$2074,Data!$B$2:$B$2074,'Recon (MARION ONLY)'!$C$4,Data!$C$2:$C$2074,'Recon (MARION ONLY)'!AB10)</f>
        <v>0</v>
      </c>
      <c r="AC29" s="7">
        <f>SUMIFS(Data!$J$2:$J$2074,Data!$B$2:$B$2074,'Recon (MARION ONLY)'!$C$4,Data!$C$2:$C$2074,'Recon (MARION ONLY)'!AC10)</f>
        <v>0</v>
      </c>
      <c r="AD29" s="7">
        <f>SUMIFS(Data!$J$2:$J$2074,Data!$B$2:$B$2074,'Recon (MARION ONLY)'!$C$4,Data!$C$2:$C$2074,'Recon (MARION ONLY)'!AD10)</f>
        <v>0</v>
      </c>
      <c r="AE29" s="7">
        <f>SUMIFS(Data!$J$2:$J$2074,Data!$B$2:$B$2074,'Recon (MARION ONLY)'!$C$4,Data!$C$2:$C$2074,'Recon (MARION ONLY)'!AE10)</f>
        <v>0</v>
      </c>
      <c r="AF29" s="7">
        <f>SUMIFS(Data!$J$2:$J$2074,Data!$B$2:$B$2074,'Recon (MARION ONLY)'!$C$4,Data!$C$2:$C$2074,'Recon (MARION ONLY)'!AF10)</f>
        <v>0</v>
      </c>
      <c r="AG29" s="7">
        <f>SUMIFS(Data!$J$2:$J$2074,Data!$B$2:$B$2074,'Recon (MARION ONLY)'!$C$4,Data!$C$2:$C$2074,'Recon (MARION ONLY)'!AG10)</f>
        <v>0</v>
      </c>
      <c r="AH29" s="7">
        <f>SUMIFS(Data!$J$2:$J$2074,Data!$B$2:$B$2074,'Recon (MARION ONLY)'!$C$4,Data!$C$2:$C$2074,'Recon (MARION ONLY)'!AH10)</f>
        <v>0</v>
      </c>
      <c r="AI29" s="7">
        <f>SUMIFS(Data!$J$2:$J$2074,Data!$B$2:$B$2074,'Recon (MARION ONLY)'!$C$4,Data!$C$2:$C$2074,'Recon (MARION ONLY)'!AI10)</f>
        <v>0</v>
      </c>
      <c r="AJ29" s="7">
        <f>SUMIFS(Data!$J$2:$J$2074,Data!$B$2:$B$2074,'Recon (MARION ONLY)'!$C$4,Data!$C$2:$C$2074,'Recon (MARION ONLY)'!AJ10)</f>
        <v>0</v>
      </c>
      <c r="AK29" s="7">
        <f>SUMIFS(Data!$J$2:$J$2074,Data!$B$2:$B$2074,'Recon (MARION ONLY)'!$C$4,Data!$C$2:$C$2074,'Recon (MARION ONLY)'!AK10)</f>
        <v>0</v>
      </c>
      <c r="AL29" s="7">
        <f>SUMIFS(Data!$J$2:$J$2074,Data!$B$2:$B$2074,'Recon (MARION ONLY)'!$C$4,Data!$C$2:$C$2074,'Recon (MARION ONLY)'!AL10)</f>
        <v>0</v>
      </c>
      <c r="AM29" s="7">
        <f>SUMIFS(Data!$J$2:$J$2074,Data!$B$2:$B$2074,'Recon (MARION ONLY)'!$C$4,Data!$C$2:$C$2074,'Recon (MARION ONLY)'!AM10)</f>
        <v>0</v>
      </c>
      <c r="AN29" s="7">
        <f>SUMIFS(Data!$J$2:$J$2074,Data!$B$2:$B$2074,'Recon (MARION ONLY)'!$C$4,Data!$C$2:$C$2074,'Recon (MARION ONLY)'!AN10)</f>
        <v>0</v>
      </c>
      <c r="AO29" s="7">
        <f>SUMIFS(Data!$J$2:$J$2074,Data!$B$2:$B$2074,'Recon (MARION ONLY)'!$C$4,Data!$C$2:$C$2074,'Recon (MARION ONLY)'!AO10)</f>
        <v>0</v>
      </c>
      <c r="AP29" s="7">
        <f>SUMIFS(Data!$J$2:$J$2074,Data!$B$2:$B$2074,'Recon (MARION ONLY)'!$C$4,Data!$C$2:$C$2074,'Recon (MARION ONLY)'!AP10)</f>
        <v>0</v>
      </c>
      <c r="AQ29" s="7">
        <f>SUMIFS(Data!$J$2:$J$2074,Data!$B$2:$B$2074,'Recon (MARION ONLY)'!$C$4,Data!$C$2:$C$2074,'Recon (MARION ONLY)'!AQ10)</f>
        <v>0</v>
      </c>
      <c r="AR29" s="7">
        <f>SUMIFS(Data!$J$2:$J$2074,Data!$B$2:$B$2074,'Recon (MARION ONLY)'!$C$4,Data!$C$2:$C$2074,'Recon (MARION ONLY)'!AR10)</f>
        <v>0</v>
      </c>
      <c r="AS29" s="7">
        <f>SUMIFS(Data!$J$2:$J$2074,Data!$B$2:$B$2074,'Recon (MARION ONLY)'!$C$4,Data!$C$2:$C$2074,'Recon (MARION ONLY)'!AS10)</f>
        <v>0</v>
      </c>
      <c r="AT29" s="7">
        <f>SUMIFS(Data!$J$2:$J$2074,Data!$B$2:$B$2074,'Recon (MARION ONLY)'!$C$4,Data!$C$2:$C$2074,'Recon (MARION ONLY)'!AT10)</f>
        <v>0</v>
      </c>
      <c r="AU29" s="7">
        <f>SUMIFS(Data!$J$2:$J$2074,Data!$B$2:$B$2074,'Recon (MARION ONLY)'!$C$4,Data!$C$2:$C$2074,'Recon (MARION ONLY)'!AU10)</f>
        <v>0</v>
      </c>
      <c r="AV29" s="7">
        <f>SUMIFS(Data!$J$2:$J$2074,Data!$B$2:$B$2074,'Recon (MARION ONLY)'!$C$4,Data!$C$2:$C$2074,'Recon (MARION ONLY)'!AV10)</f>
        <v>0</v>
      </c>
      <c r="AW29" s="7">
        <f>SUMIFS(Data!$J$2:$J$2074,Data!$B$2:$B$2074,'Recon (MARION ONLY)'!$C$4,Data!$C$2:$C$2074,'Recon (MARION ONLY)'!AW10)</f>
        <v>0</v>
      </c>
      <c r="AX29" s="7">
        <f>SUMIFS(Data!$J$2:$J$2074,Data!$B$2:$B$2074,'Recon (MARION ONLY)'!$C$4,Data!$C$2:$C$2074,'Recon (MARION ONLY)'!AX10)</f>
        <v>0</v>
      </c>
      <c r="AY29" s="7">
        <f>SUMIFS(Data!$J$2:$J$2074,Data!$B$2:$B$2074,'Recon (MARION ONLY)'!$C$4,Data!$C$2:$C$2074,'Recon (MARION ONLY)'!AY10)</f>
        <v>0</v>
      </c>
      <c r="AZ29" s="7">
        <f>SUMIFS(Data!$J$2:$J$2074,Data!$B$2:$B$2074,'Recon (MARION ONLY)'!$C$4,Data!$C$2:$C$2074,'Recon (MARION ONLY)'!AZ10)</f>
        <v>0</v>
      </c>
      <c r="BA29" s="7">
        <f>SUMIFS(Data!$J$2:$J$2074,Data!$B$2:$B$2074,'Recon (MARION ONLY)'!$C$4,Data!$C$2:$C$2074,'Recon (MARION ONLY)'!BA10)</f>
        <v>0</v>
      </c>
      <c r="BB29" s="7">
        <f>SUMIFS(Data!$J$2:$J$2074,Data!$B$2:$B$2074,'Recon (MARION ONLY)'!$C$4,Data!$C$2:$C$2074,'Recon (MARION ONLY)'!BB10)</f>
        <v>0</v>
      </c>
      <c r="BC29" s="7">
        <f>SUMIFS(Data!$J$2:$J$2074,Data!$B$2:$B$2074,'Recon (MARION ONLY)'!$C$4,Data!$C$2:$C$2074,'Recon (MARION ONLY)'!BC10)</f>
        <v>0</v>
      </c>
      <c r="BD29" s="7">
        <f>SUMIFS(Data!$J$2:$J$2074,Data!$B$2:$B$2074,'Recon (MARION ONLY)'!$C$4,Data!$C$2:$C$2074,'Recon (MARION ONLY)'!BD10)</f>
        <v>0</v>
      </c>
      <c r="BE29" s="7">
        <f>SUMIFS(Data!$J$2:$J$2074,Data!$B$2:$B$2074,'Recon (MARION ONLY)'!$C$4,Data!$C$2:$C$2074,'Recon (MARION ONLY)'!BE10)</f>
        <v>0</v>
      </c>
      <c r="BF29" s="7">
        <f>SUMIFS(Data!$J$2:$J$2074,Data!$B$2:$B$2074,'Recon (MARION ONLY)'!$C$4,Data!$C$2:$C$2074,'Recon (MARION ONLY)'!BF10)</f>
        <v>0</v>
      </c>
      <c r="BG29" s="7">
        <f>SUMIFS(Data!$J$2:$J$2074,Data!$B$2:$B$2074,'Recon (MARION ONLY)'!$C$4,Data!$C$2:$C$2074,'Recon (MARION ONLY)'!BG10)</f>
        <v>0</v>
      </c>
      <c r="BH29" s="7">
        <f>SUMIFS(Data!$J$2:$J$2074,Data!$B$2:$B$2074,'Recon (MARION ONLY)'!$C$4,Data!$C$2:$C$2074,'Recon (MARION ONLY)'!BH10)</f>
        <v>0</v>
      </c>
      <c r="BI29" s="7">
        <f>SUMIFS(Data!$J$2:$J$2074,Data!$B$2:$B$2074,'Recon (MARION ONLY)'!$C$4,Data!$C$2:$C$2074,'Recon (MARION ONLY)'!BI10)</f>
        <v>0</v>
      </c>
      <c r="BJ29" s="7">
        <f>SUMIFS(Data!$J$2:$J$2074,Data!$B$2:$B$2074,'Recon (MARION ONLY)'!$C$4,Data!$C$2:$C$2074,'Recon (MARION ONLY)'!BJ10)</f>
        <v>0</v>
      </c>
      <c r="BK29" s="7">
        <f>SUMIFS(Data!$J$2:$J$2074,Data!$B$2:$B$2074,'Recon (MARION ONLY)'!$C$4,Data!$C$2:$C$2074,'Recon (MARION ONLY)'!BK10)</f>
        <v>0</v>
      </c>
      <c r="BL29" s="7">
        <f>SUMIFS(Data!$J$2:$J$2074,Data!$B$2:$B$2074,'Recon (MARION ONLY)'!$C$4,Data!$C$2:$C$2074,'Recon (MARION ONLY)'!BL10)</f>
        <v>0</v>
      </c>
      <c r="BM29" s="7">
        <f>SUMIFS(Data!$J$2:$J$2074,Data!$B$2:$B$2074,'Recon (MARION ONLY)'!$C$4,Data!$C$2:$C$2074,'Recon (MARION ONLY)'!BM10)</f>
        <v>0</v>
      </c>
      <c r="BN29" s="7">
        <f>SUMIFS(Data!$J$2:$J$2074,Data!$B$2:$B$2074,'Recon (MARION ONLY)'!$C$4,Data!$C$2:$C$2074,'Recon (MARION ONLY)'!BN10)</f>
        <v>0</v>
      </c>
      <c r="BO29" s="7">
        <f>SUMIFS(Data!$J$2:$J$2074,Data!$B$2:$B$2074,'Recon (MARION ONLY)'!$C$4,Data!$C$2:$C$2074,'Recon (MARION ONLY)'!BO10)</f>
        <v>0</v>
      </c>
      <c r="BP29" s="7">
        <f>SUMIFS(Data!$J$2:$J$2074,Data!$B$2:$B$2074,'Recon (MARION ONLY)'!$C$4,Data!$C$2:$C$2074,'Recon (MARION ONLY)'!BP10)</f>
        <v>0</v>
      </c>
      <c r="BQ29" s="7">
        <f>SUMIFS(Data!$J$2:$J$2074,Data!$B$2:$B$2074,'Recon (MARION ONLY)'!$C$4,Data!$C$2:$C$2074,'Recon (MARION ONLY)'!BQ10)</f>
        <v>0</v>
      </c>
    </row>
    <row r="30" spans="1:69" x14ac:dyDescent="0.3">
      <c r="A30" t="s">
        <v>17</v>
      </c>
      <c r="C30" t="s">
        <v>1749</v>
      </c>
      <c r="E30" t="s">
        <v>14</v>
      </c>
      <c r="G30" s="7">
        <f>SUMIFS(Data!$K$2:$K$2074,Data!$B$2:$B$2074,'Recon (MARION ONLY)'!$C$4)</f>
        <v>0</v>
      </c>
      <c r="H30" s="3"/>
      <c r="I30" s="7">
        <f>SUMIFS(Data!$K$2:$K$2074,Data!$B$2:$B$2074,'Recon (MARION ONLY)'!$C$4,Data!$C$2:$C$2074,'Recon (MARION ONLY)'!I10)</f>
        <v>0</v>
      </c>
      <c r="J30" s="7">
        <f>SUMIFS(Data!$K$2:$K$2074,Data!$B$2:$B$2074,'Recon (MARION ONLY)'!$C$4,Data!$C$2:$C$2074,'Recon (MARION ONLY)'!J10)</f>
        <v>0</v>
      </c>
      <c r="K30" s="7">
        <f>SUMIFS(Data!$K$2:$K$2074,Data!$B$2:$B$2074,'Recon (MARION ONLY)'!$C$4,Data!$C$2:$C$2074,'Recon (MARION ONLY)'!K10)</f>
        <v>0</v>
      </c>
      <c r="L30" s="7">
        <f>SUMIFS(Data!$K$2:$K$2074,Data!$B$2:$B$2074,'Recon (MARION ONLY)'!$C$4,Data!$C$2:$C$2074,'Recon (MARION ONLY)'!L10)</f>
        <v>0</v>
      </c>
      <c r="M30" s="7">
        <f>SUMIFS(Data!$K$2:$K$2074,Data!$B$2:$B$2074,'Recon (MARION ONLY)'!$C$4,Data!$C$2:$C$2074,'Recon (MARION ONLY)'!M10)</f>
        <v>0</v>
      </c>
      <c r="N30" s="7">
        <f>SUMIFS(Data!$K$2:$K$2074,Data!$B$2:$B$2074,'Recon (MARION ONLY)'!$C$4,Data!$C$2:$C$2074,'Recon (MARION ONLY)'!N10)</f>
        <v>0</v>
      </c>
      <c r="O30" s="7">
        <f>SUMIFS(Data!$K$2:$K$2074,Data!$B$2:$B$2074,'Recon (MARION ONLY)'!$C$4,Data!$C$2:$C$2074,'Recon (MARION ONLY)'!O10)</f>
        <v>0</v>
      </c>
      <c r="P30" s="7">
        <f>SUMIFS(Data!$K$2:$K$2074,Data!$B$2:$B$2074,'Recon (MARION ONLY)'!$C$4,Data!$C$2:$C$2074,'Recon (MARION ONLY)'!P10)</f>
        <v>0</v>
      </c>
      <c r="Q30" s="7">
        <f>SUMIFS(Data!$K$2:$K$2074,Data!$B$2:$B$2074,'Recon (MARION ONLY)'!$C$4,Data!$C$2:$C$2074,'Recon (MARION ONLY)'!Q10)</f>
        <v>0</v>
      </c>
      <c r="R30" s="7">
        <f>SUMIFS(Data!$K$2:$K$2074,Data!$B$2:$B$2074,'Recon (MARION ONLY)'!$C$4,Data!$C$2:$C$2074,'Recon (MARION ONLY)'!R10)</f>
        <v>0</v>
      </c>
      <c r="S30" s="7">
        <f>SUMIFS(Data!$K$2:$K$2074,Data!$B$2:$B$2074,'Recon (MARION ONLY)'!$C$4,Data!$C$2:$C$2074,'Recon (MARION ONLY)'!S10)</f>
        <v>0</v>
      </c>
      <c r="T30" s="7">
        <f>SUMIFS(Data!$K$2:$K$2074,Data!$B$2:$B$2074,'Recon (MARION ONLY)'!$C$4,Data!$C$2:$C$2074,'Recon (MARION ONLY)'!T10)</f>
        <v>0</v>
      </c>
      <c r="U30" s="7">
        <f>SUMIFS(Data!$K$2:$K$2074,Data!$B$2:$B$2074,'Recon (MARION ONLY)'!$C$4,Data!$C$2:$C$2074,'Recon (MARION ONLY)'!U10)</f>
        <v>0</v>
      </c>
      <c r="V30" s="7">
        <f>SUMIFS(Data!$K$2:$K$2074,Data!$B$2:$B$2074,'Recon (MARION ONLY)'!$C$4,Data!$C$2:$C$2074,'Recon (MARION ONLY)'!V10)</f>
        <v>0</v>
      </c>
      <c r="W30" s="7">
        <f>SUMIFS(Data!$K$2:$K$2074,Data!$B$2:$B$2074,'Recon (MARION ONLY)'!$C$4,Data!$C$2:$C$2074,'Recon (MARION ONLY)'!W10)</f>
        <v>0</v>
      </c>
      <c r="X30" s="7">
        <f>SUMIFS(Data!$K$2:$K$2074,Data!$B$2:$B$2074,'Recon (MARION ONLY)'!$C$4,Data!$C$2:$C$2074,'Recon (MARION ONLY)'!X10)</f>
        <v>0</v>
      </c>
      <c r="Y30" s="7">
        <f>SUMIFS(Data!$K$2:$K$2074,Data!$B$2:$B$2074,'Recon (MARION ONLY)'!$C$4,Data!$C$2:$C$2074,'Recon (MARION ONLY)'!Y10)</f>
        <v>0</v>
      </c>
      <c r="Z30" s="7">
        <f>SUMIFS(Data!$K$2:$K$2074,Data!$B$2:$B$2074,'Recon (MARION ONLY)'!$C$4,Data!$C$2:$C$2074,'Recon (MARION ONLY)'!Z10)</f>
        <v>0</v>
      </c>
      <c r="AA30" s="7">
        <f>SUMIFS(Data!$K$2:$K$2074,Data!$B$2:$B$2074,'Recon (MARION ONLY)'!$C$4,Data!$C$2:$C$2074,'Recon (MARION ONLY)'!AA10)</f>
        <v>0</v>
      </c>
      <c r="AB30" s="7">
        <f>SUMIFS(Data!$K$2:$K$2074,Data!$B$2:$B$2074,'Recon (MARION ONLY)'!$C$4,Data!$C$2:$C$2074,'Recon (MARION ONLY)'!AB10)</f>
        <v>0</v>
      </c>
      <c r="AC30" s="7">
        <f>SUMIFS(Data!$K$2:$K$2074,Data!$B$2:$B$2074,'Recon (MARION ONLY)'!$C$4,Data!$C$2:$C$2074,'Recon (MARION ONLY)'!AC10)</f>
        <v>0</v>
      </c>
      <c r="AD30" s="7">
        <f>SUMIFS(Data!$K$2:$K$2074,Data!$B$2:$B$2074,'Recon (MARION ONLY)'!$C$4,Data!$C$2:$C$2074,'Recon (MARION ONLY)'!AD10)</f>
        <v>0</v>
      </c>
      <c r="AE30" s="7">
        <f>SUMIFS(Data!$K$2:$K$2074,Data!$B$2:$B$2074,'Recon (MARION ONLY)'!$C$4,Data!$C$2:$C$2074,'Recon (MARION ONLY)'!AE10)</f>
        <v>0</v>
      </c>
      <c r="AF30" s="7">
        <f>SUMIFS(Data!$K$2:$K$2074,Data!$B$2:$B$2074,'Recon (MARION ONLY)'!$C$4,Data!$C$2:$C$2074,'Recon (MARION ONLY)'!AF10)</f>
        <v>0</v>
      </c>
      <c r="AG30" s="7">
        <f>SUMIFS(Data!$K$2:$K$2074,Data!$B$2:$B$2074,'Recon (MARION ONLY)'!$C$4,Data!$C$2:$C$2074,'Recon (MARION ONLY)'!AG10)</f>
        <v>0</v>
      </c>
      <c r="AH30" s="7">
        <f>SUMIFS(Data!$K$2:$K$2074,Data!$B$2:$B$2074,'Recon (MARION ONLY)'!$C$4,Data!$C$2:$C$2074,'Recon (MARION ONLY)'!AH10)</f>
        <v>0</v>
      </c>
      <c r="AI30" s="7">
        <f>SUMIFS(Data!$K$2:$K$2074,Data!$B$2:$B$2074,'Recon (MARION ONLY)'!$C$4,Data!$C$2:$C$2074,'Recon (MARION ONLY)'!AI10)</f>
        <v>0</v>
      </c>
      <c r="AJ30" s="7">
        <f>SUMIFS(Data!$K$2:$K$2074,Data!$B$2:$B$2074,'Recon (MARION ONLY)'!$C$4,Data!$C$2:$C$2074,'Recon (MARION ONLY)'!AJ10)</f>
        <v>0</v>
      </c>
      <c r="AK30" s="7">
        <f>SUMIFS(Data!$K$2:$K$2074,Data!$B$2:$B$2074,'Recon (MARION ONLY)'!$C$4,Data!$C$2:$C$2074,'Recon (MARION ONLY)'!AK10)</f>
        <v>0</v>
      </c>
      <c r="AL30" s="7">
        <f>SUMIFS(Data!$K$2:$K$2074,Data!$B$2:$B$2074,'Recon (MARION ONLY)'!$C$4,Data!$C$2:$C$2074,'Recon (MARION ONLY)'!AL10)</f>
        <v>0</v>
      </c>
      <c r="AM30" s="7">
        <f>SUMIFS(Data!$K$2:$K$2074,Data!$B$2:$B$2074,'Recon (MARION ONLY)'!$C$4,Data!$C$2:$C$2074,'Recon (MARION ONLY)'!AM10)</f>
        <v>0</v>
      </c>
      <c r="AN30" s="7">
        <f>SUMIFS(Data!$K$2:$K$2074,Data!$B$2:$B$2074,'Recon (MARION ONLY)'!$C$4,Data!$C$2:$C$2074,'Recon (MARION ONLY)'!AN10)</f>
        <v>0</v>
      </c>
      <c r="AO30" s="7">
        <f>SUMIFS(Data!$K$2:$K$2074,Data!$B$2:$B$2074,'Recon (MARION ONLY)'!$C$4,Data!$C$2:$C$2074,'Recon (MARION ONLY)'!AO10)</f>
        <v>0</v>
      </c>
      <c r="AP30" s="7">
        <f>SUMIFS(Data!$K$2:$K$2074,Data!$B$2:$B$2074,'Recon (MARION ONLY)'!$C$4,Data!$C$2:$C$2074,'Recon (MARION ONLY)'!AP10)</f>
        <v>0</v>
      </c>
      <c r="AQ30" s="7">
        <f>SUMIFS(Data!$K$2:$K$2074,Data!$B$2:$B$2074,'Recon (MARION ONLY)'!$C$4,Data!$C$2:$C$2074,'Recon (MARION ONLY)'!AQ10)</f>
        <v>0</v>
      </c>
      <c r="AR30" s="7">
        <f>SUMIFS(Data!$K$2:$K$2074,Data!$B$2:$B$2074,'Recon (MARION ONLY)'!$C$4,Data!$C$2:$C$2074,'Recon (MARION ONLY)'!AR10)</f>
        <v>0</v>
      </c>
      <c r="AS30" s="7">
        <f>SUMIFS(Data!$K$2:$K$2074,Data!$B$2:$B$2074,'Recon (MARION ONLY)'!$C$4,Data!$C$2:$C$2074,'Recon (MARION ONLY)'!AS10)</f>
        <v>0</v>
      </c>
      <c r="AT30" s="7">
        <f>SUMIFS(Data!$K$2:$K$2074,Data!$B$2:$B$2074,'Recon (MARION ONLY)'!$C$4,Data!$C$2:$C$2074,'Recon (MARION ONLY)'!AT10)</f>
        <v>0</v>
      </c>
      <c r="AU30" s="7">
        <f>SUMIFS(Data!$K$2:$K$2074,Data!$B$2:$B$2074,'Recon (MARION ONLY)'!$C$4,Data!$C$2:$C$2074,'Recon (MARION ONLY)'!AU10)</f>
        <v>0</v>
      </c>
      <c r="AV30" s="7">
        <f>SUMIFS(Data!$K$2:$K$2074,Data!$B$2:$B$2074,'Recon (MARION ONLY)'!$C$4,Data!$C$2:$C$2074,'Recon (MARION ONLY)'!AV10)</f>
        <v>0</v>
      </c>
      <c r="AW30" s="7">
        <f>SUMIFS(Data!$K$2:$K$2074,Data!$B$2:$B$2074,'Recon (MARION ONLY)'!$C$4,Data!$C$2:$C$2074,'Recon (MARION ONLY)'!AW10)</f>
        <v>0</v>
      </c>
      <c r="AX30" s="7">
        <f>SUMIFS(Data!$K$2:$K$2074,Data!$B$2:$B$2074,'Recon (MARION ONLY)'!$C$4,Data!$C$2:$C$2074,'Recon (MARION ONLY)'!AX10)</f>
        <v>0</v>
      </c>
      <c r="AY30" s="7">
        <f>SUMIFS(Data!$K$2:$K$2074,Data!$B$2:$B$2074,'Recon (MARION ONLY)'!$C$4,Data!$C$2:$C$2074,'Recon (MARION ONLY)'!AY10)</f>
        <v>0</v>
      </c>
      <c r="AZ30" s="7">
        <f>SUMIFS(Data!$K$2:$K$2074,Data!$B$2:$B$2074,'Recon (MARION ONLY)'!$C$4,Data!$C$2:$C$2074,'Recon (MARION ONLY)'!AZ10)</f>
        <v>0</v>
      </c>
      <c r="BA30" s="7">
        <f>SUMIFS(Data!$K$2:$K$2074,Data!$B$2:$B$2074,'Recon (MARION ONLY)'!$C$4,Data!$C$2:$C$2074,'Recon (MARION ONLY)'!BA10)</f>
        <v>0</v>
      </c>
      <c r="BB30" s="7">
        <f>SUMIFS(Data!$K$2:$K$2074,Data!$B$2:$B$2074,'Recon (MARION ONLY)'!$C$4,Data!$C$2:$C$2074,'Recon (MARION ONLY)'!BB10)</f>
        <v>0</v>
      </c>
      <c r="BC30" s="7">
        <f>SUMIFS(Data!$K$2:$K$2074,Data!$B$2:$B$2074,'Recon (MARION ONLY)'!$C$4,Data!$C$2:$C$2074,'Recon (MARION ONLY)'!BC10)</f>
        <v>0</v>
      </c>
      <c r="BD30" s="7">
        <f>SUMIFS(Data!$K$2:$K$2074,Data!$B$2:$B$2074,'Recon (MARION ONLY)'!$C$4,Data!$C$2:$C$2074,'Recon (MARION ONLY)'!BD10)</f>
        <v>0</v>
      </c>
      <c r="BE30" s="7">
        <f>SUMIFS(Data!$K$2:$K$2074,Data!$B$2:$B$2074,'Recon (MARION ONLY)'!$C$4,Data!$C$2:$C$2074,'Recon (MARION ONLY)'!BE10)</f>
        <v>0</v>
      </c>
      <c r="BF30" s="7">
        <f>SUMIFS(Data!$K$2:$K$2074,Data!$B$2:$B$2074,'Recon (MARION ONLY)'!$C$4,Data!$C$2:$C$2074,'Recon (MARION ONLY)'!BF10)</f>
        <v>0</v>
      </c>
      <c r="BG30" s="7">
        <f>SUMIFS(Data!$K$2:$K$2074,Data!$B$2:$B$2074,'Recon (MARION ONLY)'!$C$4,Data!$C$2:$C$2074,'Recon (MARION ONLY)'!BG10)</f>
        <v>0</v>
      </c>
      <c r="BH30" s="7">
        <f>SUMIFS(Data!$K$2:$K$2074,Data!$B$2:$B$2074,'Recon (MARION ONLY)'!$C$4,Data!$C$2:$C$2074,'Recon (MARION ONLY)'!BH10)</f>
        <v>0</v>
      </c>
      <c r="BI30" s="7">
        <f>SUMIFS(Data!$K$2:$K$2074,Data!$B$2:$B$2074,'Recon (MARION ONLY)'!$C$4,Data!$C$2:$C$2074,'Recon (MARION ONLY)'!BI10)</f>
        <v>0</v>
      </c>
      <c r="BJ30" s="7">
        <f>SUMIFS(Data!$K$2:$K$2074,Data!$B$2:$B$2074,'Recon (MARION ONLY)'!$C$4,Data!$C$2:$C$2074,'Recon (MARION ONLY)'!BJ10)</f>
        <v>0</v>
      </c>
      <c r="BK30" s="7">
        <f>SUMIFS(Data!$K$2:$K$2074,Data!$B$2:$B$2074,'Recon (MARION ONLY)'!$C$4,Data!$C$2:$C$2074,'Recon (MARION ONLY)'!BK10)</f>
        <v>0</v>
      </c>
      <c r="BL30" s="7">
        <f>SUMIFS(Data!$K$2:$K$2074,Data!$B$2:$B$2074,'Recon (MARION ONLY)'!$C$4,Data!$C$2:$C$2074,'Recon (MARION ONLY)'!BL10)</f>
        <v>0</v>
      </c>
      <c r="BM30" s="7">
        <f>SUMIFS(Data!$K$2:$K$2074,Data!$B$2:$B$2074,'Recon (MARION ONLY)'!$C$4,Data!$C$2:$C$2074,'Recon (MARION ONLY)'!BM10)</f>
        <v>0</v>
      </c>
      <c r="BN30" s="7">
        <f>SUMIFS(Data!$K$2:$K$2074,Data!$B$2:$B$2074,'Recon (MARION ONLY)'!$C$4,Data!$C$2:$C$2074,'Recon (MARION ONLY)'!BN10)</f>
        <v>0</v>
      </c>
      <c r="BO30" s="7">
        <f>SUMIFS(Data!$K$2:$K$2074,Data!$B$2:$B$2074,'Recon (MARION ONLY)'!$C$4,Data!$C$2:$C$2074,'Recon (MARION ONLY)'!BO10)</f>
        <v>0</v>
      </c>
      <c r="BP30" s="7">
        <f>SUMIFS(Data!$K$2:$K$2074,Data!$B$2:$B$2074,'Recon (MARION ONLY)'!$C$4,Data!$C$2:$C$2074,'Recon (MARION ONLY)'!BP10)</f>
        <v>0</v>
      </c>
      <c r="BQ30" s="7">
        <f>SUMIFS(Data!$K$2:$K$2074,Data!$B$2:$B$2074,'Recon (MARION ONLY)'!$C$4,Data!$C$2:$C$2074,'Recon (MARION ONLY)'!BQ10)</f>
        <v>0</v>
      </c>
    </row>
    <row r="31" spans="1:69" x14ac:dyDescent="0.3">
      <c r="A31" t="s">
        <v>17</v>
      </c>
      <c r="C31" t="s">
        <v>1749</v>
      </c>
      <c r="E31" t="s">
        <v>15</v>
      </c>
      <c r="G31" s="7">
        <f>SUMIFS(Data!$L$2:$L$2074,Data!$B$2:$B$2074,'Recon (MARION ONLY)'!$C$4)</f>
        <v>0</v>
      </c>
      <c r="H31" s="3"/>
      <c r="I31" s="7">
        <f>SUMIFS(Data!$L$2:$L$2074,Data!$B$2:$B$2074,'Recon (MARION ONLY)'!$C$4,Data!$C$2:$C$2074,'Recon (MARION ONLY)'!I10)</f>
        <v>0</v>
      </c>
      <c r="J31" s="7">
        <f>SUMIFS(Data!$L$2:$L$2074,Data!$B$2:$B$2074,'Recon (MARION ONLY)'!$C$4,Data!$C$2:$C$2074,'Recon (MARION ONLY)'!J10)</f>
        <v>0</v>
      </c>
      <c r="K31" s="7">
        <f>SUMIFS(Data!$L$2:$L$2074,Data!$B$2:$B$2074,'Recon (MARION ONLY)'!$C$4,Data!$C$2:$C$2074,'Recon (MARION ONLY)'!K10)</f>
        <v>0</v>
      </c>
      <c r="L31" s="7">
        <f>SUMIFS(Data!$L$2:$L$2074,Data!$B$2:$B$2074,'Recon (MARION ONLY)'!$C$4,Data!$C$2:$C$2074,'Recon (MARION ONLY)'!L10)</f>
        <v>0</v>
      </c>
      <c r="M31" s="7">
        <f>SUMIFS(Data!$L$2:$L$2074,Data!$B$2:$B$2074,'Recon (MARION ONLY)'!$C$4,Data!$C$2:$C$2074,'Recon (MARION ONLY)'!M10)</f>
        <v>0</v>
      </c>
      <c r="N31" s="7">
        <f>SUMIFS(Data!$L$2:$L$2074,Data!$B$2:$B$2074,'Recon (MARION ONLY)'!$C$4,Data!$C$2:$C$2074,'Recon (MARION ONLY)'!N10)</f>
        <v>0</v>
      </c>
      <c r="O31" s="7">
        <f>SUMIFS(Data!$L$2:$L$2074,Data!$B$2:$B$2074,'Recon (MARION ONLY)'!$C$4,Data!$C$2:$C$2074,'Recon (MARION ONLY)'!O10)</f>
        <v>0</v>
      </c>
      <c r="P31" s="7">
        <f>SUMIFS(Data!$L$2:$L$2074,Data!$B$2:$B$2074,'Recon (MARION ONLY)'!$C$4,Data!$C$2:$C$2074,'Recon (MARION ONLY)'!P10)</f>
        <v>0</v>
      </c>
      <c r="Q31" s="7">
        <f>SUMIFS(Data!$L$2:$L$2074,Data!$B$2:$B$2074,'Recon (MARION ONLY)'!$C$4,Data!$C$2:$C$2074,'Recon (MARION ONLY)'!Q10)</f>
        <v>0</v>
      </c>
      <c r="R31" s="7">
        <f>SUMIFS(Data!$L$2:$L$2074,Data!$B$2:$B$2074,'Recon (MARION ONLY)'!$C$4,Data!$C$2:$C$2074,'Recon (MARION ONLY)'!R10)</f>
        <v>0</v>
      </c>
      <c r="S31" s="7">
        <f>SUMIFS(Data!$L$2:$L$2074,Data!$B$2:$B$2074,'Recon (MARION ONLY)'!$C$4,Data!$C$2:$C$2074,'Recon (MARION ONLY)'!S10)</f>
        <v>0</v>
      </c>
      <c r="T31" s="7">
        <f>SUMIFS(Data!$L$2:$L$2074,Data!$B$2:$B$2074,'Recon (MARION ONLY)'!$C$4,Data!$C$2:$C$2074,'Recon (MARION ONLY)'!T10)</f>
        <v>0</v>
      </c>
      <c r="U31" s="7">
        <f>SUMIFS(Data!$L$2:$L$2074,Data!$B$2:$B$2074,'Recon (MARION ONLY)'!$C$4,Data!$C$2:$C$2074,'Recon (MARION ONLY)'!U10)</f>
        <v>0</v>
      </c>
      <c r="V31" s="7">
        <f>SUMIFS(Data!$L$2:$L$2074,Data!$B$2:$B$2074,'Recon (MARION ONLY)'!$C$4,Data!$C$2:$C$2074,'Recon (MARION ONLY)'!V10)</f>
        <v>0</v>
      </c>
      <c r="W31" s="7">
        <f>SUMIFS(Data!$L$2:$L$2074,Data!$B$2:$B$2074,'Recon (MARION ONLY)'!$C$4,Data!$C$2:$C$2074,'Recon (MARION ONLY)'!W10)</f>
        <v>0</v>
      </c>
      <c r="X31" s="7">
        <f>SUMIFS(Data!$L$2:$L$2074,Data!$B$2:$B$2074,'Recon (MARION ONLY)'!$C$4,Data!$C$2:$C$2074,'Recon (MARION ONLY)'!X10)</f>
        <v>0</v>
      </c>
      <c r="Y31" s="7">
        <f>SUMIFS(Data!$L$2:$L$2074,Data!$B$2:$B$2074,'Recon (MARION ONLY)'!$C$4,Data!$C$2:$C$2074,'Recon (MARION ONLY)'!Y10)</f>
        <v>0</v>
      </c>
      <c r="Z31" s="7">
        <f>SUMIFS(Data!$L$2:$L$2074,Data!$B$2:$B$2074,'Recon (MARION ONLY)'!$C$4,Data!$C$2:$C$2074,'Recon (MARION ONLY)'!Z10)</f>
        <v>0</v>
      </c>
      <c r="AA31" s="7">
        <f>SUMIFS(Data!$L$2:$L$2074,Data!$B$2:$B$2074,'Recon (MARION ONLY)'!$C$4,Data!$C$2:$C$2074,'Recon (MARION ONLY)'!AA10)</f>
        <v>0</v>
      </c>
      <c r="AB31" s="7">
        <f>SUMIFS(Data!$L$2:$L$2074,Data!$B$2:$B$2074,'Recon (MARION ONLY)'!$C$4,Data!$C$2:$C$2074,'Recon (MARION ONLY)'!AB10)</f>
        <v>0</v>
      </c>
      <c r="AC31" s="7">
        <f>SUMIFS(Data!$L$2:$L$2074,Data!$B$2:$B$2074,'Recon (MARION ONLY)'!$C$4,Data!$C$2:$C$2074,'Recon (MARION ONLY)'!AC10)</f>
        <v>0</v>
      </c>
      <c r="AD31" s="7">
        <f>SUMIFS(Data!$L$2:$L$2074,Data!$B$2:$B$2074,'Recon (MARION ONLY)'!$C$4,Data!$C$2:$C$2074,'Recon (MARION ONLY)'!AD10)</f>
        <v>0</v>
      </c>
      <c r="AE31" s="7">
        <f>SUMIFS(Data!$L$2:$L$2074,Data!$B$2:$B$2074,'Recon (MARION ONLY)'!$C$4,Data!$C$2:$C$2074,'Recon (MARION ONLY)'!AE10)</f>
        <v>0</v>
      </c>
      <c r="AF31" s="7">
        <f>SUMIFS(Data!$L$2:$L$2074,Data!$B$2:$B$2074,'Recon (MARION ONLY)'!$C$4,Data!$C$2:$C$2074,'Recon (MARION ONLY)'!AF10)</f>
        <v>0</v>
      </c>
      <c r="AG31" s="7">
        <f>SUMIFS(Data!$L$2:$L$2074,Data!$B$2:$B$2074,'Recon (MARION ONLY)'!$C$4,Data!$C$2:$C$2074,'Recon (MARION ONLY)'!AG10)</f>
        <v>0</v>
      </c>
      <c r="AH31" s="7">
        <f>SUMIFS(Data!$L$2:$L$2074,Data!$B$2:$B$2074,'Recon (MARION ONLY)'!$C$4,Data!$C$2:$C$2074,'Recon (MARION ONLY)'!AH10)</f>
        <v>0</v>
      </c>
      <c r="AI31" s="7">
        <f>SUMIFS(Data!$L$2:$L$2074,Data!$B$2:$B$2074,'Recon (MARION ONLY)'!$C$4,Data!$C$2:$C$2074,'Recon (MARION ONLY)'!AI10)</f>
        <v>0</v>
      </c>
      <c r="AJ31" s="7">
        <f>SUMIFS(Data!$L$2:$L$2074,Data!$B$2:$B$2074,'Recon (MARION ONLY)'!$C$4,Data!$C$2:$C$2074,'Recon (MARION ONLY)'!AJ10)</f>
        <v>0</v>
      </c>
      <c r="AK31" s="7">
        <f>SUMIFS(Data!$L$2:$L$2074,Data!$B$2:$B$2074,'Recon (MARION ONLY)'!$C$4,Data!$C$2:$C$2074,'Recon (MARION ONLY)'!AK10)</f>
        <v>0</v>
      </c>
      <c r="AL31" s="7">
        <f>SUMIFS(Data!$L$2:$L$2074,Data!$B$2:$B$2074,'Recon (MARION ONLY)'!$C$4,Data!$C$2:$C$2074,'Recon (MARION ONLY)'!AL10)</f>
        <v>0</v>
      </c>
      <c r="AM31" s="7">
        <f>SUMIFS(Data!$L$2:$L$2074,Data!$B$2:$B$2074,'Recon (MARION ONLY)'!$C$4,Data!$C$2:$C$2074,'Recon (MARION ONLY)'!AM10)</f>
        <v>0</v>
      </c>
      <c r="AN31" s="7">
        <f>SUMIFS(Data!$L$2:$L$2074,Data!$B$2:$B$2074,'Recon (MARION ONLY)'!$C$4,Data!$C$2:$C$2074,'Recon (MARION ONLY)'!AN10)</f>
        <v>0</v>
      </c>
      <c r="AO31" s="7">
        <f>SUMIFS(Data!$L$2:$L$2074,Data!$B$2:$B$2074,'Recon (MARION ONLY)'!$C$4,Data!$C$2:$C$2074,'Recon (MARION ONLY)'!AO10)</f>
        <v>0</v>
      </c>
      <c r="AP31" s="7">
        <f>SUMIFS(Data!$L$2:$L$2074,Data!$B$2:$B$2074,'Recon (MARION ONLY)'!$C$4,Data!$C$2:$C$2074,'Recon (MARION ONLY)'!AP10)</f>
        <v>0</v>
      </c>
      <c r="AQ31" s="7">
        <f>SUMIFS(Data!$L$2:$L$2074,Data!$B$2:$B$2074,'Recon (MARION ONLY)'!$C$4,Data!$C$2:$C$2074,'Recon (MARION ONLY)'!AQ10)</f>
        <v>0</v>
      </c>
      <c r="AR31" s="7">
        <f>SUMIFS(Data!$L$2:$L$2074,Data!$B$2:$B$2074,'Recon (MARION ONLY)'!$C$4,Data!$C$2:$C$2074,'Recon (MARION ONLY)'!AR10)</f>
        <v>0</v>
      </c>
      <c r="AS31" s="7">
        <f>SUMIFS(Data!$L$2:$L$2074,Data!$B$2:$B$2074,'Recon (MARION ONLY)'!$C$4,Data!$C$2:$C$2074,'Recon (MARION ONLY)'!AS10)</f>
        <v>0</v>
      </c>
      <c r="AT31" s="7">
        <f>SUMIFS(Data!$L$2:$L$2074,Data!$B$2:$B$2074,'Recon (MARION ONLY)'!$C$4,Data!$C$2:$C$2074,'Recon (MARION ONLY)'!AT10)</f>
        <v>0</v>
      </c>
      <c r="AU31" s="7">
        <f>SUMIFS(Data!$L$2:$L$2074,Data!$B$2:$B$2074,'Recon (MARION ONLY)'!$C$4,Data!$C$2:$C$2074,'Recon (MARION ONLY)'!AU10)</f>
        <v>0</v>
      </c>
      <c r="AV31" s="7">
        <f>SUMIFS(Data!$L$2:$L$2074,Data!$B$2:$B$2074,'Recon (MARION ONLY)'!$C$4,Data!$C$2:$C$2074,'Recon (MARION ONLY)'!AV10)</f>
        <v>0</v>
      </c>
      <c r="AW31" s="7">
        <f>SUMIFS(Data!$L$2:$L$2074,Data!$B$2:$B$2074,'Recon (MARION ONLY)'!$C$4,Data!$C$2:$C$2074,'Recon (MARION ONLY)'!AW10)</f>
        <v>0</v>
      </c>
      <c r="AX31" s="7">
        <f>SUMIFS(Data!$L$2:$L$2074,Data!$B$2:$B$2074,'Recon (MARION ONLY)'!$C$4,Data!$C$2:$C$2074,'Recon (MARION ONLY)'!AX10)</f>
        <v>0</v>
      </c>
      <c r="AY31" s="7">
        <f>SUMIFS(Data!$L$2:$L$2074,Data!$B$2:$B$2074,'Recon (MARION ONLY)'!$C$4,Data!$C$2:$C$2074,'Recon (MARION ONLY)'!AY10)</f>
        <v>0</v>
      </c>
      <c r="AZ31" s="7">
        <f>SUMIFS(Data!$L$2:$L$2074,Data!$B$2:$B$2074,'Recon (MARION ONLY)'!$C$4,Data!$C$2:$C$2074,'Recon (MARION ONLY)'!AZ10)</f>
        <v>0</v>
      </c>
      <c r="BA31" s="7">
        <f>SUMIFS(Data!$L$2:$L$2074,Data!$B$2:$B$2074,'Recon (MARION ONLY)'!$C$4,Data!$C$2:$C$2074,'Recon (MARION ONLY)'!BA10)</f>
        <v>0</v>
      </c>
      <c r="BB31" s="7">
        <f>SUMIFS(Data!$L$2:$L$2074,Data!$B$2:$B$2074,'Recon (MARION ONLY)'!$C$4,Data!$C$2:$C$2074,'Recon (MARION ONLY)'!BB10)</f>
        <v>0</v>
      </c>
      <c r="BC31" s="7">
        <f>SUMIFS(Data!$L$2:$L$2074,Data!$B$2:$B$2074,'Recon (MARION ONLY)'!$C$4,Data!$C$2:$C$2074,'Recon (MARION ONLY)'!BC10)</f>
        <v>0</v>
      </c>
      <c r="BD31" s="7">
        <f>SUMIFS(Data!$L$2:$L$2074,Data!$B$2:$B$2074,'Recon (MARION ONLY)'!$C$4,Data!$C$2:$C$2074,'Recon (MARION ONLY)'!BD10)</f>
        <v>0</v>
      </c>
      <c r="BE31" s="7">
        <f>SUMIFS(Data!$L$2:$L$2074,Data!$B$2:$B$2074,'Recon (MARION ONLY)'!$C$4,Data!$C$2:$C$2074,'Recon (MARION ONLY)'!BE10)</f>
        <v>0</v>
      </c>
      <c r="BF31" s="7">
        <f>SUMIFS(Data!$L$2:$L$2074,Data!$B$2:$B$2074,'Recon (MARION ONLY)'!$C$4,Data!$C$2:$C$2074,'Recon (MARION ONLY)'!BF10)</f>
        <v>0</v>
      </c>
      <c r="BG31" s="7">
        <f>SUMIFS(Data!$L$2:$L$2074,Data!$B$2:$B$2074,'Recon (MARION ONLY)'!$C$4,Data!$C$2:$C$2074,'Recon (MARION ONLY)'!BG10)</f>
        <v>0</v>
      </c>
      <c r="BH31" s="7">
        <f>SUMIFS(Data!$L$2:$L$2074,Data!$B$2:$B$2074,'Recon (MARION ONLY)'!$C$4,Data!$C$2:$C$2074,'Recon (MARION ONLY)'!BH10)</f>
        <v>0</v>
      </c>
      <c r="BI31" s="7">
        <f>SUMIFS(Data!$L$2:$L$2074,Data!$B$2:$B$2074,'Recon (MARION ONLY)'!$C$4,Data!$C$2:$C$2074,'Recon (MARION ONLY)'!BI10)</f>
        <v>0</v>
      </c>
      <c r="BJ31" s="7">
        <f>SUMIFS(Data!$L$2:$L$2074,Data!$B$2:$B$2074,'Recon (MARION ONLY)'!$C$4,Data!$C$2:$C$2074,'Recon (MARION ONLY)'!BJ10)</f>
        <v>0</v>
      </c>
      <c r="BK31" s="7">
        <f>SUMIFS(Data!$L$2:$L$2074,Data!$B$2:$B$2074,'Recon (MARION ONLY)'!$C$4,Data!$C$2:$C$2074,'Recon (MARION ONLY)'!BK10)</f>
        <v>0</v>
      </c>
      <c r="BL31" s="7">
        <f>SUMIFS(Data!$L$2:$L$2074,Data!$B$2:$B$2074,'Recon (MARION ONLY)'!$C$4,Data!$C$2:$C$2074,'Recon (MARION ONLY)'!BL10)</f>
        <v>0</v>
      </c>
      <c r="BM31" s="7">
        <f>SUMIFS(Data!$L$2:$L$2074,Data!$B$2:$B$2074,'Recon (MARION ONLY)'!$C$4,Data!$C$2:$C$2074,'Recon (MARION ONLY)'!BM10)</f>
        <v>0</v>
      </c>
      <c r="BN31" s="7">
        <f>SUMIFS(Data!$L$2:$L$2074,Data!$B$2:$B$2074,'Recon (MARION ONLY)'!$C$4,Data!$C$2:$C$2074,'Recon (MARION ONLY)'!BN10)</f>
        <v>0</v>
      </c>
      <c r="BO31" s="7">
        <f>SUMIFS(Data!$L$2:$L$2074,Data!$B$2:$B$2074,'Recon (MARION ONLY)'!$C$4,Data!$C$2:$C$2074,'Recon (MARION ONLY)'!BO10)</f>
        <v>0</v>
      </c>
      <c r="BP31" s="7">
        <f>SUMIFS(Data!$L$2:$L$2074,Data!$B$2:$B$2074,'Recon (MARION ONLY)'!$C$4,Data!$C$2:$C$2074,'Recon (MARION ONLY)'!BP10)</f>
        <v>0</v>
      </c>
      <c r="BQ31" s="7">
        <f>SUMIFS(Data!$L$2:$L$2074,Data!$B$2:$B$2074,'Recon (MARION ONLY)'!$C$4,Data!$C$2:$C$2074,'Recon (MARION ONLY)'!BQ10)</f>
        <v>0</v>
      </c>
    </row>
    <row r="32" spans="1:69" x14ac:dyDescent="0.3">
      <c r="A32" t="s">
        <v>17</v>
      </c>
      <c r="C32" t="s">
        <v>1749</v>
      </c>
      <c r="E32" t="s">
        <v>16</v>
      </c>
      <c r="G32" s="7">
        <f>SUMIFS(Data!$M$2:$M$2074,Data!$B$2:$B$2074,'Recon (MARION ONLY)'!$C$4)</f>
        <v>0</v>
      </c>
      <c r="H32" s="3"/>
      <c r="I32" s="7">
        <f>SUMIFS(Data!$M$2:$M$2074,Data!$B$2:$B$2074,'Recon (MARION ONLY)'!$C$4,Data!$C$2:$C$2074,'Recon (MARION ONLY)'!I10)</f>
        <v>0</v>
      </c>
      <c r="J32" s="7">
        <f>SUMIFS(Data!$M$2:$M$2074,Data!$B$2:$B$2074,'Recon (MARION ONLY)'!$C$4,Data!$C$2:$C$2074,'Recon (MARION ONLY)'!J10)</f>
        <v>0</v>
      </c>
      <c r="K32" s="7">
        <f>SUMIFS(Data!$M$2:$M$2074,Data!$B$2:$B$2074,'Recon (MARION ONLY)'!$C$4,Data!$C$2:$C$2074,'Recon (MARION ONLY)'!K10)</f>
        <v>0</v>
      </c>
      <c r="L32" s="7">
        <f>SUMIFS(Data!$M$2:$M$2074,Data!$B$2:$B$2074,'Recon (MARION ONLY)'!$C$4,Data!$C$2:$C$2074,'Recon (MARION ONLY)'!L10)</f>
        <v>0</v>
      </c>
      <c r="M32" s="7">
        <f>SUMIFS(Data!$M$2:$M$2074,Data!$B$2:$B$2074,'Recon (MARION ONLY)'!$C$4,Data!$C$2:$C$2074,'Recon (MARION ONLY)'!M10)</f>
        <v>0</v>
      </c>
      <c r="N32" s="7">
        <f>SUMIFS(Data!$M$2:$M$2074,Data!$B$2:$B$2074,'Recon (MARION ONLY)'!$C$4,Data!$C$2:$C$2074,'Recon (MARION ONLY)'!N10)</f>
        <v>0</v>
      </c>
      <c r="O32" s="7">
        <f>SUMIFS(Data!$M$2:$M$2074,Data!$B$2:$B$2074,'Recon (MARION ONLY)'!$C$4,Data!$C$2:$C$2074,'Recon (MARION ONLY)'!O10)</f>
        <v>0</v>
      </c>
      <c r="P32" s="7">
        <f>SUMIFS(Data!$M$2:$M$2074,Data!$B$2:$B$2074,'Recon (MARION ONLY)'!$C$4,Data!$C$2:$C$2074,'Recon (MARION ONLY)'!P10)</f>
        <v>0</v>
      </c>
      <c r="Q32" s="7">
        <f>SUMIFS(Data!$M$2:$M$2074,Data!$B$2:$B$2074,'Recon (MARION ONLY)'!$C$4,Data!$C$2:$C$2074,'Recon (MARION ONLY)'!Q10)</f>
        <v>0</v>
      </c>
      <c r="R32" s="7">
        <f>SUMIFS(Data!$M$2:$M$2074,Data!$B$2:$B$2074,'Recon (MARION ONLY)'!$C$4,Data!$C$2:$C$2074,'Recon (MARION ONLY)'!R10)</f>
        <v>0</v>
      </c>
      <c r="S32" s="7">
        <f>SUMIFS(Data!$M$2:$M$2074,Data!$B$2:$B$2074,'Recon (MARION ONLY)'!$C$4,Data!$C$2:$C$2074,'Recon (MARION ONLY)'!S10)</f>
        <v>0</v>
      </c>
      <c r="T32" s="7">
        <f>SUMIFS(Data!$M$2:$M$2074,Data!$B$2:$B$2074,'Recon (MARION ONLY)'!$C$4,Data!$C$2:$C$2074,'Recon (MARION ONLY)'!T10)</f>
        <v>0</v>
      </c>
      <c r="U32" s="7">
        <f>SUMIFS(Data!$M$2:$M$2074,Data!$B$2:$B$2074,'Recon (MARION ONLY)'!$C$4,Data!$C$2:$C$2074,'Recon (MARION ONLY)'!U10)</f>
        <v>0</v>
      </c>
      <c r="V32" s="7">
        <f>SUMIFS(Data!$M$2:$M$2074,Data!$B$2:$B$2074,'Recon (MARION ONLY)'!$C$4,Data!$C$2:$C$2074,'Recon (MARION ONLY)'!V10)</f>
        <v>0</v>
      </c>
      <c r="W32" s="7">
        <f>SUMIFS(Data!$M$2:$M$2074,Data!$B$2:$B$2074,'Recon (MARION ONLY)'!$C$4,Data!$C$2:$C$2074,'Recon (MARION ONLY)'!W10)</f>
        <v>0</v>
      </c>
      <c r="X32" s="7">
        <f>SUMIFS(Data!$M$2:$M$2074,Data!$B$2:$B$2074,'Recon (MARION ONLY)'!$C$4,Data!$C$2:$C$2074,'Recon (MARION ONLY)'!X10)</f>
        <v>0</v>
      </c>
      <c r="Y32" s="7">
        <f>SUMIFS(Data!$M$2:$M$2074,Data!$B$2:$B$2074,'Recon (MARION ONLY)'!$C$4,Data!$C$2:$C$2074,'Recon (MARION ONLY)'!Y10)</f>
        <v>0</v>
      </c>
      <c r="Z32" s="7">
        <f>SUMIFS(Data!$M$2:$M$2074,Data!$B$2:$B$2074,'Recon (MARION ONLY)'!$C$4,Data!$C$2:$C$2074,'Recon (MARION ONLY)'!Z10)</f>
        <v>0</v>
      </c>
      <c r="AA32" s="7">
        <f>SUMIFS(Data!$M$2:$M$2074,Data!$B$2:$B$2074,'Recon (MARION ONLY)'!$C$4,Data!$C$2:$C$2074,'Recon (MARION ONLY)'!AA10)</f>
        <v>0</v>
      </c>
      <c r="AB32" s="7">
        <f>SUMIFS(Data!$M$2:$M$2074,Data!$B$2:$B$2074,'Recon (MARION ONLY)'!$C$4,Data!$C$2:$C$2074,'Recon (MARION ONLY)'!AB10)</f>
        <v>0</v>
      </c>
      <c r="AC32" s="7">
        <f>SUMIFS(Data!$M$2:$M$2074,Data!$B$2:$B$2074,'Recon (MARION ONLY)'!$C$4,Data!$C$2:$C$2074,'Recon (MARION ONLY)'!AC10)</f>
        <v>0</v>
      </c>
      <c r="AD32" s="7">
        <f>SUMIFS(Data!$M$2:$M$2074,Data!$B$2:$B$2074,'Recon (MARION ONLY)'!$C$4,Data!$C$2:$C$2074,'Recon (MARION ONLY)'!AD10)</f>
        <v>0</v>
      </c>
      <c r="AE32" s="7">
        <f>SUMIFS(Data!$M$2:$M$2074,Data!$B$2:$B$2074,'Recon (MARION ONLY)'!$C$4,Data!$C$2:$C$2074,'Recon (MARION ONLY)'!AE10)</f>
        <v>0</v>
      </c>
      <c r="AF32" s="7">
        <f>SUMIFS(Data!$M$2:$M$2074,Data!$B$2:$B$2074,'Recon (MARION ONLY)'!$C$4,Data!$C$2:$C$2074,'Recon (MARION ONLY)'!AF10)</f>
        <v>0</v>
      </c>
      <c r="AG32" s="7">
        <f>SUMIFS(Data!$M$2:$M$2074,Data!$B$2:$B$2074,'Recon (MARION ONLY)'!$C$4,Data!$C$2:$C$2074,'Recon (MARION ONLY)'!AG10)</f>
        <v>0</v>
      </c>
      <c r="AH32" s="7">
        <f>SUMIFS(Data!$M$2:$M$2074,Data!$B$2:$B$2074,'Recon (MARION ONLY)'!$C$4,Data!$C$2:$C$2074,'Recon (MARION ONLY)'!AH10)</f>
        <v>0</v>
      </c>
      <c r="AI32" s="7">
        <f>SUMIFS(Data!$M$2:$M$2074,Data!$B$2:$B$2074,'Recon (MARION ONLY)'!$C$4,Data!$C$2:$C$2074,'Recon (MARION ONLY)'!AI10)</f>
        <v>0</v>
      </c>
      <c r="AJ32" s="7">
        <f>SUMIFS(Data!$M$2:$M$2074,Data!$B$2:$B$2074,'Recon (MARION ONLY)'!$C$4,Data!$C$2:$C$2074,'Recon (MARION ONLY)'!AJ10)</f>
        <v>0</v>
      </c>
      <c r="AK32" s="7">
        <f>SUMIFS(Data!$M$2:$M$2074,Data!$B$2:$B$2074,'Recon (MARION ONLY)'!$C$4,Data!$C$2:$C$2074,'Recon (MARION ONLY)'!AK10)</f>
        <v>0</v>
      </c>
      <c r="AL32" s="7">
        <f>SUMIFS(Data!$M$2:$M$2074,Data!$B$2:$B$2074,'Recon (MARION ONLY)'!$C$4,Data!$C$2:$C$2074,'Recon (MARION ONLY)'!AL10)</f>
        <v>0</v>
      </c>
      <c r="AM32" s="7">
        <f>SUMIFS(Data!$M$2:$M$2074,Data!$B$2:$B$2074,'Recon (MARION ONLY)'!$C$4,Data!$C$2:$C$2074,'Recon (MARION ONLY)'!AM10)</f>
        <v>0</v>
      </c>
      <c r="AN32" s="7">
        <f>SUMIFS(Data!$M$2:$M$2074,Data!$B$2:$B$2074,'Recon (MARION ONLY)'!$C$4,Data!$C$2:$C$2074,'Recon (MARION ONLY)'!AN10)</f>
        <v>0</v>
      </c>
      <c r="AO32" s="7">
        <f>SUMIFS(Data!$M$2:$M$2074,Data!$B$2:$B$2074,'Recon (MARION ONLY)'!$C$4,Data!$C$2:$C$2074,'Recon (MARION ONLY)'!AO10)</f>
        <v>0</v>
      </c>
      <c r="AP32" s="7">
        <f>SUMIFS(Data!$M$2:$M$2074,Data!$B$2:$B$2074,'Recon (MARION ONLY)'!$C$4,Data!$C$2:$C$2074,'Recon (MARION ONLY)'!AP10)</f>
        <v>0</v>
      </c>
      <c r="AQ32" s="7">
        <f>SUMIFS(Data!$M$2:$M$2074,Data!$B$2:$B$2074,'Recon (MARION ONLY)'!$C$4,Data!$C$2:$C$2074,'Recon (MARION ONLY)'!AQ10)</f>
        <v>0</v>
      </c>
      <c r="AR32" s="7">
        <f>SUMIFS(Data!$M$2:$M$2074,Data!$B$2:$B$2074,'Recon (MARION ONLY)'!$C$4,Data!$C$2:$C$2074,'Recon (MARION ONLY)'!AR10)</f>
        <v>0</v>
      </c>
      <c r="AS32" s="7">
        <f>SUMIFS(Data!$M$2:$M$2074,Data!$B$2:$B$2074,'Recon (MARION ONLY)'!$C$4,Data!$C$2:$C$2074,'Recon (MARION ONLY)'!AS10)</f>
        <v>0</v>
      </c>
      <c r="AT32" s="7">
        <f>SUMIFS(Data!$M$2:$M$2074,Data!$B$2:$B$2074,'Recon (MARION ONLY)'!$C$4,Data!$C$2:$C$2074,'Recon (MARION ONLY)'!AT10)</f>
        <v>0</v>
      </c>
      <c r="AU32" s="7">
        <f>SUMIFS(Data!$M$2:$M$2074,Data!$B$2:$B$2074,'Recon (MARION ONLY)'!$C$4,Data!$C$2:$C$2074,'Recon (MARION ONLY)'!AU10)</f>
        <v>0</v>
      </c>
      <c r="AV32" s="7">
        <f>SUMIFS(Data!$M$2:$M$2074,Data!$B$2:$B$2074,'Recon (MARION ONLY)'!$C$4,Data!$C$2:$C$2074,'Recon (MARION ONLY)'!AV10)</f>
        <v>0</v>
      </c>
      <c r="AW32" s="7">
        <f>SUMIFS(Data!$M$2:$M$2074,Data!$B$2:$B$2074,'Recon (MARION ONLY)'!$C$4,Data!$C$2:$C$2074,'Recon (MARION ONLY)'!AW10)</f>
        <v>0</v>
      </c>
      <c r="AX32" s="7">
        <f>SUMIFS(Data!$M$2:$M$2074,Data!$B$2:$B$2074,'Recon (MARION ONLY)'!$C$4,Data!$C$2:$C$2074,'Recon (MARION ONLY)'!AX10)</f>
        <v>0</v>
      </c>
      <c r="AY32" s="7">
        <f>SUMIFS(Data!$M$2:$M$2074,Data!$B$2:$B$2074,'Recon (MARION ONLY)'!$C$4,Data!$C$2:$C$2074,'Recon (MARION ONLY)'!AY10)</f>
        <v>0</v>
      </c>
      <c r="AZ32" s="7">
        <f>SUMIFS(Data!$M$2:$M$2074,Data!$B$2:$B$2074,'Recon (MARION ONLY)'!$C$4,Data!$C$2:$C$2074,'Recon (MARION ONLY)'!AZ10)</f>
        <v>0</v>
      </c>
      <c r="BA32" s="7">
        <f>SUMIFS(Data!$M$2:$M$2074,Data!$B$2:$B$2074,'Recon (MARION ONLY)'!$C$4,Data!$C$2:$C$2074,'Recon (MARION ONLY)'!BA10)</f>
        <v>0</v>
      </c>
      <c r="BB32" s="7">
        <f>SUMIFS(Data!$M$2:$M$2074,Data!$B$2:$B$2074,'Recon (MARION ONLY)'!$C$4,Data!$C$2:$C$2074,'Recon (MARION ONLY)'!BB10)</f>
        <v>0</v>
      </c>
      <c r="BC32" s="7">
        <f>SUMIFS(Data!$M$2:$M$2074,Data!$B$2:$B$2074,'Recon (MARION ONLY)'!$C$4,Data!$C$2:$C$2074,'Recon (MARION ONLY)'!BC10)</f>
        <v>0</v>
      </c>
      <c r="BD32" s="7">
        <f>SUMIFS(Data!$M$2:$M$2074,Data!$B$2:$B$2074,'Recon (MARION ONLY)'!$C$4,Data!$C$2:$C$2074,'Recon (MARION ONLY)'!BD10)</f>
        <v>0</v>
      </c>
      <c r="BE32" s="7">
        <f>SUMIFS(Data!$M$2:$M$2074,Data!$B$2:$B$2074,'Recon (MARION ONLY)'!$C$4,Data!$C$2:$C$2074,'Recon (MARION ONLY)'!BE10)</f>
        <v>0</v>
      </c>
      <c r="BF32" s="7">
        <f>SUMIFS(Data!$M$2:$M$2074,Data!$B$2:$B$2074,'Recon (MARION ONLY)'!$C$4,Data!$C$2:$C$2074,'Recon (MARION ONLY)'!BF10)</f>
        <v>0</v>
      </c>
      <c r="BG32" s="7">
        <f>SUMIFS(Data!$M$2:$M$2074,Data!$B$2:$B$2074,'Recon (MARION ONLY)'!$C$4,Data!$C$2:$C$2074,'Recon (MARION ONLY)'!BG10)</f>
        <v>0</v>
      </c>
      <c r="BH32" s="7">
        <f>SUMIFS(Data!$M$2:$M$2074,Data!$B$2:$B$2074,'Recon (MARION ONLY)'!$C$4,Data!$C$2:$C$2074,'Recon (MARION ONLY)'!BH10)</f>
        <v>0</v>
      </c>
      <c r="BI32" s="7">
        <f>SUMIFS(Data!$M$2:$M$2074,Data!$B$2:$B$2074,'Recon (MARION ONLY)'!$C$4,Data!$C$2:$C$2074,'Recon (MARION ONLY)'!BI10)</f>
        <v>0</v>
      </c>
      <c r="BJ32" s="7">
        <f>SUMIFS(Data!$M$2:$M$2074,Data!$B$2:$B$2074,'Recon (MARION ONLY)'!$C$4,Data!$C$2:$C$2074,'Recon (MARION ONLY)'!BJ10)</f>
        <v>0</v>
      </c>
      <c r="BK32" s="7">
        <f>SUMIFS(Data!$M$2:$M$2074,Data!$B$2:$B$2074,'Recon (MARION ONLY)'!$C$4,Data!$C$2:$C$2074,'Recon (MARION ONLY)'!BK10)</f>
        <v>0</v>
      </c>
      <c r="BL32" s="7">
        <f>SUMIFS(Data!$M$2:$M$2074,Data!$B$2:$B$2074,'Recon (MARION ONLY)'!$C$4,Data!$C$2:$C$2074,'Recon (MARION ONLY)'!BL10)</f>
        <v>0</v>
      </c>
      <c r="BM32" s="7">
        <f>SUMIFS(Data!$M$2:$M$2074,Data!$B$2:$B$2074,'Recon (MARION ONLY)'!$C$4,Data!$C$2:$C$2074,'Recon (MARION ONLY)'!BM10)</f>
        <v>0</v>
      </c>
      <c r="BN32" s="7">
        <f>SUMIFS(Data!$M$2:$M$2074,Data!$B$2:$B$2074,'Recon (MARION ONLY)'!$C$4,Data!$C$2:$C$2074,'Recon (MARION ONLY)'!BN10)</f>
        <v>0</v>
      </c>
      <c r="BO32" s="7">
        <f>SUMIFS(Data!$M$2:$M$2074,Data!$B$2:$B$2074,'Recon (MARION ONLY)'!$C$4,Data!$C$2:$C$2074,'Recon (MARION ONLY)'!BO10)</f>
        <v>0</v>
      </c>
      <c r="BP32" s="7">
        <f>SUMIFS(Data!$M$2:$M$2074,Data!$B$2:$B$2074,'Recon (MARION ONLY)'!$C$4,Data!$C$2:$C$2074,'Recon (MARION ONLY)'!BP10)</f>
        <v>0</v>
      </c>
      <c r="BQ32" s="7">
        <f>SUMIFS(Data!$M$2:$M$2074,Data!$B$2:$B$2074,'Recon (MARION ONLY)'!$C$4,Data!$C$2:$C$2074,'Recon (MARION ONLY)'!BQ10)</f>
        <v>0</v>
      </c>
    </row>
    <row r="33" spans="1:69" x14ac:dyDescent="0.3">
      <c r="A33" t="s">
        <v>1750</v>
      </c>
      <c r="C33" t="s">
        <v>1744</v>
      </c>
      <c r="E33" t="s">
        <v>1751</v>
      </c>
      <c r="G33" s="7">
        <f>SUMIFS(Data!$S$2:$S$2074,Data!$B$2:$B$2074,'Recon (MARION ONLY)'!$C$4)</f>
        <v>209932.04999999996</v>
      </c>
      <c r="H33" s="3"/>
      <c r="I33" s="7">
        <f>SUMIFS(Data!$S$2:$S$2074,Data!$B$2:$B$2074,'Recon (MARION ONLY)'!$C$4,Data!$C$2:$C$2074,'Recon (MARION ONLY)'!I10)</f>
        <v>140052.57999999999</v>
      </c>
      <c r="J33" s="7">
        <f>SUMIFS(Data!$S$2:$S$2074,Data!$B$2:$B$2074,'Recon (MARION ONLY)'!$C$4,Data!$C$2:$C$2074,'Recon (MARION ONLY)'!J10)</f>
        <v>0</v>
      </c>
      <c r="K33" s="7">
        <f>SUMIFS(Data!$S$2:$S$2074,Data!$B$2:$B$2074,'Recon (MARION ONLY)'!$C$4,Data!$C$2:$C$2074,'Recon (MARION ONLY)'!K10)</f>
        <v>9087.14</v>
      </c>
      <c r="L33" s="7">
        <f>SUMIFS(Data!$S$2:$S$2074,Data!$B$2:$B$2074,'Recon (MARION ONLY)'!$C$4,Data!$C$2:$C$2074,'Recon (MARION ONLY)'!L10)</f>
        <v>0</v>
      </c>
      <c r="M33" s="7">
        <f>SUMIFS(Data!$S$2:$S$2074,Data!$B$2:$B$2074,'Recon (MARION ONLY)'!$C$4,Data!$C$2:$C$2074,'Recon (MARION ONLY)'!M10)</f>
        <v>0</v>
      </c>
      <c r="N33" s="7">
        <f>SUMIFS(Data!$S$2:$S$2074,Data!$B$2:$B$2074,'Recon (MARION ONLY)'!$C$4,Data!$C$2:$C$2074,'Recon (MARION ONLY)'!N10)</f>
        <v>0</v>
      </c>
      <c r="O33" s="7">
        <f>SUMIFS(Data!$S$2:$S$2074,Data!$B$2:$B$2074,'Recon (MARION ONLY)'!$C$4,Data!$C$2:$C$2074,'Recon (MARION ONLY)'!O10)</f>
        <v>0</v>
      </c>
      <c r="P33" s="7">
        <f>SUMIFS(Data!$S$2:$S$2074,Data!$B$2:$B$2074,'Recon (MARION ONLY)'!$C$4,Data!$C$2:$C$2074,'Recon (MARION ONLY)'!P10)</f>
        <v>0</v>
      </c>
      <c r="Q33" s="7">
        <f>SUMIFS(Data!$S$2:$S$2074,Data!$B$2:$B$2074,'Recon (MARION ONLY)'!$C$4,Data!$C$2:$C$2074,'Recon (MARION ONLY)'!Q10)</f>
        <v>0</v>
      </c>
      <c r="R33" s="7">
        <f>SUMIFS(Data!$S$2:$S$2074,Data!$B$2:$B$2074,'Recon (MARION ONLY)'!$C$4,Data!$C$2:$C$2074,'Recon (MARION ONLY)'!R10)</f>
        <v>0</v>
      </c>
      <c r="S33" s="7">
        <f>SUMIFS(Data!$S$2:$S$2074,Data!$B$2:$B$2074,'Recon (MARION ONLY)'!$C$4,Data!$C$2:$C$2074,'Recon (MARION ONLY)'!S10)</f>
        <v>0</v>
      </c>
      <c r="T33" s="7">
        <f>SUMIFS(Data!$S$2:$S$2074,Data!$B$2:$B$2074,'Recon (MARION ONLY)'!$C$4,Data!$C$2:$C$2074,'Recon (MARION ONLY)'!T10)</f>
        <v>0</v>
      </c>
      <c r="U33" s="7">
        <f>SUMIFS(Data!$S$2:$S$2074,Data!$B$2:$B$2074,'Recon (MARION ONLY)'!$C$4,Data!$C$2:$C$2074,'Recon (MARION ONLY)'!U10)</f>
        <v>0</v>
      </c>
      <c r="V33" s="7">
        <f>SUMIFS(Data!$S$2:$S$2074,Data!$B$2:$B$2074,'Recon (MARION ONLY)'!$C$4,Data!$C$2:$C$2074,'Recon (MARION ONLY)'!V10)</f>
        <v>36042.339999999997</v>
      </c>
      <c r="W33" s="7">
        <f>SUMIFS(Data!$S$2:$S$2074,Data!$B$2:$B$2074,'Recon (MARION ONLY)'!$C$4,Data!$C$2:$C$2074,'Recon (MARION ONLY)'!W10)</f>
        <v>0</v>
      </c>
      <c r="X33" s="7">
        <f>SUMIFS(Data!$S$2:$S$2074,Data!$B$2:$B$2074,'Recon (MARION ONLY)'!$C$4,Data!$C$2:$C$2074,'Recon (MARION ONLY)'!X10)</f>
        <v>0</v>
      </c>
      <c r="Y33" s="7">
        <f>SUMIFS(Data!$S$2:$S$2074,Data!$B$2:$B$2074,'Recon (MARION ONLY)'!$C$4,Data!$C$2:$C$2074,'Recon (MARION ONLY)'!Y10)</f>
        <v>0</v>
      </c>
      <c r="Z33" s="7">
        <f>SUMIFS(Data!$S$2:$S$2074,Data!$B$2:$B$2074,'Recon (MARION ONLY)'!$C$4,Data!$C$2:$C$2074,'Recon (MARION ONLY)'!Z10)</f>
        <v>0</v>
      </c>
      <c r="AA33" s="7">
        <f>SUMIFS(Data!$S$2:$S$2074,Data!$B$2:$B$2074,'Recon (MARION ONLY)'!$C$4,Data!$C$2:$C$2074,'Recon (MARION ONLY)'!AA10)</f>
        <v>0</v>
      </c>
      <c r="AB33" s="7">
        <f>SUMIFS(Data!$S$2:$S$2074,Data!$B$2:$B$2074,'Recon (MARION ONLY)'!$C$4,Data!$C$2:$C$2074,'Recon (MARION ONLY)'!AB10)</f>
        <v>0</v>
      </c>
      <c r="AC33" s="7">
        <f>SUMIFS(Data!$S$2:$S$2074,Data!$B$2:$B$2074,'Recon (MARION ONLY)'!$C$4,Data!$C$2:$C$2074,'Recon (MARION ONLY)'!AC10)</f>
        <v>0</v>
      </c>
      <c r="AD33" s="7">
        <f>SUMIFS(Data!$S$2:$S$2074,Data!$B$2:$B$2074,'Recon (MARION ONLY)'!$C$4,Data!$C$2:$C$2074,'Recon (MARION ONLY)'!AD10)</f>
        <v>0</v>
      </c>
      <c r="AE33" s="7">
        <f>SUMIFS(Data!$S$2:$S$2074,Data!$B$2:$B$2074,'Recon (MARION ONLY)'!$C$4,Data!$C$2:$C$2074,'Recon (MARION ONLY)'!AE10)</f>
        <v>0</v>
      </c>
      <c r="AF33" s="7">
        <f>SUMIFS(Data!$S$2:$S$2074,Data!$B$2:$B$2074,'Recon (MARION ONLY)'!$C$4,Data!$C$2:$C$2074,'Recon (MARION ONLY)'!AF10)</f>
        <v>0</v>
      </c>
      <c r="AG33" s="7">
        <f>SUMIFS(Data!$S$2:$S$2074,Data!$B$2:$B$2074,'Recon (MARION ONLY)'!$C$4,Data!$C$2:$C$2074,'Recon (MARION ONLY)'!AG10)</f>
        <v>0</v>
      </c>
      <c r="AH33" s="7">
        <f>SUMIFS(Data!$S$2:$S$2074,Data!$B$2:$B$2074,'Recon (MARION ONLY)'!$C$4,Data!$C$2:$C$2074,'Recon (MARION ONLY)'!AH10)</f>
        <v>7.24</v>
      </c>
      <c r="AI33" s="7">
        <f>SUMIFS(Data!$S$2:$S$2074,Data!$B$2:$B$2074,'Recon (MARION ONLY)'!$C$4,Data!$C$2:$C$2074,'Recon (MARION ONLY)'!AI10)</f>
        <v>0</v>
      </c>
      <c r="AJ33" s="7">
        <f>SUMIFS(Data!$S$2:$S$2074,Data!$B$2:$B$2074,'Recon (MARION ONLY)'!$C$4,Data!$C$2:$C$2074,'Recon (MARION ONLY)'!AJ10)</f>
        <v>0</v>
      </c>
      <c r="AK33" s="7">
        <f>SUMIFS(Data!$S$2:$S$2074,Data!$B$2:$B$2074,'Recon (MARION ONLY)'!$C$4,Data!$C$2:$C$2074,'Recon (MARION ONLY)'!AK10)</f>
        <v>0</v>
      </c>
      <c r="AL33" s="7">
        <f>SUMIFS(Data!$S$2:$S$2074,Data!$B$2:$B$2074,'Recon (MARION ONLY)'!$C$4,Data!$C$2:$C$2074,'Recon (MARION ONLY)'!AL10)</f>
        <v>0</v>
      </c>
      <c r="AM33" s="7">
        <f>SUMIFS(Data!$S$2:$S$2074,Data!$B$2:$B$2074,'Recon (MARION ONLY)'!$C$4,Data!$C$2:$C$2074,'Recon (MARION ONLY)'!AM10)</f>
        <v>0</v>
      </c>
      <c r="AN33" s="7">
        <f>SUMIFS(Data!$S$2:$S$2074,Data!$B$2:$B$2074,'Recon (MARION ONLY)'!$C$4,Data!$C$2:$C$2074,'Recon (MARION ONLY)'!AN10)</f>
        <v>0</v>
      </c>
      <c r="AO33" s="7">
        <f>SUMIFS(Data!$S$2:$S$2074,Data!$B$2:$B$2074,'Recon (MARION ONLY)'!$C$4,Data!$C$2:$C$2074,'Recon (MARION ONLY)'!AO10)</f>
        <v>46.14</v>
      </c>
      <c r="AP33" s="7">
        <f>SUMIFS(Data!$S$2:$S$2074,Data!$B$2:$B$2074,'Recon (MARION ONLY)'!$C$4,Data!$C$2:$C$2074,'Recon (MARION ONLY)'!AP10)</f>
        <v>0</v>
      </c>
      <c r="AQ33" s="7">
        <f>SUMIFS(Data!$S$2:$S$2074,Data!$B$2:$B$2074,'Recon (MARION ONLY)'!$C$4,Data!$C$2:$C$2074,'Recon (MARION ONLY)'!AQ10)</f>
        <v>0</v>
      </c>
      <c r="AR33" s="7">
        <f>SUMIFS(Data!$S$2:$S$2074,Data!$B$2:$B$2074,'Recon (MARION ONLY)'!$C$4,Data!$C$2:$C$2074,'Recon (MARION ONLY)'!AR10)</f>
        <v>0</v>
      </c>
      <c r="AS33" s="7">
        <f>SUMIFS(Data!$S$2:$S$2074,Data!$B$2:$B$2074,'Recon (MARION ONLY)'!$C$4,Data!$C$2:$C$2074,'Recon (MARION ONLY)'!AS10)</f>
        <v>0</v>
      </c>
      <c r="AT33" s="7">
        <f>SUMIFS(Data!$S$2:$S$2074,Data!$B$2:$B$2074,'Recon (MARION ONLY)'!$C$4,Data!$C$2:$C$2074,'Recon (MARION ONLY)'!AT10)</f>
        <v>0</v>
      </c>
      <c r="AU33" s="7">
        <f>SUMIFS(Data!$S$2:$S$2074,Data!$B$2:$B$2074,'Recon (MARION ONLY)'!$C$4,Data!$C$2:$C$2074,'Recon (MARION ONLY)'!AU10)</f>
        <v>0</v>
      </c>
      <c r="AV33" s="7">
        <f>SUMIFS(Data!$S$2:$S$2074,Data!$B$2:$B$2074,'Recon (MARION ONLY)'!$C$4,Data!$C$2:$C$2074,'Recon (MARION ONLY)'!AV10)</f>
        <v>0</v>
      </c>
      <c r="AW33" s="7">
        <f>SUMIFS(Data!$S$2:$S$2074,Data!$B$2:$B$2074,'Recon (MARION ONLY)'!$C$4,Data!$C$2:$C$2074,'Recon (MARION ONLY)'!AW10)</f>
        <v>19581.259999999998</v>
      </c>
      <c r="AX33" s="7">
        <f>SUMIFS(Data!$S$2:$S$2074,Data!$B$2:$B$2074,'Recon (MARION ONLY)'!$C$4,Data!$C$2:$C$2074,'Recon (MARION ONLY)'!AX10)</f>
        <v>0</v>
      </c>
      <c r="AY33" s="7">
        <f>SUMIFS(Data!$S$2:$S$2074,Data!$B$2:$B$2074,'Recon (MARION ONLY)'!$C$4,Data!$C$2:$C$2074,'Recon (MARION ONLY)'!AY10)</f>
        <v>0</v>
      </c>
      <c r="AZ33" s="7">
        <f>SUMIFS(Data!$S$2:$S$2074,Data!$B$2:$B$2074,'Recon (MARION ONLY)'!$C$4,Data!$C$2:$C$2074,'Recon (MARION ONLY)'!AZ10)</f>
        <v>0</v>
      </c>
      <c r="BA33" s="7">
        <f>SUMIFS(Data!$S$2:$S$2074,Data!$B$2:$B$2074,'Recon (MARION ONLY)'!$C$4,Data!$C$2:$C$2074,'Recon (MARION ONLY)'!BA10)</f>
        <v>1069.3599999999999</v>
      </c>
      <c r="BB33" s="7">
        <f>SUMIFS(Data!$S$2:$S$2074,Data!$B$2:$B$2074,'Recon (MARION ONLY)'!$C$4,Data!$C$2:$C$2074,'Recon (MARION ONLY)'!BB10)</f>
        <v>0</v>
      </c>
      <c r="BC33" s="7">
        <f>SUMIFS(Data!$S$2:$S$2074,Data!$B$2:$B$2074,'Recon (MARION ONLY)'!$C$4,Data!$C$2:$C$2074,'Recon (MARION ONLY)'!BC10)</f>
        <v>0</v>
      </c>
      <c r="BD33" s="7">
        <f>SUMIFS(Data!$S$2:$S$2074,Data!$B$2:$B$2074,'Recon (MARION ONLY)'!$C$4,Data!$C$2:$C$2074,'Recon (MARION ONLY)'!BD10)</f>
        <v>0</v>
      </c>
      <c r="BE33" s="7">
        <f>SUMIFS(Data!$S$2:$S$2074,Data!$B$2:$B$2074,'Recon (MARION ONLY)'!$C$4,Data!$C$2:$C$2074,'Recon (MARION ONLY)'!BE10)</f>
        <v>0</v>
      </c>
      <c r="BF33" s="7">
        <f>SUMIFS(Data!$S$2:$S$2074,Data!$B$2:$B$2074,'Recon (MARION ONLY)'!$C$4,Data!$C$2:$C$2074,'Recon (MARION ONLY)'!BF10)</f>
        <v>0</v>
      </c>
      <c r="BG33" s="7">
        <f>SUMIFS(Data!$S$2:$S$2074,Data!$B$2:$B$2074,'Recon (MARION ONLY)'!$C$4,Data!$C$2:$C$2074,'Recon (MARION ONLY)'!BG10)</f>
        <v>0</v>
      </c>
      <c r="BH33" s="7">
        <f>SUMIFS(Data!$S$2:$S$2074,Data!$B$2:$B$2074,'Recon (MARION ONLY)'!$C$4,Data!$C$2:$C$2074,'Recon (MARION ONLY)'!BH10)</f>
        <v>3946.27</v>
      </c>
      <c r="BI33" s="7">
        <f>SUMIFS(Data!$S$2:$S$2074,Data!$B$2:$B$2074,'Recon (MARION ONLY)'!$C$4,Data!$C$2:$C$2074,'Recon (MARION ONLY)'!BI10)</f>
        <v>0</v>
      </c>
      <c r="BJ33" s="7">
        <f>SUMIFS(Data!$S$2:$S$2074,Data!$B$2:$B$2074,'Recon (MARION ONLY)'!$C$4,Data!$C$2:$C$2074,'Recon (MARION ONLY)'!BJ10)</f>
        <v>0</v>
      </c>
      <c r="BK33" s="7">
        <f>SUMIFS(Data!$S$2:$S$2074,Data!$B$2:$B$2074,'Recon (MARION ONLY)'!$C$4,Data!$C$2:$C$2074,'Recon (MARION ONLY)'!BK10)</f>
        <v>0</v>
      </c>
      <c r="BL33" s="7">
        <f>SUMIFS(Data!$S$2:$S$2074,Data!$B$2:$B$2074,'Recon (MARION ONLY)'!$C$4,Data!$C$2:$C$2074,'Recon (MARION ONLY)'!BL10)</f>
        <v>56.32</v>
      </c>
      <c r="BM33" s="7">
        <f>SUMIFS(Data!$S$2:$S$2074,Data!$B$2:$B$2074,'Recon (MARION ONLY)'!$C$4,Data!$C$2:$C$2074,'Recon (MARION ONLY)'!BM10)</f>
        <v>43.4</v>
      </c>
      <c r="BN33" s="7">
        <f>SUMIFS(Data!$S$2:$S$2074,Data!$B$2:$B$2074,'Recon (MARION ONLY)'!$C$4,Data!$C$2:$C$2074,'Recon (MARION ONLY)'!BN10)</f>
        <v>0</v>
      </c>
      <c r="BO33" s="7">
        <f>SUMIFS(Data!$S$2:$S$2074,Data!$B$2:$B$2074,'Recon (MARION ONLY)'!$C$4,Data!$C$2:$C$2074,'Recon (MARION ONLY)'!BO10)</f>
        <v>0</v>
      </c>
      <c r="BP33" s="7">
        <f>SUMIFS(Data!$S$2:$S$2074,Data!$B$2:$B$2074,'Recon (MARION ONLY)'!$C$4,Data!$C$2:$C$2074,'Recon (MARION ONLY)'!BP10)</f>
        <v>0</v>
      </c>
      <c r="BQ33" s="7">
        <f>SUMIFS(Data!$S$2:$S$2074,Data!$B$2:$B$2074,'Recon (MARION ONLY)'!$C$4,Data!$C$2:$C$2074,'Recon (MARION ONLY)'!BQ10)</f>
        <v>0</v>
      </c>
    </row>
    <row r="34" spans="1:69" x14ac:dyDescent="0.3">
      <c r="A34" t="s">
        <v>120</v>
      </c>
      <c r="C34" s="16"/>
      <c r="D34" s="16"/>
      <c r="E34" s="16"/>
      <c r="G34" s="7">
        <f>G28+G29+G31+G30+G32+G33</f>
        <v>12529478.6</v>
      </c>
      <c r="H34" s="3"/>
      <c r="I34" s="7">
        <f>I28+I29+I31+I30+I32+I33</f>
        <v>1195562.48</v>
      </c>
      <c r="J34" s="7">
        <f t="shared" ref="J34:BQ34" si="2">J28+J29+J31+J30+J32+J33</f>
        <v>42082.12</v>
      </c>
      <c r="K34" s="7">
        <f t="shared" si="2"/>
        <v>467984.82</v>
      </c>
      <c r="L34" s="7">
        <f t="shared" si="2"/>
        <v>0</v>
      </c>
      <c r="M34" s="7">
        <f t="shared" si="2"/>
        <v>0</v>
      </c>
      <c r="N34" s="7">
        <f t="shared" si="2"/>
        <v>0</v>
      </c>
      <c r="O34" s="7">
        <f t="shared" si="2"/>
        <v>1467557.6</v>
      </c>
      <c r="P34" s="7">
        <f t="shared" si="2"/>
        <v>6451.54</v>
      </c>
      <c r="Q34" s="7">
        <f t="shared" si="2"/>
        <v>0</v>
      </c>
      <c r="R34" s="7">
        <f t="shared" si="2"/>
        <v>0</v>
      </c>
      <c r="S34" s="7">
        <f t="shared" si="2"/>
        <v>6101.42</v>
      </c>
      <c r="T34" s="7">
        <f t="shared" si="2"/>
        <v>1276175.56</v>
      </c>
      <c r="U34" s="7">
        <f t="shared" si="2"/>
        <v>98399.78</v>
      </c>
      <c r="V34" s="7">
        <f t="shared" si="2"/>
        <v>670362.34</v>
      </c>
      <c r="W34" s="7">
        <f t="shared" si="2"/>
        <v>2957.26</v>
      </c>
      <c r="X34" s="7">
        <f t="shared" si="2"/>
        <v>0</v>
      </c>
      <c r="Y34" s="7">
        <f t="shared" si="2"/>
        <v>1193378.6399999999</v>
      </c>
      <c r="Z34" s="7">
        <f t="shared" si="2"/>
        <v>26984.1</v>
      </c>
      <c r="AA34" s="7">
        <f t="shared" si="2"/>
        <v>137956.57999999999</v>
      </c>
      <c r="AB34" s="7">
        <f t="shared" si="2"/>
        <v>24266.98</v>
      </c>
      <c r="AC34" s="7">
        <f t="shared" si="2"/>
        <v>10604.76</v>
      </c>
      <c r="AD34" s="7">
        <f t="shared" si="2"/>
        <v>16162.92</v>
      </c>
      <c r="AE34" s="7">
        <f t="shared" si="2"/>
        <v>1635.42</v>
      </c>
      <c r="AF34" s="7">
        <f t="shared" si="2"/>
        <v>33803.82</v>
      </c>
      <c r="AG34" s="7">
        <f t="shared" si="2"/>
        <v>0</v>
      </c>
      <c r="AH34" s="7">
        <f t="shared" si="2"/>
        <v>1077240.3999999999</v>
      </c>
      <c r="AI34" s="7">
        <f t="shared" si="2"/>
        <v>15446.78</v>
      </c>
      <c r="AJ34" s="7">
        <f t="shared" si="2"/>
        <v>11074.26</v>
      </c>
      <c r="AK34" s="7">
        <f t="shared" si="2"/>
        <v>1524.16</v>
      </c>
      <c r="AL34" s="7">
        <f t="shared" si="2"/>
        <v>0</v>
      </c>
      <c r="AM34" s="7">
        <f t="shared" si="2"/>
        <v>1450.28</v>
      </c>
      <c r="AN34" s="7">
        <f t="shared" si="2"/>
        <v>706033.14</v>
      </c>
      <c r="AO34" s="7">
        <f t="shared" si="2"/>
        <v>237917.1</v>
      </c>
      <c r="AP34" s="7">
        <f t="shared" si="2"/>
        <v>0</v>
      </c>
      <c r="AQ34" s="7">
        <f t="shared" si="2"/>
        <v>13146.5</v>
      </c>
      <c r="AR34" s="7">
        <f t="shared" si="2"/>
        <v>19806.560000000001</v>
      </c>
      <c r="AS34" s="7">
        <f t="shared" si="2"/>
        <v>1295.44</v>
      </c>
      <c r="AT34" s="7">
        <f t="shared" si="2"/>
        <v>3239.12</v>
      </c>
      <c r="AU34" s="7">
        <f t="shared" si="2"/>
        <v>0</v>
      </c>
      <c r="AV34" s="7">
        <f t="shared" si="2"/>
        <v>1286778.26</v>
      </c>
      <c r="AW34" s="7">
        <f t="shared" si="2"/>
        <v>988985.2</v>
      </c>
      <c r="AX34" s="7">
        <f t="shared" si="2"/>
        <v>9919.84</v>
      </c>
      <c r="AY34" s="7">
        <f t="shared" si="2"/>
        <v>344.52</v>
      </c>
      <c r="AZ34" s="7">
        <f t="shared" si="2"/>
        <v>2567.36</v>
      </c>
      <c r="BA34" s="7">
        <f t="shared" si="2"/>
        <v>7376.2199999999993</v>
      </c>
      <c r="BB34" s="7">
        <f t="shared" si="2"/>
        <v>3473.66</v>
      </c>
      <c r="BC34" s="7">
        <f t="shared" si="2"/>
        <v>47244.88</v>
      </c>
      <c r="BD34" s="7">
        <f t="shared" si="2"/>
        <v>118574.26</v>
      </c>
      <c r="BE34" s="7">
        <f t="shared" si="2"/>
        <v>6260.72</v>
      </c>
      <c r="BF34" s="7">
        <f t="shared" si="2"/>
        <v>3271.2</v>
      </c>
      <c r="BG34" s="7">
        <f t="shared" si="2"/>
        <v>0</v>
      </c>
      <c r="BH34" s="7">
        <f t="shared" si="2"/>
        <v>724403.28</v>
      </c>
      <c r="BI34" s="7">
        <f t="shared" si="2"/>
        <v>161377.29999999999</v>
      </c>
      <c r="BJ34" s="7">
        <f t="shared" si="2"/>
        <v>17338</v>
      </c>
      <c r="BK34" s="7">
        <f t="shared" si="2"/>
        <v>139033.16</v>
      </c>
      <c r="BL34" s="7">
        <f t="shared" si="2"/>
        <v>88976.960000000006</v>
      </c>
      <c r="BM34" s="7">
        <f t="shared" si="2"/>
        <v>2963.64</v>
      </c>
      <c r="BN34" s="7">
        <f t="shared" si="2"/>
        <v>0</v>
      </c>
      <c r="BO34" s="7">
        <f t="shared" si="2"/>
        <v>0</v>
      </c>
      <c r="BP34" s="7">
        <f t="shared" si="2"/>
        <v>0</v>
      </c>
      <c r="BQ34" s="7">
        <f t="shared" si="2"/>
        <v>153988.26</v>
      </c>
    </row>
    <row r="35" spans="1:69" x14ac:dyDescent="0.3">
      <c r="A35" t="s">
        <v>122</v>
      </c>
      <c r="C35" s="16"/>
      <c r="D35" s="16"/>
      <c r="E35" s="16"/>
      <c r="G35" s="25"/>
      <c r="H35" s="3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</row>
    <row r="36" spans="1:69" x14ac:dyDescent="0.3">
      <c r="A36" t="s">
        <v>19</v>
      </c>
      <c r="C36" s="16"/>
      <c r="D36" s="16"/>
      <c r="E36" s="16"/>
      <c r="G36" s="7">
        <f>G34-G35</f>
        <v>12529478.6</v>
      </c>
      <c r="H36" s="3"/>
      <c r="I36" s="7">
        <f>I34-I35</f>
        <v>1195562.48</v>
      </c>
      <c r="J36" s="7">
        <f t="shared" ref="J36:BQ36" si="3">J34-J35</f>
        <v>42082.12</v>
      </c>
      <c r="K36" s="7">
        <f t="shared" si="3"/>
        <v>467984.82</v>
      </c>
      <c r="L36" s="7">
        <f t="shared" si="3"/>
        <v>0</v>
      </c>
      <c r="M36" s="7">
        <f t="shared" si="3"/>
        <v>0</v>
      </c>
      <c r="N36" s="7">
        <f t="shared" si="3"/>
        <v>0</v>
      </c>
      <c r="O36" s="7">
        <f t="shared" si="3"/>
        <v>1467557.6</v>
      </c>
      <c r="P36" s="7">
        <f t="shared" si="3"/>
        <v>6451.54</v>
      </c>
      <c r="Q36" s="7">
        <f t="shared" si="3"/>
        <v>0</v>
      </c>
      <c r="R36" s="7">
        <f t="shared" si="3"/>
        <v>0</v>
      </c>
      <c r="S36" s="7">
        <f t="shared" si="3"/>
        <v>6101.42</v>
      </c>
      <c r="T36" s="7">
        <f t="shared" si="3"/>
        <v>1276175.56</v>
      </c>
      <c r="U36" s="7">
        <f t="shared" si="3"/>
        <v>98399.78</v>
      </c>
      <c r="V36" s="7">
        <f t="shared" si="3"/>
        <v>670362.34</v>
      </c>
      <c r="W36" s="7">
        <f t="shared" si="3"/>
        <v>2957.26</v>
      </c>
      <c r="X36" s="7">
        <f t="shared" si="3"/>
        <v>0</v>
      </c>
      <c r="Y36" s="7">
        <f t="shared" si="3"/>
        <v>1193378.6399999999</v>
      </c>
      <c r="Z36" s="7">
        <f t="shared" si="3"/>
        <v>26984.1</v>
      </c>
      <c r="AA36" s="7">
        <f t="shared" si="3"/>
        <v>137956.57999999999</v>
      </c>
      <c r="AB36" s="7">
        <f t="shared" si="3"/>
        <v>24266.98</v>
      </c>
      <c r="AC36" s="7">
        <f t="shared" si="3"/>
        <v>10604.76</v>
      </c>
      <c r="AD36" s="7">
        <f t="shared" si="3"/>
        <v>16162.92</v>
      </c>
      <c r="AE36" s="7">
        <f t="shared" si="3"/>
        <v>1635.42</v>
      </c>
      <c r="AF36" s="7">
        <f t="shared" si="3"/>
        <v>33803.82</v>
      </c>
      <c r="AG36" s="7">
        <f t="shared" si="3"/>
        <v>0</v>
      </c>
      <c r="AH36" s="7">
        <f t="shared" si="3"/>
        <v>1077240.3999999999</v>
      </c>
      <c r="AI36" s="7">
        <f t="shared" si="3"/>
        <v>15446.78</v>
      </c>
      <c r="AJ36" s="7">
        <f t="shared" si="3"/>
        <v>11074.26</v>
      </c>
      <c r="AK36" s="7">
        <f t="shared" si="3"/>
        <v>1524.16</v>
      </c>
      <c r="AL36" s="7">
        <f t="shared" si="3"/>
        <v>0</v>
      </c>
      <c r="AM36" s="7">
        <f t="shared" si="3"/>
        <v>1450.28</v>
      </c>
      <c r="AN36" s="7">
        <f t="shared" si="3"/>
        <v>706033.14</v>
      </c>
      <c r="AO36" s="7">
        <f t="shared" si="3"/>
        <v>237917.1</v>
      </c>
      <c r="AP36" s="7">
        <f t="shared" si="3"/>
        <v>0</v>
      </c>
      <c r="AQ36" s="7">
        <f t="shared" si="3"/>
        <v>13146.5</v>
      </c>
      <c r="AR36" s="7">
        <f t="shared" si="3"/>
        <v>19806.560000000001</v>
      </c>
      <c r="AS36" s="7">
        <f t="shared" si="3"/>
        <v>1295.44</v>
      </c>
      <c r="AT36" s="7">
        <f t="shared" si="3"/>
        <v>3239.12</v>
      </c>
      <c r="AU36" s="7">
        <f t="shared" si="3"/>
        <v>0</v>
      </c>
      <c r="AV36" s="7">
        <f t="shared" si="3"/>
        <v>1286778.26</v>
      </c>
      <c r="AW36" s="7">
        <f t="shared" si="3"/>
        <v>988985.2</v>
      </c>
      <c r="AX36" s="7">
        <f t="shared" si="3"/>
        <v>9919.84</v>
      </c>
      <c r="AY36" s="7">
        <f t="shared" si="3"/>
        <v>344.52</v>
      </c>
      <c r="AZ36" s="7">
        <f t="shared" si="3"/>
        <v>2567.36</v>
      </c>
      <c r="BA36" s="7">
        <f t="shared" si="3"/>
        <v>7376.2199999999993</v>
      </c>
      <c r="BB36" s="7">
        <f t="shared" si="3"/>
        <v>3473.66</v>
      </c>
      <c r="BC36" s="7">
        <f t="shared" si="3"/>
        <v>47244.88</v>
      </c>
      <c r="BD36" s="7">
        <f t="shared" si="3"/>
        <v>118574.26</v>
      </c>
      <c r="BE36" s="7">
        <f t="shared" si="3"/>
        <v>6260.72</v>
      </c>
      <c r="BF36" s="7">
        <f t="shared" si="3"/>
        <v>3271.2</v>
      </c>
      <c r="BG36" s="7">
        <f t="shared" si="3"/>
        <v>0</v>
      </c>
      <c r="BH36" s="7">
        <f t="shared" si="3"/>
        <v>724403.28</v>
      </c>
      <c r="BI36" s="7">
        <f t="shared" si="3"/>
        <v>161377.29999999999</v>
      </c>
      <c r="BJ36" s="7">
        <f t="shared" si="3"/>
        <v>17338</v>
      </c>
      <c r="BK36" s="7">
        <f t="shared" si="3"/>
        <v>139033.16</v>
      </c>
      <c r="BL36" s="7">
        <f t="shared" si="3"/>
        <v>88976.960000000006</v>
      </c>
      <c r="BM36" s="7">
        <f t="shared" si="3"/>
        <v>2963.64</v>
      </c>
      <c r="BN36" s="7">
        <f t="shared" si="3"/>
        <v>0</v>
      </c>
      <c r="BO36" s="7">
        <f t="shared" si="3"/>
        <v>0</v>
      </c>
      <c r="BP36" s="7">
        <f t="shared" si="3"/>
        <v>0</v>
      </c>
      <c r="BQ36" s="7">
        <f t="shared" si="3"/>
        <v>153988.26</v>
      </c>
    </row>
    <row r="38" spans="1:69" s="5" customFormat="1" x14ac:dyDescent="0.3">
      <c r="G38" s="6"/>
    </row>
    <row r="40" spans="1:69" x14ac:dyDescent="0.3">
      <c r="A40" s="37" t="s">
        <v>18</v>
      </c>
      <c r="B40" s="37"/>
      <c r="C40" s="37"/>
      <c r="D40" s="37"/>
      <c r="E40" s="37"/>
      <c r="F40" s="37"/>
      <c r="G40" s="37"/>
    </row>
    <row r="42" spans="1:69" x14ac:dyDescent="0.3">
      <c r="A42" s="4" t="s">
        <v>0</v>
      </c>
      <c r="B42" s="4"/>
      <c r="C42" s="4" t="s">
        <v>0</v>
      </c>
      <c r="D42" s="4"/>
      <c r="E42" s="4"/>
      <c r="F42" s="4"/>
      <c r="G42" s="14" t="s">
        <v>118</v>
      </c>
      <c r="I42" s="13" t="s">
        <v>119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x14ac:dyDescent="0.3">
      <c r="A43" s="13" t="s">
        <v>1</v>
      </c>
      <c r="B43" s="4"/>
      <c r="C43" s="13" t="s">
        <v>2</v>
      </c>
      <c r="D43" s="4"/>
      <c r="E43" s="13" t="s">
        <v>3</v>
      </c>
      <c r="F43" s="4"/>
      <c r="G43" s="15" t="s">
        <v>5</v>
      </c>
      <c r="I43" s="17" t="s">
        <v>261</v>
      </c>
      <c r="J43" s="17" t="s">
        <v>198</v>
      </c>
      <c r="K43" s="17" t="s">
        <v>262</v>
      </c>
      <c r="L43" s="17" t="s">
        <v>263</v>
      </c>
      <c r="M43" s="17" t="s">
        <v>264</v>
      </c>
      <c r="N43" s="17" t="s">
        <v>265</v>
      </c>
      <c r="O43" s="17" t="s">
        <v>266</v>
      </c>
      <c r="P43" s="17" t="s">
        <v>267</v>
      </c>
      <c r="Q43" s="17" t="s">
        <v>268</v>
      </c>
      <c r="R43" s="17" t="s">
        <v>269</v>
      </c>
      <c r="S43" s="17" t="s">
        <v>270</v>
      </c>
      <c r="T43" s="17" t="s">
        <v>271</v>
      </c>
      <c r="U43" s="17" t="s">
        <v>272</v>
      </c>
      <c r="V43" s="17" t="s">
        <v>273</v>
      </c>
      <c r="W43" s="17" t="s">
        <v>274</v>
      </c>
      <c r="X43" s="17" t="s">
        <v>275</v>
      </c>
      <c r="Y43" s="17" t="s">
        <v>276</v>
      </c>
      <c r="Z43" s="17" t="s">
        <v>277</v>
      </c>
      <c r="AA43" s="17" t="s">
        <v>278</v>
      </c>
      <c r="AB43" s="17" t="s">
        <v>279</v>
      </c>
      <c r="AC43" s="17" t="s">
        <v>280</v>
      </c>
      <c r="AD43" s="17" t="s">
        <v>281</v>
      </c>
      <c r="AE43" s="17" t="s">
        <v>282</v>
      </c>
      <c r="AF43" s="17" t="s">
        <v>283</v>
      </c>
      <c r="AG43" s="17" t="s">
        <v>284</v>
      </c>
      <c r="AH43" s="17" t="s">
        <v>285</v>
      </c>
      <c r="AI43" s="17" t="s">
        <v>286</v>
      </c>
      <c r="AJ43" s="17" t="s">
        <v>287</v>
      </c>
      <c r="AK43" s="17" t="s">
        <v>288</v>
      </c>
      <c r="AL43" s="17" t="s">
        <v>289</v>
      </c>
      <c r="AM43" s="17" t="s">
        <v>290</v>
      </c>
      <c r="AN43" s="17" t="s">
        <v>291</v>
      </c>
      <c r="AO43" s="17" t="s">
        <v>292</v>
      </c>
      <c r="AP43" s="17" t="s">
        <v>293</v>
      </c>
      <c r="AQ43" s="17" t="s">
        <v>294</v>
      </c>
      <c r="AR43" s="17" t="s">
        <v>295</v>
      </c>
      <c r="AS43" s="17" t="s">
        <v>296</v>
      </c>
      <c r="AT43" s="17" t="s">
        <v>297</v>
      </c>
      <c r="AU43" s="17" t="s">
        <v>298</v>
      </c>
      <c r="AV43" s="17" t="s">
        <v>299</v>
      </c>
      <c r="AW43" s="17" t="s">
        <v>300</v>
      </c>
      <c r="AX43" s="17" t="s">
        <v>301</v>
      </c>
      <c r="AY43" s="17" t="s">
        <v>302</v>
      </c>
      <c r="AZ43" s="17" t="s">
        <v>303</v>
      </c>
      <c r="BA43" s="17" t="s">
        <v>304</v>
      </c>
      <c r="BB43" s="17" t="s">
        <v>305</v>
      </c>
      <c r="BC43" s="17" t="s">
        <v>306</v>
      </c>
      <c r="BD43" s="17" t="s">
        <v>307</v>
      </c>
      <c r="BE43" s="17" t="s">
        <v>308</v>
      </c>
      <c r="BF43" s="17" t="s">
        <v>309</v>
      </c>
      <c r="BG43" s="17" t="s">
        <v>310</v>
      </c>
      <c r="BH43" s="17" t="s">
        <v>311</v>
      </c>
      <c r="BI43" s="17" t="s">
        <v>312</v>
      </c>
      <c r="BJ43" s="17" t="s">
        <v>313</v>
      </c>
      <c r="BK43" s="17" t="s">
        <v>314</v>
      </c>
      <c r="BL43" s="17" t="s">
        <v>315</v>
      </c>
      <c r="BM43" s="17" t="s">
        <v>316</v>
      </c>
      <c r="BN43" s="17" t="s">
        <v>317</v>
      </c>
      <c r="BO43" s="17" t="s">
        <v>318</v>
      </c>
      <c r="BP43" s="17" t="s">
        <v>319</v>
      </c>
      <c r="BQ43" s="17" t="s">
        <v>320</v>
      </c>
    </row>
    <row r="45" spans="1:69" x14ac:dyDescent="0.3">
      <c r="A45" t="s">
        <v>4</v>
      </c>
      <c r="C45" t="s">
        <v>1752</v>
      </c>
      <c r="E45" t="s">
        <v>1738</v>
      </c>
      <c r="G45" s="7">
        <f>SUMIFS(Data!$O$2:$O$2074,Data!$B$2:$B$2074,'Recon (MARION ONLY)'!$C$4)</f>
        <v>2026778.7400000007</v>
      </c>
      <c r="H45" s="3"/>
      <c r="I45" s="7">
        <f>SUMIFS(Data!$O$2:$O$2074,Data!$B$2:$B$2074,'Recon (MARION ONLY)'!$C$4,Data!$C$2:$C$2074,'Recon (MARION ONLY)'!I10)</f>
        <v>350712.12</v>
      </c>
      <c r="J45" s="7">
        <f>SUMIFS(Data!$O$2:$O$2074,Data!$B$2:$B$2074,'Recon (MARION ONLY)'!$C$4,Data!$C$2:$C$2074,'Recon (MARION ONLY)'!J10)</f>
        <v>1324.74</v>
      </c>
      <c r="K45" s="7">
        <f>SUMIFS(Data!$O$2:$O$2074,Data!$B$2:$B$2074,'Recon (MARION ONLY)'!$C$4,Data!$C$2:$C$2074,'Recon (MARION ONLY)'!K10)</f>
        <v>43418.86</v>
      </c>
      <c r="L45" s="7">
        <f>SUMIFS(Data!$O$2:$O$2074,Data!$B$2:$B$2074,'Recon (MARION ONLY)'!$C$4,Data!$C$2:$C$2074,'Recon (MARION ONLY)'!L10)</f>
        <v>726.95</v>
      </c>
      <c r="M45" s="7">
        <f>SUMIFS(Data!$O$2:$O$2074,Data!$B$2:$B$2074,'Recon (MARION ONLY)'!$C$4,Data!$C$2:$C$2074,'Recon (MARION ONLY)'!M10)</f>
        <v>0</v>
      </c>
      <c r="N45" s="7">
        <f>SUMIFS(Data!$O$2:$O$2074,Data!$B$2:$B$2074,'Recon (MARION ONLY)'!$C$4,Data!$C$2:$C$2074,'Recon (MARION ONLY)'!N10)</f>
        <v>25</v>
      </c>
      <c r="O45" s="7">
        <f>SUMIFS(Data!$O$2:$O$2074,Data!$B$2:$B$2074,'Recon (MARION ONLY)'!$C$4,Data!$C$2:$C$2074,'Recon (MARION ONLY)'!O10)</f>
        <v>28668.6</v>
      </c>
      <c r="P45" s="7">
        <f>SUMIFS(Data!$O$2:$O$2074,Data!$B$2:$B$2074,'Recon (MARION ONLY)'!$C$4,Data!$C$2:$C$2074,'Recon (MARION ONLY)'!P10)</f>
        <v>39922.21</v>
      </c>
      <c r="Q45" s="7">
        <f>SUMIFS(Data!$O$2:$O$2074,Data!$B$2:$B$2074,'Recon (MARION ONLY)'!$C$4,Data!$C$2:$C$2074,'Recon (MARION ONLY)'!Q10)</f>
        <v>4898</v>
      </c>
      <c r="R45" s="7">
        <f>SUMIFS(Data!$O$2:$O$2074,Data!$B$2:$B$2074,'Recon (MARION ONLY)'!$C$4,Data!$C$2:$C$2074,'Recon (MARION ONLY)'!R10)</f>
        <v>0</v>
      </c>
      <c r="S45" s="7">
        <f>SUMIFS(Data!$O$2:$O$2074,Data!$B$2:$B$2074,'Recon (MARION ONLY)'!$C$4,Data!$C$2:$C$2074,'Recon (MARION ONLY)'!S10)</f>
        <v>0</v>
      </c>
      <c r="T45" s="7">
        <f>SUMIFS(Data!$O$2:$O$2074,Data!$B$2:$B$2074,'Recon (MARION ONLY)'!$C$4,Data!$C$2:$C$2074,'Recon (MARION ONLY)'!T10)</f>
        <v>82371.5</v>
      </c>
      <c r="U45" s="7">
        <f>SUMIFS(Data!$O$2:$O$2074,Data!$B$2:$B$2074,'Recon (MARION ONLY)'!$C$4,Data!$C$2:$C$2074,'Recon (MARION ONLY)'!U10)</f>
        <v>17817.990000000002</v>
      </c>
      <c r="V45" s="7">
        <f>SUMIFS(Data!$O$2:$O$2074,Data!$B$2:$B$2074,'Recon (MARION ONLY)'!$C$4,Data!$C$2:$C$2074,'Recon (MARION ONLY)'!V10)</f>
        <v>63099.99</v>
      </c>
      <c r="W45" s="7">
        <f>SUMIFS(Data!$O$2:$O$2074,Data!$B$2:$B$2074,'Recon (MARION ONLY)'!$C$4,Data!$C$2:$C$2074,'Recon (MARION ONLY)'!W10)</f>
        <v>225.11</v>
      </c>
      <c r="X45" s="7">
        <f>SUMIFS(Data!$O$2:$O$2074,Data!$B$2:$B$2074,'Recon (MARION ONLY)'!$C$4,Data!$C$2:$C$2074,'Recon (MARION ONLY)'!X10)</f>
        <v>895.92</v>
      </c>
      <c r="Y45" s="7">
        <f>SUMIFS(Data!$O$2:$O$2074,Data!$B$2:$B$2074,'Recon (MARION ONLY)'!$C$4,Data!$C$2:$C$2074,'Recon (MARION ONLY)'!Y10)</f>
        <v>110551.09</v>
      </c>
      <c r="Z45" s="7">
        <f>SUMIFS(Data!$O$2:$O$2074,Data!$B$2:$B$2074,'Recon (MARION ONLY)'!$C$4,Data!$C$2:$C$2074,'Recon (MARION ONLY)'!Z10)</f>
        <v>3132.86</v>
      </c>
      <c r="AA45" s="7">
        <f>SUMIFS(Data!$O$2:$O$2074,Data!$B$2:$B$2074,'Recon (MARION ONLY)'!$C$4,Data!$C$2:$C$2074,'Recon (MARION ONLY)'!AA10)</f>
        <v>8229.33</v>
      </c>
      <c r="AB45" s="7">
        <f>SUMIFS(Data!$O$2:$O$2074,Data!$B$2:$B$2074,'Recon (MARION ONLY)'!$C$4,Data!$C$2:$C$2074,'Recon (MARION ONLY)'!AB10)</f>
        <v>2216.9899999999998</v>
      </c>
      <c r="AC45" s="7">
        <f>SUMIFS(Data!$O$2:$O$2074,Data!$B$2:$B$2074,'Recon (MARION ONLY)'!$C$4,Data!$C$2:$C$2074,'Recon (MARION ONLY)'!AC10)</f>
        <v>106.03</v>
      </c>
      <c r="AD45" s="7">
        <f>SUMIFS(Data!$O$2:$O$2074,Data!$B$2:$B$2074,'Recon (MARION ONLY)'!$C$4,Data!$C$2:$C$2074,'Recon (MARION ONLY)'!AD10)</f>
        <v>50.45</v>
      </c>
      <c r="AE45" s="7">
        <f>SUMIFS(Data!$O$2:$O$2074,Data!$B$2:$B$2074,'Recon (MARION ONLY)'!$C$4,Data!$C$2:$C$2074,'Recon (MARION ONLY)'!AE10)</f>
        <v>6280.16</v>
      </c>
      <c r="AF45" s="7">
        <f>SUMIFS(Data!$O$2:$O$2074,Data!$B$2:$B$2074,'Recon (MARION ONLY)'!$C$4,Data!$C$2:$C$2074,'Recon (MARION ONLY)'!AF10)</f>
        <v>27509.03</v>
      </c>
      <c r="AG45" s="7">
        <f>SUMIFS(Data!$O$2:$O$2074,Data!$B$2:$B$2074,'Recon (MARION ONLY)'!$C$4,Data!$C$2:$C$2074,'Recon (MARION ONLY)'!AG10)</f>
        <v>664.59</v>
      </c>
      <c r="AH45" s="7">
        <f>SUMIFS(Data!$O$2:$O$2074,Data!$B$2:$B$2074,'Recon (MARION ONLY)'!$C$4,Data!$C$2:$C$2074,'Recon (MARION ONLY)'!AH10)</f>
        <v>309042.31</v>
      </c>
      <c r="AI45" s="7">
        <f>SUMIFS(Data!$O$2:$O$2074,Data!$B$2:$B$2074,'Recon (MARION ONLY)'!$C$4,Data!$C$2:$C$2074,'Recon (MARION ONLY)'!AI10)</f>
        <v>6000.33</v>
      </c>
      <c r="AJ45" s="7">
        <f>SUMIFS(Data!$O$2:$O$2074,Data!$B$2:$B$2074,'Recon (MARION ONLY)'!$C$4,Data!$C$2:$C$2074,'Recon (MARION ONLY)'!AJ10)</f>
        <v>25.43</v>
      </c>
      <c r="AK45" s="7">
        <f>SUMIFS(Data!$O$2:$O$2074,Data!$B$2:$B$2074,'Recon (MARION ONLY)'!$C$4,Data!$C$2:$C$2074,'Recon (MARION ONLY)'!AK10)</f>
        <v>32919.11</v>
      </c>
      <c r="AL45" s="7">
        <f>SUMIFS(Data!$O$2:$O$2074,Data!$B$2:$B$2074,'Recon (MARION ONLY)'!$C$4,Data!$C$2:$C$2074,'Recon (MARION ONLY)'!AL10)</f>
        <v>701.1</v>
      </c>
      <c r="AM45" s="7">
        <f>SUMIFS(Data!$O$2:$O$2074,Data!$B$2:$B$2074,'Recon (MARION ONLY)'!$C$4,Data!$C$2:$C$2074,'Recon (MARION ONLY)'!AM10)</f>
        <v>0</v>
      </c>
      <c r="AN45" s="7">
        <f>SUMIFS(Data!$O$2:$O$2074,Data!$B$2:$B$2074,'Recon (MARION ONLY)'!$C$4,Data!$C$2:$C$2074,'Recon (MARION ONLY)'!AN10)</f>
        <v>115571.32</v>
      </c>
      <c r="AO45" s="7">
        <f>SUMIFS(Data!$O$2:$O$2074,Data!$B$2:$B$2074,'Recon (MARION ONLY)'!$C$4,Data!$C$2:$C$2074,'Recon (MARION ONLY)'!AO10)</f>
        <v>59399.29</v>
      </c>
      <c r="AP45" s="7">
        <f>SUMIFS(Data!$O$2:$O$2074,Data!$B$2:$B$2074,'Recon (MARION ONLY)'!$C$4,Data!$C$2:$C$2074,'Recon (MARION ONLY)'!AP10)</f>
        <v>0</v>
      </c>
      <c r="AQ45" s="7">
        <f>SUMIFS(Data!$O$2:$O$2074,Data!$B$2:$B$2074,'Recon (MARION ONLY)'!$C$4,Data!$C$2:$C$2074,'Recon (MARION ONLY)'!AQ10)</f>
        <v>1167.1099999999999</v>
      </c>
      <c r="AR45" s="7">
        <f>SUMIFS(Data!$O$2:$O$2074,Data!$B$2:$B$2074,'Recon (MARION ONLY)'!$C$4,Data!$C$2:$C$2074,'Recon (MARION ONLY)'!AR10)</f>
        <v>2164.31</v>
      </c>
      <c r="AS45" s="7">
        <f>SUMIFS(Data!$O$2:$O$2074,Data!$B$2:$B$2074,'Recon (MARION ONLY)'!$C$4,Data!$C$2:$C$2074,'Recon (MARION ONLY)'!AS10)</f>
        <v>27785.29</v>
      </c>
      <c r="AT45" s="7">
        <f>SUMIFS(Data!$O$2:$O$2074,Data!$B$2:$B$2074,'Recon (MARION ONLY)'!$C$4,Data!$C$2:$C$2074,'Recon (MARION ONLY)'!AT10)</f>
        <v>462.19</v>
      </c>
      <c r="AU45" s="7">
        <f>SUMIFS(Data!$O$2:$O$2074,Data!$B$2:$B$2074,'Recon (MARION ONLY)'!$C$4,Data!$C$2:$C$2074,'Recon (MARION ONLY)'!AU10)</f>
        <v>25</v>
      </c>
      <c r="AV45" s="7">
        <f>SUMIFS(Data!$O$2:$O$2074,Data!$B$2:$B$2074,'Recon (MARION ONLY)'!$C$4,Data!$C$2:$C$2074,'Recon (MARION ONLY)'!AV10)</f>
        <v>143538.56</v>
      </c>
      <c r="AW45" s="7">
        <f>SUMIFS(Data!$O$2:$O$2074,Data!$B$2:$B$2074,'Recon (MARION ONLY)'!$C$4,Data!$C$2:$C$2074,'Recon (MARION ONLY)'!AW10)</f>
        <v>47723.02</v>
      </c>
      <c r="AX45" s="7">
        <f>SUMIFS(Data!$O$2:$O$2074,Data!$B$2:$B$2074,'Recon (MARION ONLY)'!$C$4,Data!$C$2:$C$2074,'Recon (MARION ONLY)'!AX10)</f>
        <v>50</v>
      </c>
      <c r="AY45" s="7">
        <f>SUMIFS(Data!$O$2:$O$2074,Data!$B$2:$B$2074,'Recon (MARION ONLY)'!$C$4,Data!$C$2:$C$2074,'Recon (MARION ONLY)'!AY10)</f>
        <v>25</v>
      </c>
      <c r="AZ45" s="7">
        <f>SUMIFS(Data!$O$2:$O$2074,Data!$B$2:$B$2074,'Recon (MARION ONLY)'!$C$4,Data!$C$2:$C$2074,'Recon (MARION ONLY)'!AZ10)</f>
        <v>50.36</v>
      </c>
      <c r="BA45" s="7">
        <f>SUMIFS(Data!$O$2:$O$2074,Data!$B$2:$B$2074,'Recon (MARION ONLY)'!$C$4,Data!$C$2:$C$2074,'Recon (MARION ONLY)'!BA10)</f>
        <v>75</v>
      </c>
      <c r="BB45" s="7">
        <f>SUMIFS(Data!$O$2:$O$2074,Data!$B$2:$B$2074,'Recon (MARION ONLY)'!$C$4,Data!$C$2:$C$2074,'Recon (MARION ONLY)'!BB10)</f>
        <v>0</v>
      </c>
      <c r="BC45" s="7">
        <f>SUMIFS(Data!$O$2:$O$2074,Data!$B$2:$B$2074,'Recon (MARION ONLY)'!$C$4,Data!$C$2:$C$2074,'Recon (MARION ONLY)'!BC10)</f>
        <v>1291.94</v>
      </c>
      <c r="BD45" s="7">
        <f>SUMIFS(Data!$O$2:$O$2074,Data!$B$2:$B$2074,'Recon (MARION ONLY)'!$C$4,Data!$C$2:$C$2074,'Recon (MARION ONLY)'!BD10)</f>
        <v>1007.98</v>
      </c>
      <c r="BE45" s="7">
        <f>SUMIFS(Data!$O$2:$O$2074,Data!$B$2:$B$2074,'Recon (MARION ONLY)'!$C$4,Data!$C$2:$C$2074,'Recon (MARION ONLY)'!BE10)</f>
        <v>0</v>
      </c>
      <c r="BF45" s="7">
        <f>SUMIFS(Data!$O$2:$O$2074,Data!$B$2:$B$2074,'Recon (MARION ONLY)'!$C$4,Data!$C$2:$C$2074,'Recon (MARION ONLY)'!BF10)</f>
        <v>634.36</v>
      </c>
      <c r="BG45" s="7">
        <f>SUMIFS(Data!$O$2:$O$2074,Data!$B$2:$B$2074,'Recon (MARION ONLY)'!$C$4,Data!$C$2:$C$2074,'Recon (MARION ONLY)'!BG10)</f>
        <v>659.36</v>
      </c>
      <c r="BH45" s="7">
        <f>SUMIFS(Data!$O$2:$O$2074,Data!$B$2:$B$2074,'Recon (MARION ONLY)'!$C$4,Data!$C$2:$C$2074,'Recon (MARION ONLY)'!BH10)</f>
        <v>337879.57</v>
      </c>
      <c r="BI45" s="7">
        <f>SUMIFS(Data!$O$2:$O$2074,Data!$B$2:$B$2074,'Recon (MARION ONLY)'!$C$4,Data!$C$2:$C$2074,'Recon (MARION ONLY)'!BI10)</f>
        <v>56053.71</v>
      </c>
      <c r="BJ45" s="7">
        <f>SUMIFS(Data!$O$2:$O$2074,Data!$B$2:$B$2074,'Recon (MARION ONLY)'!$C$4,Data!$C$2:$C$2074,'Recon (MARION ONLY)'!BJ10)</f>
        <v>1611.9</v>
      </c>
      <c r="BK45" s="7">
        <f>SUMIFS(Data!$O$2:$O$2074,Data!$B$2:$B$2074,'Recon (MARION ONLY)'!$C$4,Data!$C$2:$C$2074,'Recon (MARION ONLY)'!BK10)</f>
        <v>37366.57</v>
      </c>
      <c r="BL45" s="7">
        <f>SUMIFS(Data!$O$2:$O$2074,Data!$B$2:$B$2074,'Recon (MARION ONLY)'!$C$4,Data!$C$2:$C$2074,'Recon (MARION ONLY)'!BL10)</f>
        <v>15365.77</v>
      </c>
      <c r="BM45" s="7">
        <f>SUMIFS(Data!$O$2:$O$2074,Data!$B$2:$B$2074,'Recon (MARION ONLY)'!$C$4,Data!$C$2:$C$2074,'Recon (MARION ONLY)'!BM10)</f>
        <v>24007.52</v>
      </c>
      <c r="BN45" s="7">
        <f>SUMIFS(Data!$O$2:$O$2074,Data!$B$2:$B$2074,'Recon (MARION ONLY)'!$C$4,Data!$C$2:$C$2074,'Recon (MARION ONLY)'!BN10)</f>
        <v>76.72</v>
      </c>
      <c r="BO45" s="7">
        <f>SUMIFS(Data!$O$2:$O$2074,Data!$B$2:$B$2074,'Recon (MARION ONLY)'!$C$4,Data!$C$2:$C$2074,'Recon (MARION ONLY)'!BO10)</f>
        <v>0</v>
      </c>
      <c r="BP45" s="7">
        <f>SUMIFS(Data!$O$2:$O$2074,Data!$B$2:$B$2074,'Recon (MARION ONLY)'!$C$4,Data!$C$2:$C$2074,'Recon (MARION ONLY)'!BP10)</f>
        <v>0</v>
      </c>
      <c r="BQ45" s="7">
        <f>SUMIFS(Data!$O$2:$O$2074,Data!$B$2:$B$2074,'Recon (MARION ONLY)'!$C$4,Data!$C$2:$C$2074,'Recon (MARION ONLY)'!BQ10)</f>
        <v>11251.09</v>
      </c>
    </row>
    <row r="46" spans="1:69" x14ac:dyDescent="0.3">
      <c r="A46" t="s">
        <v>17</v>
      </c>
      <c r="C46" t="s">
        <v>1752</v>
      </c>
      <c r="E46" t="s">
        <v>1740</v>
      </c>
      <c r="G46" s="7">
        <f>SUMIFS(Data!$P$2:$P$2074,Data!$B$2:$B$2074,'Recon (MARION ONLY)'!$C$4)</f>
        <v>0</v>
      </c>
      <c r="H46" s="3"/>
      <c r="I46" s="7">
        <f>SUMIFS(Data!$P$2:$P$2074,Data!$B$2:$B$2074,'Recon (MARION ONLY)'!$C$4,Data!$C$2:$C$2074,'Recon (MARION ONLY)'!I10)</f>
        <v>0</v>
      </c>
      <c r="J46" s="7">
        <f>SUMIFS(Data!$P$2:$P$2074,Data!$B$2:$B$2074,'Recon (MARION ONLY)'!$C$4,Data!$C$2:$C$2074,'Recon (MARION ONLY)'!J10)</f>
        <v>0</v>
      </c>
      <c r="K46" s="7">
        <f>SUMIFS(Data!$P$2:$P$2074,Data!$B$2:$B$2074,'Recon (MARION ONLY)'!$C$4,Data!$C$2:$C$2074,'Recon (MARION ONLY)'!K10)</f>
        <v>0</v>
      </c>
      <c r="L46" s="7">
        <f>SUMIFS(Data!$P$2:$P$2074,Data!$B$2:$B$2074,'Recon (MARION ONLY)'!$C$4,Data!$C$2:$C$2074,'Recon (MARION ONLY)'!L10)</f>
        <v>0</v>
      </c>
      <c r="M46" s="7">
        <f>SUMIFS(Data!$P$2:$P$2074,Data!$B$2:$B$2074,'Recon (MARION ONLY)'!$C$4,Data!$C$2:$C$2074,'Recon (MARION ONLY)'!M10)</f>
        <v>0</v>
      </c>
      <c r="N46" s="7">
        <f>SUMIFS(Data!$P$2:$P$2074,Data!$B$2:$B$2074,'Recon (MARION ONLY)'!$C$4,Data!$C$2:$C$2074,'Recon (MARION ONLY)'!N10)</f>
        <v>0</v>
      </c>
      <c r="O46" s="7">
        <f>SUMIFS(Data!$P$2:$P$2074,Data!$B$2:$B$2074,'Recon (MARION ONLY)'!$C$4,Data!$C$2:$C$2074,'Recon (MARION ONLY)'!O10)</f>
        <v>0</v>
      </c>
      <c r="P46" s="7">
        <f>SUMIFS(Data!$P$2:$P$2074,Data!$B$2:$B$2074,'Recon (MARION ONLY)'!$C$4,Data!$C$2:$C$2074,'Recon (MARION ONLY)'!P10)</f>
        <v>0</v>
      </c>
      <c r="Q46" s="7">
        <f>SUMIFS(Data!$P$2:$P$2074,Data!$B$2:$B$2074,'Recon (MARION ONLY)'!$C$4,Data!$C$2:$C$2074,'Recon (MARION ONLY)'!Q10)</f>
        <v>0</v>
      </c>
      <c r="R46" s="7">
        <f>SUMIFS(Data!$P$2:$P$2074,Data!$B$2:$B$2074,'Recon (MARION ONLY)'!$C$4,Data!$C$2:$C$2074,'Recon (MARION ONLY)'!R10)</f>
        <v>0</v>
      </c>
      <c r="S46" s="7">
        <f>SUMIFS(Data!$P$2:$P$2074,Data!$B$2:$B$2074,'Recon (MARION ONLY)'!$C$4,Data!$C$2:$C$2074,'Recon (MARION ONLY)'!S10)</f>
        <v>0</v>
      </c>
      <c r="T46" s="7">
        <f>SUMIFS(Data!$P$2:$P$2074,Data!$B$2:$B$2074,'Recon (MARION ONLY)'!$C$4,Data!$C$2:$C$2074,'Recon (MARION ONLY)'!T10)</f>
        <v>0</v>
      </c>
      <c r="U46" s="7">
        <f>SUMIFS(Data!$P$2:$P$2074,Data!$B$2:$B$2074,'Recon (MARION ONLY)'!$C$4,Data!$C$2:$C$2074,'Recon (MARION ONLY)'!U10)</f>
        <v>0</v>
      </c>
      <c r="V46" s="7">
        <f>SUMIFS(Data!$P$2:$P$2074,Data!$B$2:$B$2074,'Recon (MARION ONLY)'!$C$4,Data!$C$2:$C$2074,'Recon (MARION ONLY)'!V10)</f>
        <v>0</v>
      </c>
      <c r="W46" s="7">
        <f>SUMIFS(Data!$P$2:$P$2074,Data!$B$2:$B$2074,'Recon (MARION ONLY)'!$C$4,Data!$C$2:$C$2074,'Recon (MARION ONLY)'!W10)</f>
        <v>0</v>
      </c>
      <c r="X46" s="7">
        <f>SUMIFS(Data!$P$2:$P$2074,Data!$B$2:$B$2074,'Recon (MARION ONLY)'!$C$4,Data!$C$2:$C$2074,'Recon (MARION ONLY)'!X10)</f>
        <v>0</v>
      </c>
      <c r="Y46" s="7">
        <f>SUMIFS(Data!$P$2:$P$2074,Data!$B$2:$B$2074,'Recon (MARION ONLY)'!$C$4,Data!$C$2:$C$2074,'Recon (MARION ONLY)'!Y10)</f>
        <v>0</v>
      </c>
      <c r="Z46" s="7">
        <f>SUMIFS(Data!$P$2:$P$2074,Data!$B$2:$B$2074,'Recon (MARION ONLY)'!$C$4,Data!$C$2:$C$2074,'Recon (MARION ONLY)'!Z10)</f>
        <v>0</v>
      </c>
      <c r="AA46" s="7">
        <f>SUMIFS(Data!$P$2:$P$2074,Data!$B$2:$B$2074,'Recon (MARION ONLY)'!$C$4,Data!$C$2:$C$2074,'Recon (MARION ONLY)'!AA10)</f>
        <v>0</v>
      </c>
      <c r="AB46" s="7">
        <f>SUMIFS(Data!$P$2:$P$2074,Data!$B$2:$B$2074,'Recon (MARION ONLY)'!$C$4,Data!$C$2:$C$2074,'Recon (MARION ONLY)'!AB10)</f>
        <v>0</v>
      </c>
      <c r="AC46" s="7">
        <f>SUMIFS(Data!$P$2:$P$2074,Data!$B$2:$B$2074,'Recon (MARION ONLY)'!$C$4,Data!$C$2:$C$2074,'Recon (MARION ONLY)'!AC10)</f>
        <v>0</v>
      </c>
      <c r="AD46" s="7">
        <f>SUMIFS(Data!$P$2:$P$2074,Data!$B$2:$B$2074,'Recon (MARION ONLY)'!$C$4,Data!$C$2:$C$2074,'Recon (MARION ONLY)'!AD10)</f>
        <v>0</v>
      </c>
      <c r="AE46" s="7">
        <f>SUMIFS(Data!$P$2:$P$2074,Data!$B$2:$B$2074,'Recon (MARION ONLY)'!$C$4,Data!$C$2:$C$2074,'Recon (MARION ONLY)'!AE10)</f>
        <v>0</v>
      </c>
      <c r="AF46" s="7">
        <f>SUMIFS(Data!$P$2:$P$2074,Data!$B$2:$B$2074,'Recon (MARION ONLY)'!$C$4,Data!$C$2:$C$2074,'Recon (MARION ONLY)'!AF10)</f>
        <v>0</v>
      </c>
      <c r="AG46" s="7">
        <f>SUMIFS(Data!$P$2:$P$2074,Data!$B$2:$B$2074,'Recon (MARION ONLY)'!$C$4,Data!$C$2:$C$2074,'Recon (MARION ONLY)'!AG10)</f>
        <v>0</v>
      </c>
      <c r="AH46" s="7">
        <f>SUMIFS(Data!$P$2:$P$2074,Data!$B$2:$B$2074,'Recon (MARION ONLY)'!$C$4,Data!$C$2:$C$2074,'Recon (MARION ONLY)'!AH10)</f>
        <v>0</v>
      </c>
      <c r="AI46" s="7">
        <f>SUMIFS(Data!$P$2:$P$2074,Data!$B$2:$B$2074,'Recon (MARION ONLY)'!$C$4,Data!$C$2:$C$2074,'Recon (MARION ONLY)'!AI10)</f>
        <v>0</v>
      </c>
      <c r="AJ46" s="7">
        <f>SUMIFS(Data!$P$2:$P$2074,Data!$B$2:$B$2074,'Recon (MARION ONLY)'!$C$4,Data!$C$2:$C$2074,'Recon (MARION ONLY)'!AJ10)</f>
        <v>0</v>
      </c>
      <c r="AK46" s="7">
        <f>SUMIFS(Data!$P$2:$P$2074,Data!$B$2:$B$2074,'Recon (MARION ONLY)'!$C$4,Data!$C$2:$C$2074,'Recon (MARION ONLY)'!AK10)</f>
        <v>0</v>
      </c>
      <c r="AL46" s="7">
        <f>SUMIFS(Data!$P$2:$P$2074,Data!$B$2:$B$2074,'Recon (MARION ONLY)'!$C$4,Data!$C$2:$C$2074,'Recon (MARION ONLY)'!AL10)</f>
        <v>0</v>
      </c>
      <c r="AM46" s="7">
        <f>SUMIFS(Data!$P$2:$P$2074,Data!$B$2:$B$2074,'Recon (MARION ONLY)'!$C$4,Data!$C$2:$C$2074,'Recon (MARION ONLY)'!AM10)</f>
        <v>0</v>
      </c>
      <c r="AN46" s="7">
        <f>SUMIFS(Data!$P$2:$P$2074,Data!$B$2:$B$2074,'Recon (MARION ONLY)'!$C$4,Data!$C$2:$C$2074,'Recon (MARION ONLY)'!AN10)</f>
        <v>0</v>
      </c>
      <c r="AO46" s="7">
        <f>SUMIFS(Data!$P$2:$P$2074,Data!$B$2:$B$2074,'Recon (MARION ONLY)'!$C$4,Data!$C$2:$C$2074,'Recon (MARION ONLY)'!AO10)</f>
        <v>0</v>
      </c>
      <c r="AP46" s="7">
        <f>SUMIFS(Data!$P$2:$P$2074,Data!$B$2:$B$2074,'Recon (MARION ONLY)'!$C$4,Data!$C$2:$C$2074,'Recon (MARION ONLY)'!AP10)</f>
        <v>0</v>
      </c>
      <c r="AQ46" s="7">
        <f>SUMIFS(Data!$P$2:$P$2074,Data!$B$2:$B$2074,'Recon (MARION ONLY)'!$C$4,Data!$C$2:$C$2074,'Recon (MARION ONLY)'!AQ10)</f>
        <v>0</v>
      </c>
      <c r="AR46" s="7">
        <f>SUMIFS(Data!$P$2:$P$2074,Data!$B$2:$B$2074,'Recon (MARION ONLY)'!$C$4,Data!$C$2:$C$2074,'Recon (MARION ONLY)'!AR10)</f>
        <v>0</v>
      </c>
      <c r="AS46" s="7">
        <f>SUMIFS(Data!$P$2:$P$2074,Data!$B$2:$B$2074,'Recon (MARION ONLY)'!$C$4,Data!$C$2:$C$2074,'Recon (MARION ONLY)'!AS10)</f>
        <v>0</v>
      </c>
      <c r="AT46" s="7">
        <f>SUMIFS(Data!$P$2:$P$2074,Data!$B$2:$B$2074,'Recon (MARION ONLY)'!$C$4,Data!$C$2:$C$2074,'Recon (MARION ONLY)'!AT10)</f>
        <v>0</v>
      </c>
      <c r="AU46" s="7">
        <f>SUMIFS(Data!$P$2:$P$2074,Data!$B$2:$B$2074,'Recon (MARION ONLY)'!$C$4,Data!$C$2:$C$2074,'Recon (MARION ONLY)'!AU10)</f>
        <v>0</v>
      </c>
      <c r="AV46" s="7">
        <f>SUMIFS(Data!$P$2:$P$2074,Data!$B$2:$B$2074,'Recon (MARION ONLY)'!$C$4,Data!$C$2:$C$2074,'Recon (MARION ONLY)'!AV10)</f>
        <v>0</v>
      </c>
      <c r="AW46" s="7">
        <f>SUMIFS(Data!$P$2:$P$2074,Data!$B$2:$B$2074,'Recon (MARION ONLY)'!$C$4,Data!$C$2:$C$2074,'Recon (MARION ONLY)'!AW10)</f>
        <v>0</v>
      </c>
      <c r="AX46" s="7">
        <f>SUMIFS(Data!$P$2:$P$2074,Data!$B$2:$B$2074,'Recon (MARION ONLY)'!$C$4,Data!$C$2:$C$2074,'Recon (MARION ONLY)'!AX10)</f>
        <v>0</v>
      </c>
      <c r="AY46" s="7">
        <f>SUMIFS(Data!$P$2:$P$2074,Data!$B$2:$B$2074,'Recon (MARION ONLY)'!$C$4,Data!$C$2:$C$2074,'Recon (MARION ONLY)'!AY10)</f>
        <v>0</v>
      </c>
      <c r="AZ46" s="7">
        <f>SUMIFS(Data!$P$2:$P$2074,Data!$B$2:$B$2074,'Recon (MARION ONLY)'!$C$4,Data!$C$2:$C$2074,'Recon (MARION ONLY)'!AZ10)</f>
        <v>0</v>
      </c>
      <c r="BA46" s="7">
        <f>SUMIFS(Data!$P$2:$P$2074,Data!$B$2:$B$2074,'Recon (MARION ONLY)'!$C$4,Data!$C$2:$C$2074,'Recon (MARION ONLY)'!BA10)</f>
        <v>0</v>
      </c>
      <c r="BB46" s="7">
        <f>SUMIFS(Data!$P$2:$P$2074,Data!$B$2:$B$2074,'Recon (MARION ONLY)'!$C$4,Data!$C$2:$C$2074,'Recon (MARION ONLY)'!BB10)</f>
        <v>0</v>
      </c>
      <c r="BC46" s="7">
        <f>SUMIFS(Data!$P$2:$P$2074,Data!$B$2:$B$2074,'Recon (MARION ONLY)'!$C$4,Data!$C$2:$C$2074,'Recon (MARION ONLY)'!BC10)</f>
        <v>0</v>
      </c>
      <c r="BD46" s="7">
        <f>SUMIFS(Data!$P$2:$P$2074,Data!$B$2:$B$2074,'Recon (MARION ONLY)'!$C$4,Data!$C$2:$C$2074,'Recon (MARION ONLY)'!BD10)</f>
        <v>0</v>
      </c>
      <c r="BE46" s="7">
        <f>SUMIFS(Data!$P$2:$P$2074,Data!$B$2:$B$2074,'Recon (MARION ONLY)'!$C$4,Data!$C$2:$C$2074,'Recon (MARION ONLY)'!BE10)</f>
        <v>0</v>
      </c>
      <c r="BF46" s="7">
        <f>SUMIFS(Data!$P$2:$P$2074,Data!$B$2:$B$2074,'Recon (MARION ONLY)'!$C$4,Data!$C$2:$C$2074,'Recon (MARION ONLY)'!BF10)</f>
        <v>0</v>
      </c>
      <c r="BG46" s="7">
        <f>SUMIFS(Data!$P$2:$P$2074,Data!$B$2:$B$2074,'Recon (MARION ONLY)'!$C$4,Data!$C$2:$C$2074,'Recon (MARION ONLY)'!BG10)</f>
        <v>0</v>
      </c>
      <c r="BH46" s="7">
        <f>SUMIFS(Data!$P$2:$P$2074,Data!$B$2:$B$2074,'Recon (MARION ONLY)'!$C$4,Data!$C$2:$C$2074,'Recon (MARION ONLY)'!BH10)</f>
        <v>0</v>
      </c>
      <c r="BI46" s="7">
        <f>SUMIFS(Data!$P$2:$P$2074,Data!$B$2:$B$2074,'Recon (MARION ONLY)'!$C$4,Data!$C$2:$C$2074,'Recon (MARION ONLY)'!BI10)</f>
        <v>0</v>
      </c>
      <c r="BJ46" s="7">
        <f>SUMIFS(Data!$P$2:$P$2074,Data!$B$2:$B$2074,'Recon (MARION ONLY)'!$C$4,Data!$C$2:$C$2074,'Recon (MARION ONLY)'!BJ10)</f>
        <v>0</v>
      </c>
      <c r="BK46" s="7">
        <f>SUMIFS(Data!$P$2:$P$2074,Data!$B$2:$B$2074,'Recon (MARION ONLY)'!$C$4,Data!$C$2:$C$2074,'Recon (MARION ONLY)'!BK10)</f>
        <v>0</v>
      </c>
      <c r="BL46" s="7">
        <f>SUMIFS(Data!$P$2:$P$2074,Data!$B$2:$B$2074,'Recon (MARION ONLY)'!$C$4,Data!$C$2:$C$2074,'Recon (MARION ONLY)'!BL10)</f>
        <v>0</v>
      </c>
      <c r="BM46" s="7">
        <f>SUMIFS(Data!$P$2:$P$2074,Data!$B$2:$B$2074,'Recon (MARION ONLY)'!$C$4,Data!$C$2:$C$2074,'Recon (MARION ONLY)'!BM10)</f>
        <v>0</v>
      </c>
      <c r="BN46" s="7">
        <f>SUMIFS(Data!$P$2:$P$2074,Data!$B$2:$B$2074,'Recon (MARION ONLY)'!$C$4,Data!$C$2:$C$2074,'Recon (MARION ONLY)'!BN10)</f>
        <v>0</v>
      </c>
      <c r="BO46" s="7">
        <f>SUMIFS(Data!$P$2:$P$2074,Data!$B$2:$B$2074,'Recon (MARION ONLY)'!$C$4,Data!$C$2:$C$2074,'Recon (MARION ONLY)'!BO10)</f>
        <v>0</v>
      </c>
      <c r="BP46" s="7">
        <f>SUMIFS(Data!$P$2:$P$2074,Data!$B$2:$B$2074,'Recon (MARION ONLY)'!$C$4,Data!$C$2:$C$2074,'Recon (MARION ONLY)'!BP10)</f>
        <v>0</v>
      </c>
      <c r="BQ46" s="7">
        <f>SUMIFS(Data!$P$2:$P$2074,Data!$B$2:$B$2074,'Recon (MARION ONLY)'!$C$4,Data!$C$2:$C$2074,'Recon (MARION ONLY)'!BQ10)</f>
        <v>0</v>
      </c>
    </row>
    <row r="47" spans="1:69" x14ac:dyDescent="0.3">
      <c r="A47" t="s">
        <v>1755</v>
      </c>
      <c r="C47" t="s">
        <v>1753</v>
      </c>
      <c r="E47" t="s">
        <v>1754</v>
      </c>
      <c r="G47" s="7">
        <f>SUMIFS(Data!$U$2:$U$2074,Data!$B$2:$B$2074,'Recon (MARION ONLY)'!$C$4)</f>
        <v>2189.04</v>
      </c>
      <c r="H47" s="3"/>
      <c r="I47" s="7">
        <f>SUMIFS(Data!$U$2:$U$2074,Data!$B$2:$B$2074,'Recon (MARION ONLY)'!$C$4,Data!$C$2:$C$2074,'Recon (MARION ONLY)'!I10)</f>
        <v>0</v>
      </c>
      <c r="J47" s="7">
        <f>SUMIFS(Data!$U$2:$U$2074,Data!$B$2:$B$2074,'Recon (MARION ONLY)'!$C$4,Data!$C$2:$C$2074,'Recon (MARION ONLY)'!J10)</f>
        <v>0</v>
      </c>
      <c r="K47" s="7">
        <f>SUMIFS(Data!$U$2:$U$2074,Data!$B$2:$B$2074,'Recon (MARION ONLY)'!$C$4,Data!$C$2:$C$2074,'Recon (MARION ONLY)'!K10)</f>
        <v>0</v>
      </c>
      <c r="L47" s="7">
        <f>SUMIFS(Data!$U$2:$U$2074,Data!$B$2:$B$2074,'Recon (MARION ONLY)'!$C$4,Data!$C$2:$C$2074,'Recon (MARION ONLY)'!L10)</f>
        <v>0</v>
      </c>
      <c r="M47" s="7">
        <f>SUMIFS(Data!$U$2:$U$2074,Data!$B$2:$B$2074,'Recon (MARION ONLY)'!$C$4,Data!$C$2:$C$2074,'Recon (MARION ONLY)'!M10)</f>
        <v>0</v>
      </c>
      <c r="N47" s="7">
        <f>SUMIFS(Data!$U$2:$U$2074,Data!$B$2:$B$2074,'Recon (MARION ONLY)'!$C$4,Data!$C$2:$C$2074,'Recon (MARION ONLY)'!N10)</f>
        <v>0</v>
      </c>
      <c r="O47" s="7">
        <f>SUMIFS(Data!$U$2:$U$2074,Data!$B$2:$B$2074,'Recon (MARION ONLY)'!$C$4,Data!$C$2:$C$2074,'Recon (MARION ONLY)'!O10)</f>
        <v>0</v>
      </c>
      <c r="P47" s="7">
        <f>SUMIFS(Data!$U$2:$U$2074,Data!$B$2:$B$2074,'Recon (MARION ONLY)'!$C$4,Data!$C$2:$C$2074,'Recon (MARION ONLY)'!P10)</f>
        <v>0</v>
      </c>
      <c r="Q47" s="7">
        <f>SUMIFS(Data!$U$2:$U$2074,Data!$B$2:$B$2074,'Recon (MARION ONLY)'!$C$4,Data!$C$2:$C$2074,'Recon (MARION ONLY)'!Q10)</f>
        <v>0</v>
      </c>
      <c r="R47" s="7">
        <f>SUMIFS(Data!$U$2:$U$2074,Data!$B$2:$B$2074,'Recon (MARION ONLY)'!$C$4,Data!$C$2:$C$2074,'Recon (MARION ONLY)'!R10)</f>
        <v>0</v>
      </c>
      <c r="S47" s="7">
        <f>SUMIFS(Data!$U$2:$U$2074,Data!$B$2:$B$2074,'Recon (MARION ONLY)'!$C$4,Data!$C$2:$C$2074,'Recon (MARION ONLY)'!S10)</f>
        <v>0</v>
      </c>
      <c r="T47" s="7">
        <f>SUMIFS(Data!$U$2:$U$2074,Data!$B$2:$B$2074,'Recon (MARION ONLY)'!$C$4,Data!$C$2:$C$2074,'Recon (MARION ONLY)'!T10)</f>
        <v>0</v>
      </c>
      <c r="U47" s="7">
        <f>SUMIFS(Data!$U$2:$U$2074,Data!$B$2:$B$2074,'Recon (MARION ONLY)'!$C$4,Data!$C$2:$C$2074,'Recon (MARION ONLY)'!U10)</f>
        <v>0</v>
      </c>
      <c r="V47" s="7">
        <f>SUMIFS(Data!$U$2:$U$2074,Data!$B$2:$B$2074,'Recon (MARION ONLY)'!$C$4,Data!$C$2:$C$2074,'Recon (MARION ONLY)'!V10)</f>
        <v>892.64</v>
      </c>
      <c r="W47" s="7">
        <f>SUMIFS(Data!$U$2:$U$2074,Data!$B$2:$B$2074,'Recon (MARION ONLY)'!$C$4,Data!$C$2:$C$2074,'Recon (MARION ONLY)'!W10)</f>
        <v>0</v>
      </c>
      <c r="X47" s="7">
        <f>SUMIFS(Data!$U$2:$U$2074,Data!$B$2:$B$2074,'Recon (MARION ONLY)'!$C$4,Data!$C$2:$C$2074,'Recon (MARION ONLY)'!X10)</f>
        <v>0</v>
      </c>
      <c r="Y47" s="7">
        <f>SUMIFS(Data!$U$2:$U$2074,Data!$B$2:$B$2074,'Recon (MARION ONLY)'!$C$4,Data!$C$2:$C$2074,'Recon (MARION ONLY)'!Y10)</f>
        <v>0</v>
      </c>
      <c r="Z47" s="7">
        <f>SUMIFS(Data!$U$2:$U$2074,Data!$B$2:$B$2074,'Recon (MARION ONLY)'!$C$4,Data!$C$2:$C$2074,'Recon (MARION ONLY)'!Z10)</f>
        <v>0</v>
      </c>
      <c r="AA47" s="7">
        <f>SUMIFS(Data!$U$2:$U$2074,Data!$B$2:$B$2074,'Recon (MARION ONLY)'!$C$4,Data!$C$2:$C$2074,'Recon (MARION ONLY)'!AA10)</f>
        <v>0</v>
      </c>
      <c r="AB47" s="7">
        <f>SUMIFS(Data!$U$2:$U$2074,Data!$B$2:$B$2074,'Recon (MARION ONLY)'!$C$4,Data!$C$2:$C$2074,'Recon (MARION ONLY)'!AB10)</f>
        <v>0</v>
      </c>
      <c r="AC47" s="7">
        <f>SUMIFS(Data!$U$2:$U$2074,Data!$B$2:$B$2074,'Recon (MARION ONLY)'!$C$4,Data!$C$2:$C$2074,'Recon (MARION ONLY)'!AC10)</f>
        <v>0</v>
      </c>
      <c r="AD47" s="7">
        <f>SUMIFS(Data!$U$2:$U$2074,Data!$B$2:$B$2074,'Recon (MARION ONLY)'!$C$4,Data!$C$2:$C$2074,'Recon (MARION ONLY)'!AD10)</f>
        <v>0</v>
      </c>
      <c r="AE47" s="7">
        <f>SUMIFS(Data!$U$2:$U$2074,Data!$B$2:$B$2074,'Recon (MARION ONLY)'!$C$4,Data!$C$2:$C$2074,'Recon (MARION ONLY)'!AE10)</f>
        <v>0</v>
      </c>
      <c r="AF47" s="7">
        <f>SUMIFS(Data!$U$2:$U$2074,Data!$B$2:$B$2074,'Recon (MARION ONLY)'!$C$4,Data!$C$2:$C$2074,'Recon (MARION ONLY)'!AF10)</f>
        <v>0</v>
      </c>
      <c r="AG47" s="7">
        <f>SUMIFS(Data!$U$2:$U$2074,Data!$B$2:$B$2074,'Recon (MARION ONLY)'!$C$4,Data!$C$2:$C$2074,'Recon (MARION ONLY)'!AG10)</f>
        <v>0</v>
      </c>
      <c r="AH47" s="7">
        <f>SUMIFS(Data!$U$2:$U$2074,Data!$B$2:$B$2074,'Recon (MARION ONLY)'!$C$4,Data!$C$2:$C$2074,'Recon (MARION ONLY)'!AH10)</f>
        <v>0</v>
      </c>
      <c r="AI47" s="7">
        <f>SUMIFS(Data!$U$2:$U$2074,Data!$B$2:$B$2074,'Recon (MARION ONLY)'!$C$4,Data!$C$2:$C$2074,'Recon (MARION ONLY)'!AI10)</f>
        <v>0</v>
      </c>
      <c r="AJ47" s="7">
        <f>SUMIFS(Data!$U$2:$U$2074,Data!$B$2:$B$2074,'Recon (MARION ONLY)'!$C$4,Data!$C$2:$C$2074,'Recon (MARION ONLY)'!AJ10)</f>
        <v>0</v>
      </c>
      <c r="AK47" s="7">
        <f>SUMIFS(Data!$U$2:$U$2074,Data!$B$2:$B$2074,'Recon (MARION ONLY)'!$C$4,Data!$C$2:$C$2074,'Recon (MARION ONLY)'!AK10)</f>
        <v>0</v>
      </c>
      <c r="AL47" s="7">
        <f>SUMIFS(Data!$U$2:$U$2074,Data!$B$2:$B$2074,'Recon (MARION ONLY)'!$C$4,Data!$C$2:$C$2074,'Recon (MARION ONLY)'!AL10)</f>
        <v>0</v>
      </c>
      <c r="AM47" s="7">
        <f>SUMIFS(Data!$U$2:$U$2074,Data!$B$2:$B$2074,'Recon (MARION ONLY)'!$C$4,Data!$C$2:$C$2074,'Recon (MARION ONLY)'!AM10)</f>
        <v>0</v>
      </c>
      <c r="AN47" s="7">
        <f>SUMIFS(Data!$U$2:$U$2074,Data!$B$2:$B$2074,'Recon (MARION ONLY)'!$C$4,Data!$C$2:$C$2074,'Recon (MARION ONLY)'!AN10)</f>
        <v>0</v>
      </c>
      <c r="AO47" s="7">
        <f>SUMIFS(Data!$U$2:$U$2074,Data!$B$2:$B$2074,'Recon (MARION ONLY)'!$C$4,Data!$C$2:$C$2074,'Recon (MARION ONLY)'!AO10)</f>
        <v>0</v>
      </c>
      <c r="AP47" s="7">
        <f>SUMIFS(Data!$U$2:$U$2074,Data!$B$2:$B$2074,'Recon (MARION ONLY)'!$C$4,Data!$C$2:$C$2074,'Recon (MARION ONLY)'!AP10)</f>
        <v>0</v>
      </c>
      <c r="AQ47" s="7">
        <f>SUMIFS(Data!$U$2:$U$2074,Data!$B$2:$B$2074,'Recon (MARION ONLY)'!$C$4,Data!$C$2:$C$2074,'Recon (MARION ONLY)'!AQ10)</f>
        <v>0</v>
      </c>
      <c r="AR47" s="7">
        <f>SUMIFS(Data!$U$2:$U$2074,Data!$B$2:$B$2074,'Recon (MARION ONLY)'!$C$4,Data!$C$2:$C$2074,'Recon (MARION ONLY)'!AR10)</f>
        <v>0</v>
      </c>
      <c r="AS47" s="7">
        <f>SUMIFS(Data!$U$2:$U$2074,Data!$B$2:$B$2074,'Recon (MARION ONLY)'!$C$4,Data!$C$2:$C$2074,'Recon (MARION ONLY)'!AS10)</f>
        <v>0</v>
      </c>
      <c r="AT47" s="7">
        <f>SUMIFS(Data!$U$2:$U$2074,Data!$B$2:$B$2074,'Recon (MARION ONLY)'!$C$4,Data!$C$2:$C$2074,'Recon (MARION ONLY)'!AT10)</f>
        <v>0</v>
      </c>
      <c r="AU47" s="7">
        <f>SUMIFS(Data!$U$2:$U$2074,Data!$B$2:$B$2074,'Recon (MARION ONLY)'!$C$4,Data!$C$2:$C$2074,'Recon (MARION ONLY)'!AU10)</f>
        <v>0</v>
      </c>
      <c r="AV47" s="7">
        <f>SUMIFS(Data!$U$2:$U$2074,Data!$B$2:$B$2074,'Recon (MARION ONLY)'!$C$4,Data!$C$2:$C$2074,'Recon (MARION ONLY)'!AV10)</f>
        <v>0</v>
      </c>
      <c r="AW47" s="7">
        <f>SUMIFS(Data!$U$2:$U$2074,Data!$B$2:$B$2074,'Recon (MARION ONLY)'!$C$4,Data!$C$2:$C$2074,'Recon (MARION ONLY)'!AW10)</f>
        <v>0</v>
      </c>
      <c r="AX47" s="7">
        <f>SUMIFS(Data!$U$2:$U$2074,Data!$B$2:$B$2074,'Recon (MARION ONLY)'!$C$4,Data!$C$2:$C$2074,'Recon (MARION ONLY)'!AX10)</f>
        <v>0</v>
      </c>
      <c r="AY47" s="7">
        <f>SUMIFS(Data!$U$2:$U$2074,Data!$B$2:$B$2074,'Recon (MARION ONLY)'!$C$4,Data!$C$2:$C$2074,'Recon (MARION ONLY)'!AY10)</f>
        <v>0</v>
      </c>
      <c r="AZ47" s="7">
        <f>SUMIFS(Data!$U$2:$U$2074,Data!$B$2:$B$2074,'Recon (MARION ONLY)'!$C$4,Data!$C$2:$C$2074,'Recon (MARION ONLY)'!AZ10)</f>
        <v>0</v>
      </c>
      <c r="BA47" s="7">
        <f>SUMIFS(Data!$U$2:$U$2074,Data!$B$2:$B$2074,'Recon (MARION ONLY)'!$C$4,Data!$C$2:$C$2074,'Recon (MARION ONLY)'!BA10)</f>
        <v>0</v>
      </c>
      <c r="BB47" s="7">
        <f>SUMIFS(Data!$U$2:$U$2074,Data!$B$2:$B$2074,'Recon (MARION ONLY)'!$C$4,Data!$C$2:$C$2074,'Recon (MARION ONLY)'!BB10)</f>
        <v>0</v>
      </c>
      <c r="BC47" s="7">
        <f>SUMIFS(Data!$U$2:$U$2074,Data!$B$2:$B$2074,'Recon (MARION ONLY)'!$C$4,Data!$C$2:$C$2074,'Recon (MARION ONLY)'!BC10)</f>
        <v>0</v>
      </c>
      <c r="BD47" s="7">
        <f>SUMIFS(Data!$U$2:$U$2074,Data!$B$2:$B$2074,'Recon (MARION ONLY)'!$C$4,Data!$C$2:$C$2074,'Recon (MARION ONLY)'!BD10)</f>
        <v>0</v>
      </c>
      <c r="BE47" s="7">
        <f>SUMIFS(Data!$U$2:$U$2074,Data!$B$2:$B$2074,'Recon (MARION ONLY)'!$C$4,Data!$C$2:$C$2074,'Recon (MARION ONLY)'!BE10)</f>
        <v>0</v>
      </c>
      <c r="BF47" s="7">
        <f>SUMIFS(Data!$U$2:$U$2074,Data!$B$2:$B$2074,'Recon (MARION ONLY)'!$C$4,Data!$C$2:$C$2074,'Recon (MARION ONLY)'!BF10)</f>
        <v>0</v>
      </c>
      <c r="BG47" s="7">
        <f>SUMIFS(Data!$U$2:$U$2074,Data!$B$2:$B$2074,'Recon (MARION ONLY)'!$C$4,Data!$C$2:$C$2074,'Recon (MARION ONLY)'!BG10)</f>
        <v>0</v>
      </c>
      <c r="BH47" s="7">
        <f>SUMIFS(Data!$U$2:$U$2074,Data!$B$2:$B$2074,'Recon (MARION ONLY)'!$C$4,Data!$C$2:$C$2074,'Recon (MARION ONLY)'!BH10)</f>
        <v>0</v>
      </c>
      <c r="BI47" s="7">
        <f>SUMIFS(Data!$U$2:$U$2074,Data!$B$2:$B$2074,'Recon (MARION ONLY)'!$C$4,Data!$C$2:$C$2074,'Recon (MARION ONLY)'!BI10)</f>
        <v>0</v>
      </c>
      <c r="BJ47" s="7">
        <f>SUMIFS(Data!$U$2:$U$2074,Data!$B$2:$B$2074,'Recon (MARION ONLY)'!$C$4,Data!$C$2:$C$2074,'Recon (MARION ONLY)'!BJ10)</f>
        <v>0</v>
      </c>
      <c r="BK47" s="7">
        <f>SUMIFS(Data!$U$2:$U$2074,Data!$B$2:$B$2074,'Recon (MARION ONLY)'!$C$4,Data!$C$2:$C$2074,'Recon (MARION ONLY)'!BK10)</f>
        <v>1296.4000000000001</v>
      </c>
      <c r="BL47" s="7">
        <f>SUMIFS(Data!$U$2:$U$2074,Data!$B$2:$B$2074,'Recon (MARION ONLY)'!$C$4,Data!$C$2:$C$2074,'Recon (MARION ONLY)'!BL10)</f>
        <v>0</v>
      </c>
      <c r="BM47" s="7">
        <f>SUMIFS(Data!$U$2:$U$2074,Data!$B$2:$B$2074,'Recon (MARION ONLY)'!$C$4,Data!$C$2:$C$2074,'Recon (MARION ONLY)'!BM10)</f>
        <v>0</v>
      </c>
      <c r="BN47" s="7">
        <f>SUMIFS(Data!$U$2:$U$2074,Data!$B$2:$B$2074,'Recon (MARION ONLY)'!$C$4,Data!$C$2:$C$2074,'Recon (MARION ONLY)'!BN10)</f>
        <v>0</v>
      </c>
      <c r="BO47" s="7">
        <f>SUMIFS(Data!$U$2:$U$2074,Data!$B$2:$B$2074,'Recon (MARION ONLY)'!$C$4,Data!$C$2:$C$2074,'Recon (MARION ONLY)'!BO10)</f>
        <v>0</v>
      </c>
      <c r="BP47" s="7">
        <f>SUMIFS(Data!$U$2:$U$2074,Data!$B$2:$B$2074,'Recon (MARION ONLY)'!$C$4,Data!$C$2:$C$2074,'Recon (MARION ONLY)'!BP10)</f>
        <v>0</v>
      </c>
      <c r="BQ47" s="7">
        <f>SUMIFS(Data!$U$2:$U$2074,Data!$B$2:$B$2074,'Recon (MARION ONLY)'!$C$4,Data!$C$2:$C$2074,'Recon (MARION ONLY)'!BQ10)</f>
        <v>0</v>
      </c>
    </row>
    <row r="48" spans="1:69" x14ac:dyDescent="0.3">
      <c r="A48" t="s">
        <v>1759</v>
      </c>
      <c r="C48" s="27"/>
      <c r="D48" s="27"/>
      <c r="E48" s="27"/>
      <c r="G48" s="7">
        <f>SUM(G45:G47)</f>
        <v>2028967.7800000007</v>
      </c>
      <c r="H48" s="3"/>
      <c r="I48" s="7">
        <f>SUM(I45:I47)</f>
        <v>350712.12</v>
      </c>
      <c r="J48" s="7">
        <f t="shared" ref="J48:BQ48" si="4">SUM(J45:J47)</f>
        <v>1324.74</v>
      </c>
      <c r="K48" s="7">
        <f t="shared" si="4"/>
        <v>43418.86</v>
      </c>
      <c r="L48" s="7">
        <f t="shared" si="4"/>
        <v>726.95</v>
      </c>
      <c r="M48" s="7">
        <f t="shared" si="4"/>
        <v>0</v>
      </c>
      <c r="N48" s="7">
        <f t="shared" si="4"/>
        <v>25</v>
      </c>
      <c r="O48" s="7">
        <f t="shared" si="4"/>
        <v>28668.6</v>
      </c>
      <c r="P48" s="7">
        <f t="shared" si="4"/>
        <v>39922.21</v>
      </c>
      <c r="Q48" s="7">
        <f t="shared" si="4"/>
        <v>4898</v>
      </c>
      <c r="R48" s="7">
        <f t="shared" si="4"/>
        <v>0</v>
      </c>
      <c r="S48" s="7">
        <f t="shared" si="4"/>
        <v>0</v>
      </c>
      <c r="T48" s="7">
        <f t="shared" si="4"/>
        <v>82371.5</v>
      </c>
      <c r="U48" s="7">
        <f t="shared" si="4"/>
        <v>17817.990000000002</v>
      </c>
      <c r="V48" s="7">
        <f t="shared" si="4"/>
        <v>63992.63</v>
      </c>
      <c r="W48" s="7">
        <f t="shared" si="4"/>
        <v>225.11</v>
      </c>
      <c r="X48" s="7">
        <f t="shared" si="4"/>
        <v>895.92</v>
      </c>
      <c r="Y48" s="7">
        <f t="shared" si="4"/>
        <v>110551.09</v>
      </c>
      <c r="Z48" s="7">
        <f t="shared" si="4"/>
        <v>3132.86</v>
      </c>
      <c r="AA48" s="7">
        <f t="shared" si="4"/>
        <v>8229.33</v>
      </c>
      <c r="AB48" s="7">
        <f t="shared" si="4"/>
        <v>2216.9899999999998</v>
      </c>
      <c r="AC48" s="7">
        <f t="shared" si="4"/>
        <v>106.03</v>
      </c>
      <c r="AD48" s="7">
        <f t="shared" si="4"/>
        <v>50.45</v>
      </c>
      <c r="AE48" s="7">
        <f t="shared" si="4"/>
        <v>6280.16</v>
      </c>
      <c r="AF48" s="7">
        <f t="shared" si="4"/>
        <v>27509.03</v>
      </c>
      <c r="AG48" s="7">
        <f t="shared" si="4"/>
        <v>664.59</v>
      </c>
      <c r="AH48" s="7">
        <f t="shared" si="4"/>
        <v>309042.31</v>
      </c>
      <c r="AI48" s="7">
        <f t="shared" si="4"/>
        <v>6000.33</v>
      </c>
      <c r="AJ48" s="7">
        <f t="shared" si="4"/>
        <v>25.43</v>
      </c>
      <c r="AK48" s="7">
        <f t="shared" si="4"/>
        <v>32919.11</v>
      </c>
      <c r="AL48" s="7">
        <f t="shared" si="4"/>
        <v>701.1</v>
      </c>
      <c r="AM48" s="7">
        <f t="shared" si="4"/>
        <v>0</v>
      </c>
      <c r="AN48" s="7">
        <f t="shared" si="4"/>
        <v>115571.32</v>
      </c>
      <c r="AO48" s="7">
        <f t="shared" si="4"/>
        <v>59399.29</v>
      </c>
      <c r="AP48" s="7">
        <f t="shared" si="4"/>
        <v>0</v>
      </c>
      <c r="AQ48" s="7">
        <f t="shared" si="4"/>
        <v>1167.1099999999999</v>
      </c>
      <c r="AR48" s="7">
        <f t="shared" si="4"/>
        <v>2164.31</v>
      </c>
      <c r="AS48" s="7">
        <f t="shared" si="4"/>
        <v>27785.29</v>
      </c>
      <c r="AT48" s="7">
        <f t="shared" si="4"/>
        <v>462.19</v>
      </c>
      <c r="AU48" s="7">
        <f t="shared" si="4"/>
        <v>25</v>
      </c>
      <c r="AV48" s="7">
        <f t="shared" si="4"/>
        <v>143538.56</v>
      </c>
      <c r="AW48" s="7">
        <f t="shared" si="4"/>
        <v>47723.02</v>
      </c>
      <c r="AX48" s="7">
        <f t="shared" si="4"/>
        <v>50</v>
      </c>
      <c r="AY48" s="7">
        <f t="shared" si="4"/>
        <v>25</v>
      </c>
      <c r="AZ48" s="7">
        <f t="shared" si="4"/>
        <v>50.36</v>
      </c>
      <c r="BA48" s="7">
        <f t="shared" si="4"/>
        <v>75</v>
      </c>
      <c r="BB48" s="7">
        <f t="shared" si="4"/>
        <v>0</v>
      </c>
      <c r="BC48" s="7">
        <f t="shared" si="4"/>
        <v>1291.94</v>
      </c>
      <c r="BD48" s="7">
        <f t="shared" si="4"/>
        <v>1007.98</v>
      </c>
      <c r="BE48" s="7">
        <f t="shared" si="4"/>
        <v>0</v>
      </c>
      <c r="BF48" s="7">
        <f t="shared" si="4"/>
        <v>634.36</v>
      </c>
      <c r="BG48" s="7">
        <f t="shared" si="4"/>
        <v>659.36</v>
      </c>
      <c r="BH48" s="7">
        <f t="shared" si="4"/>
        <v>337879.57</v>
      </c>
      <c r="BI48" s="7">
        <f t="shared" si="4"/>
        <v>56053.71</v>
      </c>
      <c r="BJ48" s="7">
        <f t="shared" si="4"/>
        <v>1611.9</v>
      </c>
      <c r="BK48" s="7">
        <f t="shared" si="4"/>
        <v>38662.97</v>
      </c>
      <c r="BL48" s="7">
        <f t="shared" si="4"/>
        <v>15365.77</v>
      </c>
      <c r="BM48" s="7">
        <f t="shared" si="4"/>
        <v>24007.52</v>
      </c>
      <c r="BN48" s="7">
        <f t="shared" si="4"/>
        <v>76.72</v>
      </c>
      <c r="BO48" s="7">
        <f t="shared" si="4"/>
        <v>0</v>
      </c>
      <c r="BP48" s="7">
        <f t="shared" si="4"/>
        <v>0</v>
      </c>
      <c r="BQ48" s="7">
        <f t="shared" si="4"/>
        <v>11251.09</v>
      </c>
    </row>
    <row r="49" spans="1:69" x14ac:dyDescent="0.3">
      <c r="A49" t="s">
        <v>122</v>
      </c>
      <c r="C49" s="16"/>
      <c r="D49" s="16"/>
      <c r="E49" s="16"/>
      <c r="G49" s="25"/>
      <c r="H49" s="3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</row>
    <row r="50" spans="1:69" x14ac:dyDescent="0.3">
      <c r="A50" t="s">
        <v>19</v>
      </c>
      <c r="C50" s="16"/>
      <c r="D50" s="16"/>
      <c r="E50" s="16"/>
      <c r="G50" s="7">
        <f>G48-G49</f>
        <v>2028967.7800000007</v>
      </c>
      <c r="H50" s="3"/>
      <c r="I50" s="7">
        <f t="shared" ref="I50:AN50" si="5">I47-I49</f>
        <v>0</v>
      </c>
      <c r="J50" s="7">
        <f t="shared" si="5"/>
        <v>0</v>
      </c>
      <c r="K50" s="7">
        <f t="shared" si="5"/>
        <v>0</v>
      </c>
      <c r="L50" s="7">
        <f t="shared" si="5"/>
        <v>0</v>
      </c>
      <c r="M50" s="7">
        <f t="shared" si="5"/>
        <v>0</v>
      </c>
      <c r="N50" s="7">
        <f t="shared" si="5"/>
        <v>0</v>
      </c>
      <c r="O50" s="7">
        <f t="shared" si="5"/>
        <v>0</v>
      </c>
      <c r="P50" s="7">
        <f t="shared" si="5"/>
        <v>0</v>
      </c>
      <c r="Q50" s="7">
        <f t="shared" si="5"/>
        <v>0</v>
      </c>
      <c r="R50" s="7">
        <f t="shared" si="5"/>
        <v>0</v>
      </c>
      <c r="S50" s="7">
        <f t="shared" si="5"/>
        <v>0</v>
      </c>
      <c r="T50" s="7">
        <f t="shared" si="5"/>
        <v>0</v>
      </c>
      <c r="U50" s="7">
        <f t="shared" si="5"/>
        <v>0</v>
      </c>
      <c r="V50" s="7">
        <f t="shared" si="5"/>
        <v>892.64</v>
      </c>
      <c r="W50" s="7">
        <f t="shared" si="5"/>
        <v>0</v>
      </c>
      <c r="X50" s="7">
        <f t="shared" si="5"/>
        <v>0</v>
      </c>
      <c r="Y50" s="7">
        <f t="shared" si="5"/>
        <v>0</v>
      </c>
      <c r="Z50" s="7">
        <f t="shared" si="5"/>
        <v>0</v>
      </c>
      <c r="AA50" s="7">
        <f t="shared" si="5"/>
        <v>0</v>
      </c>
      <c r="AB50" s="7">
        <f t="shared" si="5"/>
        <v>0</v>
      </c>
      <c r="AC50" s="7">
        <f t="shared" si="5"/>
        <v>0</v>
      </c>
      <c r="AD50" s="7">
        <f t="shared" si="5"/>
        <v>0</v>
      </c>
      <c r="AE50" s="7">
        <f t="shared" si="5"/>
        <v>0</v>
      </c>
      <c r="AF50" s="7">
        <f t="shared" si="5"/>
        <v>0</v>
      </c>
      <c r="AG50" s="7">
        <f t="shared" si="5"/>
        <v>0</v>
      </c>
      <c r="AH50" s="7">
        <f t="shared" si="5"/>
        <v>0</v>
      </c>
      <c r="AI50" s="7">
        <f t="shared" si="5"/>
        <v>0</v>
      </c>
      <c r="AJ50" s="7">
        <f t="shared" si="5"/>
        <v>0</v>
      </c>
      <c r="AK50" s="7">
        <f t="shared" si="5"/>
        <v>0</v>
      </c>
      <c r="AL50" s="7">
        <f t="shared" si="5"/>
        <v>0</v>
      </c>
      <c r="AM50" s="7">
        <f t="shared" si="5"/>
        <v>0</v>
      </c>
      <c r="AN50" s="7">
        <f t="shared" si="5"/>
        <v>0</v>
      </c>
      <c r="AO50" s="7">
        <f t="shared" ref="AO50:BQ50" si="6">AO47-AO49</f>
        <v>0</v>
      </c>
      <c r="AP50" s="7">
        <f t="shared" si="6"/>
        <v>0</v>
      </c>
      <c r="AQ50" s="7">
        <f t="shared" si="6"/>
        <v>0</v>
      </c>
      <c r="AR50" s="7">
        <f t="shared" si="6"/>
        <v>0</v>
      </c>
      <c r="AS50" s="7">
        <f t="shared" si="6"/>
        <v>0</v>
      </c>
      <c r="AT50" s="7">
        <f t="shared" si="6"/>
        <v>0</v>
      </c>
      <c r="AU50" s="7">
        <f t="shared" si="6"/>
        <v>0</v>
      </c>
      <c r="AV50" s="7">
        <f t="shared" si="6"/>
        <v>0</v>
      </c>
      <c r="AW50" s="7">
        <f t="shared" si="6"/>
        <v>0</v>
      </c>
      <c r="AX50" s="7">
        <f t="shared" si="6"/>
        <v>0</v>
      </c>
      <c r="AY50" s="7">
        <f t="shared" si="6"/>
        <v>0</v>
      </c>
      <c r="AZ50" s="7">
        <f t="shared" si="6"/>
        <v>0</v>
      </c>
      <c r="BA50" s="7">
        <f t="shared" si="6"/>
        <v>0</v>
      </c>
      <c r="BB50" s="7">
        <f t="shared" si="6"/>
        <v>0</v>
      </c>
      <c r="BC50" s="7">
        <f t="shared" si="6"/>
        <v>0</v>
      </c>
      <c r="BD50" s="7">
        <f t="shared" si="6"/>
        <v>0</v>
      </c>
      <c r="BE50" s="7">
        <f t="shared" si="6"/>
        <v>0</v>
      </c>
      <c r="BF50" s="7">
        <f t="shared" si="6"/>
        <v>0</v>
      </c>
      <c r="BG50" s="7">
        <f t="shared" si="6"/>
        <v>0</v>
      </c>
      <c r="BH50" s="7">
        <f t="shared" si="6"/>
        <v>0</v>
      </c>
      <c r="BI50" s="7">
        <f t="shared" si="6"/>
        <v>0</v>
      </c>
      <c r="BJ50" s="7">
        <f t="shared" si="6"/>
        <v>0</v>
      </c>
      <c r="BK50" s="7">
        <f t="shared" si="6"/>
        <v>1296.4000000000001</v>
      </c>
      <c r="BL50" s="7">
        <f t="shared" si="6"/>
        <v>0</v>
      </c>
      <c r="BM50" s="7">
        <f t="shared" si="6"/>
        <v>0</v>
      </c>
      <c r="BN50" s="7">
        <f t="shared" si="6"/>
        <v>0</v>
      </c>
      <c r="BO50" s="7">
        <f t="shared" si="6"/>
        <v>0</v>
      </c>
      <c r="BP50" s="7">
        <f t="shared" si="6"/>
        <v>0</v>
      </c>
      <c r="BQ50" s="7">
        <f t="shared" si="6"/>
        <v>0</v>
      </c>
    </row>
    <row r="51" spans="1:69" s="5" customFormat="1" x14ac:dyDescent="0.3">
      <c r="G51" s="6"/>
    </row>
    <row r="53" spans="1:69" x14ac:dyDescent="0.3">
      <c r="A53" s="37" t="s">
        <v>20</v>
      </c>
      <c r="B53" s="37"/>
      <c r="C53" s="37"/>
      <c r="D53" s="37"/>
      <c r="E53" s="37"/>
      <c r="F53" s="9"/>
      <c r="G53" s="9"/>
    </row>
    <row r="55" spans="1:69" x14ac:dyDescent="0.3">
      <c r="A55" s="4" t="s">
        <v>0</v>
      </c>
      <c r="B55" s="4"/>
      <c r="C55" s="4" t="s">
        <v>0</v>
      </c>
      <c r="D55" s="4"/>
      <c r="E55" s="4"/>
      <c r="F55" s="4"/>
      <c r="G55" s="14" t="s">
        <v>118</v>
      </c>
      <c r="I55" s="13" t="s">
        <v>119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69" x14ac:dyDescent="0.3">
      <c r="A56" s="13" t="s">
        <v>1</v>
      </c>
      <c r="B56" s="4"/>
      <c r="C56" s="13" t="s">
        <v>2</v>
      </c>
      <c r="D56" s="4"/>
      <c r="E56" s="13" t="s">
        <v>3</v>
      </c>
      <c r="F56" s="4"/>
      <c r="G56" s="15" t="s">
        <v>5</v>
      </c>
      <c r="I56" s="17" t="s">
        <v>261</v>
      </c>
      <c r="J56" s="17" t="s">
        <v>198</v>
      </c>
      <c r="K56" s="17" t="s">
        <v>262</v>
      </c>
      <c r="L56" s="17" t="s">
        <v>263</v>
      </c>
      <c r="M56" s="17" t="s">
        <v>264</v>
      </c>
      <c r="N56" s="17" t="s">
        <v>265</v>
      </c>
      <c r="O56" s="17" t="s">
        <v>266</v>
      </c>
      <c r="P56" s="17" t="s">
        <v>267</v>
      </c>
      <c r="Q56" s="17" t="s">
        <v>268</v>
      </c>
      <c r="R56" s="17" t="s">
        <v>269</v>
      </c>
      <c r="S56" s="17" t="s">
        <v>270</v>
      </c>
      <c r="T56" s="17" t="s">
        <v>271</v>
      </c>
      <c r="U56" s="17" t="s">
        <v>272</v>
      </c>
      <c r="V56" s="17" t="s">
        <v>273</v>
      </c>
      <c r="W56" s="17" t="s">
        <v>274</v>
      </c>
      <c r="X56" s="17" t="s">
        <v>275</v>
      </c>
      <c r="Y56" s="17" t="s">
        <v>276</v>
      </c>
      <c r="Z56" s="17" t="s">
        <v>277</v>
      </c>
      <c r="AA56" s="17" t="s">
        <v>278</v>
      </c>
      <c r="AB56" s="17" t="s">
        <v>279</v>
      </c>
      <c r="AC56" s="17" t="s">
        <v>280</v>
      </c>
      <c r="AD56" s="17" t="s">
        <v>281</v>
      </c>
      <c r="AE56" s="17" t="s">
        <v>282</v>
      </c>
      <c r="AF56" s="17" t="s">
        <v>283</v>
      </c>
      <c r="AG56" s="17" t="s">
        <v>284</v>
      </c>
      <c r="AH56" s="17" t="s">
        <v>285</v>
      </c>
      <c r="AI56" s="17" t="s">
        <v>286</v>
      </c>
      <c r="AJ56" s="17" t="s">
        <v>287</v>
      </c>
      <c r="AK56" s="17" t="s">
        <v>288</v>
      </c>
      <c r="AL56" s="17" t="s">
        <v>289</v>
      </c>
      <c r="AM56" s="17" t="s">
        <v>290</v>
      </c>
      <c r="AN56" s="17" t="s">
        <v>291</v>
      </c>
      <c r="AO56" s="17" t="s">
        <v>292</v>
      </c>
      <c r="AP56" s="17" t="s">
        <v>293</v>
      </c>
      <c r="AQ56" s="17" t="s">
        <v>294</v>
      </c>
      <c r="AR56" s="17" t="s">
        <v>295</v>
      </c>
      <c r="AS56" s="17" t="s">
        <v>296</v>
      </c>
      <c r="AT56" s="17" t="s">
        <v>297</v>
      </c>
      <c r="AU56" s="17" t="s">
        <v>298</v>
      </c>
      <c r="AV56" s="17" t="s">
        <v>299</v>
      </c>
      <c r="AW56" s="17" t="s">
        <v>300</v>
      </c>
      <c r="AX56" s="17" t="s">
        <v>301</v>
      </c>
      <c r="AY56" s="17" t="s">
        <v>302</v>
      </c>
      <c r="AZ56" s="17" t="s">
        <v>303</v>
      </c>
      <c r="BA56" s="17" t="s">
        <v>304</v>
      </c>
      <c r="BB56" s="17" t="s">
        <v>305</v>
      </c>
      <c r="BC56" s="17" t="s">
        <v>306</v>
      </c>
      <c r="BD56" s="17" t="s">
        <v>307</v>
      </c>
      <c r="BE56" s="17" t="s">
        <v>308</v>
      </c>
      <c r="BF56" s="17" t="s">
        <v>309</v>
      </c>
      <c r="BG56" s="17" t="s">
        <v>310</v>
      </c>
      <c r="BH56" s="17" t="s">
        <v>311</v>
      </c>
      <c r="BI56" s="17" t="s">
        <v>312</v>
      </c>
      <c r="BJ56" s="17" t="s">
        <v>313</v>
      </c>
      <c r="BK56" s="17" t="s">
        <v>314</v>
      </c>
      <c r="BL56" s="17" t="s">
        <v>315</v>
      </c>
      <c r="BM56" s="17" t="s">
        <v>316</v>
      </c>
      <c r="BN56" s="17" t="s">
        <v>317</v>
      </c>
      <c r="BO56" s="17" t="s">
        <v>318</v>
      </c>
      <c r="BP56" s="17" t="s">
        <v>319</v>
      </c>
      <c r="BQ56" s="17" t="s">
        <v>320</v>
      </c>
    </row>
    <row r="58" spans="1:69" x14ac:dyDescent="0.3">
      <c r="A58" t="s">
        <v>4</v>
      </c>
      <c r="C58" t="s">
        <v>1747</v>
      </c>
      <c r="E58" t="s">
        <v>1613</v>
      </c>
      <c r="G58" s="7">
        <f>SUMIFS(Data!$G$2:$G$2074,Data!$B$2:$B$2074,'Recon (MARION ONLY)'!$C$4)</f>
        <v>2440.21</v>
      </c>
      <c r="H58" s="3"/>
      <c r="I58" s="7">
        <f>SUMIFS(Data!$G$2:$G$2074,Data!$B$2:$B$2074,'Recon (MARION ONLY)'!$C$4,Data!$C$2:$C$2074,'Recon (MARION ONLY)'!I10)</f>
        <v>738.32</v>
      </c>
      <c r="J58" s="7">
        <f>SUMIFS(Data!$G$2:$G$2074,Data!$B$2:$B$2074,'Recon (MARION ONLY)'!$C$4,Data!$C$2:$C$2074,'Recon (MARION ONLY)'!J10)</f>
        <v>17.239999999999998</v>
      </c>
      <c r="K58" s="7">
        <f>SUMIFS(Data!$G$2:$G$2074,Data!$B$2:$B$2074,'Recon (MARION ONLY)'!$C$4,Data!$C$2:$C$2074,'Recon (MARION ONLY)'!K10)</f>
        <v>16.55</v>
      </c>
      <c r="L58" s="7">
        <f>SUMIFS(Data!$G$2:$G$2074,Data!$B$2:$B$2074,'Recon (MARION ONLY)'!$C$4,Data!$C$2:$C$2074,'Recon (MARION ONLY)'!L10)</f>
        <v>14.26</v>
      </c>
      <c r="M58" s="7">
        <f>SUMIFS(Data!$G$2:$G$2074,Data!$B$2:$B$2074,'Recon (MARION ONLY)'!$C$4,Data!$C$2:$C$2074,'Recon (MARION ONLY)'!M10)</f>
        <v>0</v>
      </c>
      <c r="N58" s="7">
        <f>SUMIFS(Data!$G$2:$G$2074,Data!$B$2:$B$2074,'Recon (MARION ONLY)'!$C$4,Data!$C$2:$C$2074,'Recon (MARION ONLY)'!N10)</f>
        <v>0</v>
      </c>
      <c r="O58" s="7">
        <f>SUMIFS(Data!$G$2:$G$2074,Data!$B$2:$B$2074,'Recon (MARION ONLY)'!$C$4,Data!$C$2:$C$2074,'Recon (MARION ONLY)'!O10)</f>
        <v>45.66</v>
      </c>
      <c r="P58" s="7">
        <f>SUMIFS(Data!$G$2:$G$2074,Data!$B$2:$B$2074,'Recon (MARION ONLY)'!$C$4,Data!$C$2:$C$2074,'Recon (MARION ONLY)'!P10)</f>
        <v>6.38</v>
      </c>
      <c r="Q58" s="7">
        <f>SUMIFS(Data!$G$2:$G$2074,Data!$B$2:$B$2074,'Recon (MARION ONLY)'!$C$4,Data!$C$2:$C$2074,'Recon (MARION ONLY)'!Q10)</f>
        <v>0.82</v>
      </c>
      <c r="R58" s="7">
        <f>SUMIFS(Data!$G$2:$G$2074,Data!$B$2:$B$2074,'Recon (MARION ONLY)'!$C$4,Data!$C$2:$C$2074,'Recon (MARION ONLY)'!R10)</f>
        <v>2.94</v>
      </c>
      <c r="S58" s="7">
        <f>SUMIFS(Data!$G$2:$G$2074,Data!$B$2:$B$2074,'Recon (MARION ONLY)'!$C$4,Data!$C$2:$C$2074,'Recon (MARION ONLY)'!S10)</f>
        <v>7.68</v>
      </c>
      <c r="T58" s="7">
        <f>SUMIFS(Data!$G$2:$G$2074,Data!$B$2:$B$2074,'Recon (MARION ONLY)'!$C$4,Data!$C$2:$C$2074,'Recon (MARION ONLY)'!T10)</f>
        <v>63.06</v>
      </c>
      <c r="U58" s="7">
        <f>SUMIFS(Data!$G$2:$G$2074,Data!$B$2:$B$2074,'Recon (MARION ONLY)'!$C$4,Data!$C$2:$C$2074,'Recon (MARION ONLY)'!U10)</f>
        <v>57.7</v>
      </c>
      <c r="V58" s="7">
        <f>SUMIFS(Data!$G$2:$G$2074,Data!$B$2:$B$2074,'Recon (MARION ONLY)'!$C$4,Data!$C$2:$C$2074,'Recon (MARION ONLY)'!V10)</f>
        <v>140.12</v>
      </c>
      <c r="W58" s="7">
        <f>SUMIFS(Data!$G$2:$G$2074,Data!$B$2:$B$2074,'Recon (MARION ONLY)'!$C$4,Data!$C$2:$C$2074,'Recon (MARION ONLY)'!W10)</f>
        <v>6.76</v>
      </c>
      <c r="X58" s="7">
        <f>SUMIFS(Data!$G$2:$G$2074,Data!$B$2:$B$2074,'Recon (MARION ONLY)'!$C$4,Data!$C$2:$C$2074,'Recon (MARION ONLY)'!X10)</f>
        <v>0</v>
      </c>
      <c r="Y58" s="7">
        <f>SUMIFS(Data!$G$2:$G$2074,Data!$B$2:$B$2074,'Recon (MARION ONLY)'!$C$4,Data!$C$2:$C$2074,'Recon (MARION ONLY)'!Y10)</f>
        <v>76.36</v>
      </c>
      <c r="Z58" s="7">
        <f>SUMIFS(Data!$G$2:$G$2074,Data!$B$2:$B$2074,'Recon (MARION ONLY)'!$C$4,Data!$C$2:$C$2074,'Recon (MARION ONLY)'!Z10)</f>
        <v>39.9</v>
      </c>
      <c r="AA58" s="7">
        <f>SUMIFS(Data!$G$2:$G$2074,Data!$B$2:$B$2074,'Recon (MARION ONLY)'!$C$4,Data!$C$2:$C$2074,'Recon (MARION ONLY)'!AA10)</f>
        <v>10.64</v>
      </c>
      <c r="AB58" s="7">
        <f>SUMIFS(Data!$G$2:$G$2074,Data!$B$2:$B$2074,'Recon (MARION ONLY)'!$C$4,Data!$C$2:$C$2074,'Recon (MARION ONLY)'!AB10)</f>
        <v>10.3</v>
      </c>
      <c r="AC58" s="7">
        <f>SUMIFS(Data!$G$2:$G$2074,Data!$B$2:$B$2074,'Recon (MARION ONLY)'!$C$4,Data!$C$2:$C$2074,'Recon (MARION ONLY)'!AC10)</f>
        <v>6.1</v>
      </c>
      <c r="AD58" s="7">
        <f>SUMIFS(Data!$G$2:$G$2074,Data!$B$2:$B$2074,'Recon (MARION ONLY)'!$C$4,Data!$C$2:$C$2074,'Recon (MARION ONLY)'!AD10)</f>
        <v>9.16</v>
      </c>
      <c r="AE58" s="7">
        <f>SUMIFS(Data!$G$2:$G$2074,Data!$B$2:$B$2074,'Recon (MARION ONLY)'!$C$4,Data!$C$2:$C$2074,'Recon (MARION ONLY)'!AE10)</f>
        <v>16.88</v>
      </c>
      <c r="AF58" s="7">
        <f>SUMIFS(Data!$G$2:$G$2074,Data!$B$2:$B$2074,'Recon (MARION ONLY)'!$C$4,Data!$C$2:$C$2074,'Recon (MARION ONLY)'!AF10)</f>
        <v>16.32</v>
      </c>
      <c r="AG58" s="7">
        <f>SUMIFS(Data!$G$2:$G$2074,Data!$B$2:$B$2074,'Recon (MARION ONLY)'!$C$4,Data!$C$2:$C$2074,'Recon (MARION ONLY)'!AG10)</f>
        <v>11.92</v>
      </c>
      <c r="AH58" s="7">
        <f>SUMIFS(Data!$G$2:$G$2074,Data!$B$2:$B$2074,'Recon (MARION ONLY)'!$C$4,Data!$C$2:$C$2074,'Recon (MARION ONLY)'!AH10)</f>
        <v>142.06</v>
      </c>
      <c r="AI58" s="7">
        <f>SUMIFS(Data!$G$2:$G$2074,Data!$B$2:$B$2074,'Recon (MARION ONLY)'!$C$4,Data!$C$2:$C$2074,'Recon (MARION ONLY)'!AI10)</f>
        <v>19.18</v>
      </c>
      <c r="AJ58" s="7">
        <f>SUMIFS(Data!$G$2:$G$2074,Data!$B$2:$B$2074,'Recon (MARION ONLY)'!$C$4,Data!$C$2:$C$2074,'Recon (MARION ONLY)'!AJ10)</f>
        <v>11.74</v>
      </c>
      <c r="AK58" s="7">
        <f>SUMIFS(Data!$G$2:$G$2074,Data!$B$2:$B$2074,'Recon (MARION ONLY)'!$C$4,Data!$C$2:$C$2074,'Recon (MARION ONLY)'!AK10)</f>
        <v>13.9</v>
      </c>
      <c r="AL58" s="7">
        <f>SUMIFS(Data!$G$2:$G$2074,Data!$B$2:$B$2074,'Recon (MARION ONLY)'!$C$4,Data!$C$2:$C$2074,'Recon (MARION ONLY)'!AL10)</f>
        <v>3.82</v>
      </c>
      <c r="AM58" s="7">
        <f>SUMIFS(Data!$G$2:$G$2074,Data!$B$2:$B$2074,'Recon (MARION ONLY)'!$C$4,Data!$C$2:$C$2074,'Recon (MARION ONLY)'!AM10)</f>
        <v>11.16</v>
      </c>
      <c r="AN58" s="7">
        <f>SUMIFS(Data!$G$2:$G$2074,Data!$B$2:$B$2074,'Recon (MARION ONLY)'!$C$4,Data!$C$2:$C$2074,'Recon (MARION ONLY)'!AN10)</f>
        <v>124.92</v>
      </c>
      <c r="AO58" s="7">
        <f>SUMIFS(Data!$G$2:$G$2074,Data!$B$2:$B$2074,'Recon (MARION ONLY)'!$C$4,Data!$C$2:$C$2074,'Recon (MARION ONLY)'!AO10)</f>
        <v>150.41999999999999</v>
      </c>
      <c r="AP58" s="7">
        <f>SUMIFS(Data!$G$2:$G$2074,Data!$B$2:$B$2074,'Recon (MARION ONLY)'!$C$4,Data!$C$2:$C$2074,'Recon (MARION ONLY)'!AP10)</f>
        <v>2.76</v>
      </c>
      <c r="AQ58" s="7">
        <f>SUMIFS(Data!$G$2:$G$2074,Data!$B$2:$B$2074,'Recon (MARION ONLY)'!$C$4,Data!$C$2:$C$2074,'Recon (MARION ONLY)'!AQ10)</f>
        <v>19.100000000000001</v>
      </c>
      <c r="AR58" s="7">
        <f>SUMIFS(Data!$G$2:$G$2074,Data!$B$2:$B$2074,'Recon (MARION ONLY)'!$C$4,Data!$C$2:$C$2074,'Recon (MARION ONLY)'!AR10)</f>
        <v>19.32</v>
      </c>
      <c r="AS58" s="7">
        <f>SUMIFS(Data!$G$2:$G$2074,Data!$B$2:$B$2074,'Recon (MARION ONLY)'!$C$4,Data!$C$2:$C$2074,'Recon (MARION ONLY)'!AS10)</f>
        <v>25.18</v>
      </c>
      <c r="AT58" s="7">
        <f>SUMIFS(Data!$G$2:$G$2074,Data!$B$2:$B$2074,'Recon (MARION ONLY)'!$C$4,Data!$C$2:$C$2074,'Recon (MARION ONLY)'!AT10)</f>
        <v>13.92</v>
      </c>
      <c r="AU58" s="7">
        <f>SUMIFS(Data!$G$2:$G$2074,Data!$B$2:$B$2074,'Recon (MARION ONLY)'!$C$4,Data!$C$2:$C$2074,'Recon (MARION ONLY)'!AU10)</f>
        <v>0</v>
      </c>
      <c r="AV58" s="7">
        <f>SUMIFS(Data!$G$2:$G$2074,Data!$B$2:$B$2074,'Recon (MARION ONLY)'!$C$4,Data!$C$2:$C$2074,'Recon (MARION ONLY)'!AV10)</f>
        <v>106.36</v>
      </c>
      <c r="AW58" s="7">
        <f>SUMIFS(Data!$G$2:$G$2074,Data!$B$2:$B$2074,'Recon (MARION ONLY)'!$C$4,Data!$C$2:$C$2074,'Recon (MARION ONLY)'!AW10)</f>
        <v>51.46</v>
      </c>
      <c r="AX58" s="7">
        <f>SUMIFS(Data!$G$2:$G$2074,Data!$B$2:$B$2074,'Recon (MARION ONLY)'!$C$4,Data!$C$2:$C$2074,'Recon (MARION ONLY)'!AX10)</f>
        <v>3.98</v>
      </c>
      <c r="AY58" s="7">
        <f>SUMIFS(Data!$G$2:$G$2074,Data!$B$2:$B$2074,'Recon (MARION ONLY)'!$C$4,Data!$C$2:$C$2074,'Recon (MARION ONLY)'!AY10)</f>
        <v>3.98</v>
      </c>
      <c r="AZ58" s="7">
        <f>SUMIFS(Data!$G$2:$G$2074,Data!$B$2:$B$2074,'Recon (MARION ONLY)'!$C$4,Data!$C$2:$C$2074,'Recon (MARION ONLY)'!AZ10)</f>
        <v>15.08</v>
      </c>
      <c r="BA58" s="7">
        <f>SUMIFS(Data!$G$2:$G$2074,Data!$B$2:$B$2074,'Recon (MARION ONLY)'!$C$4,Data!$C$2:$C$2074,'Recon (MARION ONLY)'!BA10)</f>
        <v>2.84</v>
      </c>
      <c r="BB58" s="7">
        <f>SUMIFS(Data!$G$2:$G$2074,Data!$B$2:$B$2074,'Recon (MARION ONLY)'!$C$4,Data!$C$2:$C$2074,'Recon (MARION ONLY)'!BB10)</f>
        <v>0</v>
      </c>
      <c r="BC58" s="7">
        <f>SUMIFS(Data!$G$2:$G$2074,Data!$B$2:$B$2074,'Recon (MARION ONLY)'!$C$4,Data!$C$2:$C$2074,'Recon (MARION ONLY)'!BC10)</f>
        <v>5.8</v>
      </c>
      <c r="BD58" s="7">
        <f>SUMIFS(Data!$G$2:$G$2074,Data!$B$2:$B$2074,'Recon (MARION ONLY)'!$C$4,Data!$C$2:$C$2074,'Recon (MARION ONLY)'!BD10)</f>
        <v>10.84</v>
      </c>
      <c r="BE58" s="7">
        <f>SUMIFS(Data!$G$2:$G$2074,Data!$B$2:$B$2074,'Recon (MARION ONLY)'!$C$4,Data!$C$2:$C$2074,'Recon (MARION ONLY)'!BE10)</f>
        <v>11.84</v>
      </c>
      <c r="BF58" s="7">
        <f>SUMIFS(Data!$G$2:$G$2074,Data!$B$2:$B$2074,'Recon (MARION ONLY)'!$C$4,Data!$C$2:$C$2074,'Recon (MARION ONLY)'!BF10)</f>
        <v>13.66</v>
      </c>
      <c r="BG58" s="7">
        <f>SUMIFS(Data!$G$2:$G$2074,Data!$B$2:$B$2074,'Recon (MARION ONLY)'!$C$4,Data!$C$2:$C$2074,'Recon (MARION ONLY)'!BG10)</f>
        <v>4.74</v>
      </c>
      <c r="BH58" s="7">
        <f>SUMIFS(Data!$G$2:$G$2074,Data!$B$2:$B$2074,'Recon (MARION ONLY)'!$C$4,Data!$C$2:$C$2074,'Recon (MARION ONLY)'!BH10)</f>
        <v>64</v>
      </c>
      <c r="BI58" s="7">
        <f>SUMIFS(Data!$G$2:$G$2074,Data!$B$2:$B$2074,'Recon (MARION ONLY)'!$C$4,Data!$C$2:$C$2074,'Recon (MARION ONLY)'!BI10)</f>
        <v>166.32</v>
      </c>
      <c r="BJ58" s="7">
        <f>SUMIFS(Data!$G$2:$G$2074,Data!$B$2:$B$2074,'Recon (MARION ONLY)'!$C$4,Data!$C$2:$C$2074,'Recon (MARION ONLY)'!BJ10)</f>
        <v>15.24</v>
      </c>
      <c r="BK58" s="7">
        <f>SUMIFS(Data!$G$2:$G$2074,Data!$B$2:$B$2074,'Recon (MARION ONLY)'!$C$4,Data!$C$2:$C$2074,'Recon (MARION ONLY)'!BK10)</f>
        <v>25.14</v>
      </c>
      <c r="BL58" s="7">
        <f>SUMIFS(Data!$G$2:$G$2074,Data!$B$2:$B$2074,'Recon (MARION ONLY)'!$C$4,Data!$C$2:$C$2074,'Recon (MARION ONLY)'!BL10)</f>
        <v>33.659999999999997</v>
      </c>
      <c r="BM58" s="7">
        <f>SUMIFS(Data!$G$2:$G$2074,Data!$B$2:$B$2074,'Recon (MARION ONLY)'!$C$4,Data!$C$2:$C$2074,'Recon (MARION ONLY)'!BM10)</f>
        <v>9.18</v>
      </c>
      <c r="BN58" s="7">
        <f>SUMIFS(Data!$G$2:$G$2074,Data!$B$2:$B$2074,'Recon (MARION ONLY)'!$C$4,Data!$C$2:$C$2074,'Recon (MARION ONLY)'!BN10)</f>
        <v>9.34</v>
      </c>
      <c r="BO58" s="7">
        <f>SUMIFS(Data!$G$2:$G$2074,Data!$B$2:$B$2074,'Recon (MARION ONLY)'!$C$4,Data!$C$2:$C$2074,'Recon (MARION ONLY)'!BO10)</f>
        <v>0</v>
      </c>
      <c r="BP58" s="7">
        <f>SUMIFS(Data!$G$2:$G$2074,Data!$B$2:$B$2074,'Recon (MARION ONLY)'!$C$4,Data!$C$2:$C$2074,'Recon (MARION ONLY)'!BP10)</f>
        <v>0</v>
      </c>
      <c r="BQ58" s="7">
        <f>SUMIFS(Data!$G$2:$G$2074,Data!$B$2:$B$2074,'Recon (MARION ONLY)'!$C$4,Data!$C$2:$C$2074,'Recon (MARION ONLY)'!BQ10)</f>
        <v>14.2</v>
      </c>
    </row>
    <row r="59" spans="1:69" x14ac:dyDescent="0.3">
      <c r="A59" t="s">
        <v>17</v>
      </c>
      <c r="C59" t="s">
        <v>1747</v>
      </c>
      <c r="E59" t="s">
        <v>1756</v>
      </c>
      <c r="G59" s="7">
        <f>SUMIFS(Data!$H$2:$H$2074,Data!$B$2:$B$2074,'Recon (MARION ONLY)'!$C$4)</f>
        <v>0</v>
      </c>
      <c r="H59" s="3"/>
      <c r="I59" s="7">
        <f>SUMIFS(Data!$H$2:$H$2074,Data!$B$2:$B$2074,'Recon (MARION ONLY)'!$C$4,Data!$C$2:$C$2074,'Recon (MARION ONLY)'!I10)</f>
        <v>0</v>
      </c>
      <c r="J59" s="7">
        <f>SUMIFS(Data!$H$2:$H$2074,Data!$B$2:$B$2074,'Recon (MARION ONLY)'!$C$4,Data!$C$2:$C$2074,'Recon (MARION ONLY)'!J10)</f>
        <v>0</v>
      </c>
      <c r="K59" s="7">
        <f>SUMIFS(Data!$H$2:$H$2074,Data!$B$2:$B$2074,'Recon (MARION ONLY)'!$C$4,Data!$C$2:$C$2074,'Recon (MARION ONLY)'!K10)</f>
        <v>0</v>
      </c>
      <c r="L59" s="7">
        <f>SUMIFS(Data!$H$2:$H$2074,Data!$B$2:$B$2074,'Recon (MARION ONLY)'!$C$4,Data!$C$2:$C$2074,'Recon (MARION ONLY)'!L10)</f>
        <v>0</v>
      </c>
      <c r="M59" s="7">
        <f>SUMIFS(Data!$H$2:$H$2074,Data!$B$2:$B$2074,'Recon (MARION ONLY)'!$C$4,Data!$C$2:$C$2074,'Recon (MARION ONLY)'!M10)</f>
        <v>0</v>
      </c>
      <c r="N59" s="7">
        <f>SUMIFS(Data!$H$2:$H$2074,Data!$B$2:$B$2074,'Recon (MARION ONLY)'!$C$4,Data!$C$2:$C$2074,'Recon (MARION ONLY)'!N10)</f>
        <v>0</v>
      </c>
      <c r="O59" s="7">
        <f>SUMIFS(Data!$H$2:$H$2074,Data!$B$2:$B$2074,'Recon (MARION ONLY)'!$C$4,Data!$C$2:$C$2074,'Recon (MARION ONLY)'!O10)</f>
        <v>0</v>
      </c>
      <c r="P59" s="7">
        <f>SUMIFS(Data!$H$2:$H$2074,Data!$B$2:$B$2074,'Recon (MARION ONLY)'!$C$4,Data!$C$2:$C$2074,'Recon (MARION ONLY)'!P10)</f>
        <v>0</v>
      </c>
      <c r="Q59" s="7">
        <f>SUMIFS(Data!$H$2:$H$2074,Data!$B$2:$B$2074,'Recon (MARION ONLY)'!$C$4,Data!$C$2:$C$2074,'Recon (MARION ONLY)'!Q10)</f>
        <v>0</v>
      </c>
      <c r="R59" s="7">
        <f>SUMIFS(Data!$H$2:$H$2074,Data!$B$2:$B$2074,'Recon (MARION ONLY)'!$C$4,Data!$C$2:$C$2074,'Recon (MARION ONLY)'!R10)</f>
        <v>0</v>
      </c>
      <c r="S59" s="7">
        <f>SUMIFS(Data!$H$2:$H$2074,Data!$B$2:$B$2074,'Recon (MARION ONLY)'!$C$4,Data!$C$2:$C$2074,'Recon (MARION ONLY)'!S10)</f>
        <v>0</v>
      </c>
      <c r="T59" s="7">
        <f>SUMIFS(Data!$H$2:$H$2074,Data!$B$2:$B$2074,'Recon (MARION ONLY)'!$C$4,Data!$C$2:$C$2074,'Recon (MARION ONLY)'!T10)</f>
        <v>0</v>
      </c>
      <c r="U59" s="7">
        <f>SUMIFS(Data!$H$2:$H$2074,Data!$B$2:$B$2074,'Recon (MARION ONLY)'!$C$4,Data!$C$2:$C$2074,'Recon (MARION ONLY)'!U10)</f>
        <v>0</v>
      </c>
      <c r="V59" s="7">
        <f>SUMIFS(Data!$H$2:$H$2074,Data!$B$2:$B$2074,'Recon (MARION ONLY)'!$C$4,Data!$C$2:$C$2074,'Recon (MARION ONLY)'!V10)</f>
        <v>0</v>
      </c>
      <c r="W59" s="7">
        <f>SUMIFS(Data!$H$2:$H$2074,Data!$B$2:$B$2074,'Recon (MARION ONLY)'!$C$4,Data!$C$2:$C$2074,'Recon (MARION ONLY)'!W10)</f>
        <v>0</v>
      </c>
      <c r="X59" s="7">
        <f>SUMIFS(Data!$H$2:$H$2074,Data!$B$2:$B$2074,'Recon (MARION ONLY)'!$C$4,Data!$C$2:$C$2074,'Recon (MARION ONLY)'!X10)</f>
        <v>0</v>
      </c>
      <c r="Y59" s="7">
        <f>SUMIFS(Data!$H$2:$H$2074,Data!$B$2:$B$2074,'Recon (MARION ONLY)'!$C$4,Data!$C$2:$C$2074,'Recon (MARION ONLY)'!Y10)</f>
        <v>0</v>
      </c>
      <c r="Z59" s="7">
        <f>SUMIFS(Data!$H$2:$H$2074,Data!$B$2:$B$2074,'Recon (MARION ONLY)'!$C$4,Data!$C$2:$C$2074,'Recon (MARION ONLY)'!Z10)</f>
        <v>0</v>
      </c>
      <c r="AA59" s="7">
        <f>SUMIFS(Data!$H$2:$H$2074,Data!$B$2:$B$2074,'Recon (MARION ONLY)'!$C$4,Data!$C$2:$C$2074,'Recon (MARION ONLY)'!AA10)</f>
        <v>0</v>
      </c>
      <c r="AB59" s="7">
        <f>SUMIFS(Data!$H$2:$H$2074,Data!$B$2:$B$2074,'Recon (MARION ONLY)'!$C$4,Data!$C$2:$C$2074,'Recon (MARION ONLY)'!AB10)</f>
        <v>0</v>
      </c>
      <c r="AC59" s="7">
        <f>SUMIFS(Data!$H$2:$H$2074,Data!$B$2:$B$2074,'Recon (MARION ONLY)'!$C$4,Data!$C$2:$C$2074,'Recon (MARION ONLY)'!AC10)</f>
        <v>0</v>
      </c>
      <c r="AD59" s="7">
        <f>SUMIFS(Data!$H$2:$H$2074,Data!$B$2:$B$2074,'Recon (MARION ONLY)'!$C$4,Data!$C$2:$C$2074,'Recon (MARION ONLY)'!AD10)</f>
        <v>0</v>
      </c>
      <c r="AE59" s="7">
        <f>SUMIFS(Data!$H$2:$H$2074,Data!$B$2:$B$2074,'Recon (MARION ONLY)'!$C$4,Data!$C$2:$C$2074,'Recon (MARION ONLY)'!AE10)</f>
        <v>0</v>
      </c>
      <c r="AF59" s="7">
        <f>SUMIFS(Data!$H$2:$H$2074,Data!$B$2:$B$2074,'Recon (MARION ONLY)'!$C$4,Data!$C$2:$C$2074,'Recon (MARION ONLY)'!AF10)</f>
        <v>0</v>
      </c>
      <c r="AG59" s="7">
        <f>SUMIFS(Data!$H$2:$H$2074,Data!$B$2:$B$2074,'Recon (MARION ONLY)'!$C$4,Data!$C$2:$C$2074,'Recon (MARION ONLY)'!AG10)</f>
        <v>0</v>
      </c>
      <c r="AH59" s="7">
        <f>SUMIFS(Data!$H$2:$H$2074,Data!$B$2:$B$2074,'Recon (MARION ONLY)'!$C$4,Data!$C$2:$C$2074,'Recon (MARION ONLY)'!AH10)</f>
        <v>0</v>
      </c>
      <c r="AI59" s="7">
        <f>SUMIFS(Data!$H$2:$H$2074,Data!$B$2:$B$2074,'Recon (MARION ONLY)'!$C$4,Data!$C$2:$C$2074,'Recon (MARION ONLY)'!AI10)</f>
        <v>0</v>
      </c>
      <c r="AJ59" s="7">
        <f>SUMIFS(Data!$H$2:$H$2074,Data!$B$2:$B$2074,'Recon (MARION ONLY)'!$C$4,Data!$C$2:$C$2074,'Recon (MARION ONLY)'!AJ10)</f>
        <v>0</v>
      </c>
      <c r="AK59" s="7">
        <f>SUMIFS(Data!$H$2:$H$2074,Data!$B$2:$B$2074,'Recon (MARION ONLY)'!$C$4,Data!$C$2:$C$2074,'Recon (MARION ONLY)'!AK10)</f>
        <v>0</v>
      </c>
      <c r="AL59" s="7">
        <f>SUMIFS(Data!$H$2:$H$2074,Data!$B$2:$B$2074,'Recon (MARION ONLY)'!$C$4,Data!$C$2:$C$2074,'Recon (MARION ONLY)'!AL10)</f>
        <v>0</v>
      </c>
      <c r="AM59" s="7">
        <f>SUMIFS(Data!$H$2:$H$2074,Data!$B$2:$B$2074,'Recon (MARION ONLY)'!$C$4,Data!$C$2:$C$2074,'Recon (MARION ONLY)'!AM10)</f>
        <v>0</v>
      </c>
      <c r="AN59" s="7">
        <f>SUMIFS(Data!$H$2:$H$2074,Data!$B$2:$B$2074,'Recon (MARION ONLY)'!$C$4,Data!$C$2:$C$2074,'Recon (MARION ONLY)'!AN10)</f>
        <v>0</v>
      </c>
      <c r="AO59" s="7">
        <f>SUMIFS(Data!$H$2:$H$2074,Data!$B$2:$B$2074,'Recon (MARION ONLY)'!$C$4,Data!$C$2:$C$2074,'Recon (MARION ONLY)'!AO10)</f>
        <v>0</v>
      </c>
      <c r="AP59" s="7">
        <f>SUMIFS(Data!$H$2:$H$2074,Data!$B$2:$B$2074,'Recon (MARION ONLY)'!$C$4,Data!$C$2:$C$2074,'Recon (MARION ONLY)'!AP10)</f>
        <v>0</v>
      </c>
      <c r="AQ59" s="7">
        <f>SUMIFS(Data!$H$2:$H$2074,Data!$B$2:$B$2074,'Recon (MARION ONLY)'!$C$4,Data!$C$2:$C$2074,'Recon (MARION ONLY)'!AQ10)</f>
        <v>0</v>
      </c>
      <c r="AR59" s="7">
        <f>SUMIFS(Data!$H$2:$H$2074,Data!$B$2:$B$2074,'Recon (MARION ONLY)'!$C$4,Data!$C$2:$C$2074,'Recon (MARION ONLY)'!AR10)</f>
        <v>0</v>
      </c>
      <c r="AS59" s="7">
        <f>SUMIFS(Data!$H$2:$H$2074,Data!$B$2:$B$2074,'Recon (MARION ONLY)'!$C$4,Data!$C$2:$C$2074,'Recon (MARION ONLY)'!AS10)</f>
        <v>0</v>
      </c>
      <c r="AT59" s="7">
        <f>SUMIFS(Data!$H$2:$H$2074,Data!$B$2:$B$2074,'Recon (MARION ONLY)'!$C$4,Data!$C$2:$C$2074,'Recon (MARION ONLY)'!AT10)</f>
        <v>0</v>
      </c>
      <c r="AU59" s="7">
        <f>SUMIFS(Data!$H$2:$H$2074,Data!$B$2:$B$2074,'Recon (MARION ONLY)'!$C$4,Data!$C$2:$C$2074,'Recon (MARION ONLY)'!AU10)</f>
        <v>0</v>
      </c>
      <c r="AV59" s="7">
        <f>SUMIFS(Data!$H$2:$H$2074,Data!$B$2:$B$2074,'Recon (MARION ONLY)'!$C$4,Data!$C$2:$C$2074,'Recon (MARION ONLY)'!AV10)</f>
        <v>0</v>
      </c>
      <c r="AW59" s="7">
        <f>SUMIFS(Data!$H$2:$H$2074,Data!$B$2:$B$2074,'Recon (MARION ONLY)'!$C$4,Data!$C$2:$C$2074,'Recon (MARION ONLY)'!AW10)</f>
        <v>0</v>
      </c>
      <c r="AX59" s="7">
        <f>SUMIFS(Data!$H$2:$H$2074,Data!$B$2:$B$2074,'Recon (MARION ONLY)'!$C$4,Data!$C$2:$C$2074,'Recon (MARION ONLY)'!AX10)</f>
        <v>0</v>
      </c>
      <c r="AY59" s="7">
        <f>SUMIFS(Data!$H$2:$H$2074,Data!$B$2:$B$2074,'Recon (MARION ONLY)'!$C$4,Data!$C$2:$C$2074,'Recon (MARION ONLY)'!AY10)</f>
        <v>0</v>
      </c>
      <c r="AZ59" s="7">
        <f>SUMIFS(Data!$H$2:$H$2074,Data!$B$2:$B$2074,'Recon (MARION ONLY)'!$C$4,Data!$C$2:$C$2074,'Recon (MARION ONLY)'!AZ10)</f>
        <v>0</v>
      </c>
      <c r="BA59" s="7">
        <f>SUMIFS(Data!$H$2:$H$2074,Data!$B$2:$B$2074,'Recon (MARION ONLY)'!$C$4,Data!$C$2:$C$2074,'Recon (MARION ONLY)'!BA10)</f>
        <v>0</v>
      </c>
      <c r="BB59" s="7">
        <f>SUMIFS(Data!$H$2:$H$2074,Data!$B$2:$B$2074,'Recon (MARION ONLY)'!$C$4,Data!$C$2:$C$2074,'Recon (MARION ONLY)'!BB10)</f>
        <v>0</v>
      </c>
      <c r="BC59" s="7">
        <f>SUMIFS(Data!$H$2:$H$2074,Data!$B$2:$B$2074,'Recon (MARION ONLY)'!$C$4,Data!$C$2:$C$2074,'Recon (MARION ONLY)'!BC10)</f>
        <v>0</v>
      </c>
      <c r="BD59" s="7">
        <f>SUMIFS(Data!$H$2:$H$2074,Data!$B$2:$B$2074,'Recon (MARION ONLY)'!$C$4,Data!$C$2:$C$2074,'Recon (MARION ONLY)'!BD10)</f>
        <v>0</v>
      </c>
      <c r="BE59" s="7">
        <f>SUMIFS(Data!$H$2:$H$2074,Data!$B$2:$B$2074,'Recon (MARION ONLY)'!$C$4,Data!$C$2:$C$2074,'Recon (MARION ONLY)'!BE10)</f>
        <v>0</v>
      </c>
      <c r="BF59" s="7">
        <f>SUMIFS(Data!$H$2:$H$2074,Data!$B$2:$B$2074,'Recon (MARION ONLY)'!$C$4,Data!$C$2:$C$2074,'Recon (MARION ONLY)'!BF10)</f>
        <v>0</v>
      </c>
      <c r="BG59" s="7">
        <f>SUMIFS(Data!$H$2:$H$2074,Data!$B$2:$B$2074,'Recon (MARION ONLY)'!$C$4,Data!$C$2:$C$2074,'Recon (MARION ONLY)'!BG10)</f>
        <v>0</v>
      </c>
      <c r="BH59" s="7">
        <f>SUMIFS(Data!$H$2:$H$2074,Data!$B$2:$B$2074,'Recon (MARION ONLY)'!$C$4,Data!$C$2:$C$2074,'Recon (MARION ONLY)'!BH10)</f>
        <v>0</v>
      </c>
      <c r="BI59" s="7">
        <f>SUMIFS(Data!$H$2:$H$2074,Data!$B$2:$B$2074,'Recon (MARION ONLY)'!$C$4,Data!$C$2:$C$2074,'Recon (MARION ONLY)'!BI10)</f>
        <v>0</v>
      </c>
      <c r="BJ59" s="7">
        <f>SUMIFS(Data!$H$2:$H$2074,Data!$B$2:$B$2074,'Recon (MARION ONLY)'!$C$4,Data!$C$2:$C$2074,'Recon (MARION ONLY)'!BJ10)</f>
        <v>0</v>
      </c>
      <c r="BK59" s="7">
        <f>SUMIFS(Data!$H$2:$H$2074,Data!$B$2:$B$2074,'Recon (MARION ONLY)'!$C$4,Data!$C$2:$C$2074,'Recon (MARION ONLY)'!BK10)</f>
        <v>0</v>
      </c>
      <c r="BL59" s="7">
        <f>SUMIFS(Data!$H$2:$H$2074,Data!$B$2:$B$2074,'Recon (MARION ONLY)'!$C$4,Data!$C$2:$C$2074,'Recon (MARION ONLY)'!BL10)</f>
        <v>0</v>
      </c>
      <c r="BM59" s="7">
        <f>SUMIFS(Data!$H$2:$H$2074,Data!$B$2:$B$2074,'Recon (MARION ONLY)'!$C$4,Data!$C$2:$C$2074,'Recon (MARION ONLY)'!BM10)</f>
        <v>0</v>
      </c>
      <c r="BN59" s="7">
        <f>SUMIFS(Data!$H$2:$H$2074,Data!$B$2:$B$2074,'Recon (MARION ONLY)'!$C$4,Data!$C$2:$C$2074,'Recon (MARION ONLY)'!BN10)</f>
        <v>0</v>
      </c>
      <c r="BO59" s="7">
        <f>SUMIFS(Data!$H$2:$H$2074,Data!$B$2:$B$2074,'Recon (MARION ONLY)'!$C$4,Data!$C$2:$C$2074,'Recon (MARION ONLY)'!BO10)</f>
        <v>0</v>
      </c>
      <c r="BP59" s="7">
        <f>SUMIFS(Data!$H$2:$H$2074,Data!$B$2:$B$2074,'Recon (MARION ONLY)'!$C$4,Data!$C$2:$C$2074,'Recon (MARION ONLY)'!BP10)</f>
        <v>0</v>
      </c>
      <c r="BQ59" s="7">
        <f>SUMIFS(Data!$H$2:$H$2074,Data!$B$2:$B$2074,'Recon (MARION ONLY)'!$C$4,Data!$C$2:$C$2074,'Recon (MARION ONLY)'!BQ10)</f>
        <v>0</v>
      </c>
    </row>
    <row r="60" spans="1:69" x14ac:dyDescent="0.3">
      <c r="A60" t="s">
        <v>1755</v>
      </c>
      <c r="C60" t="s">
        <v>1747</v>
      </c>
      <c r="E60" t="s">
        <v>1757</v>
      </c>
      <c r="G60" s="7">
        <f>SUMIFS(Data!$V$2:$V$2074,Data!$B$2:$B$2074,'Recon (MARION ONLY)'!$C$4)</f>
        <v>23.59</v>
      </c>
      <c r="H60" s="3"/>
      <c r="I60" s="7">
        <f>SUMIFS(Data!$V$2:$V$2074,Data!$B$2:$B$2074,'Recon (MARION ONLY)'!$C$4,Data!$C$2:$C$2074,'Recon (MARION ONLY)'!I10)</f>
        <v>20.059999999999999</v>
      </c>
      <c r="J60" s="7">
        <f>SUMIFS(Data!$V$2:$V$2074,Data!$B$2:$B$2074,'Recon (MARION ONLY)'!$C$4,Data!$C$2:$C$2074,'Recon (MARION ONLY)'!J10)</f>
        <v>0</v>
      </c>
      <c r="K60" s="7">
        <f>SUMIFS(Data!$V$2:$V$2074,Data!$B$2:$B$2074,'Recon (MARION ONLY)'!$C$4,Data!$C$2:$C$2074,'Recon (MARION ONLY)'!K10)</f>
        <v>0.45</v>
      </c>
      <c r="L60" s="7">
        <f>SUMIFS(Data!$V$2:$V$2074,Data!$B$2:$B$2074,'Recon (MARION ONLY)'!$C$4,Data!$C$2:$C$2074,'Recon (MARION ONLY)'!L10)</f>
        <v>0</v>
      </c>
      <c r="M60" s="7">
        <f>SUMIFS(Data!$V$2:$V$2074,Data!$B$2:$B$2074,'Recon (MARION ONLY)'!$C$4,Data!$C$2:$C$2074,'Recon (MARION ONLY)'!M10)</f>
        <v>0</v>
      </c>
      <c r="N60" s="7">
        <f>SUMIFS(Data!$V$2:$V$2074,Data!$B$2:$B$2074,'Recon (MARION ONLY)'!$C$4,Data!$C$2:$C$2074,'Recon (MARION ONLY)'!N10)</f>
        <v>0</v>
      </c>
      <c r="O60" s="7">
        <f>SUMIFS(Data!$V$2:$V$2074,Data!$B$2:$B$2074,'Recon (MARION ONLY)'!$C$4,Data!$C$2:$C$2074,'Recon (MARION ONLY)'!O10)</f>
        <v>0</v>
      </c>
      <c r="P60" s="7">
        <f>SUMIFS(Data!$V$2:$V$2074,Data!$B$2:$B$2074,'Recon (MARION ONLY)'!$C$4,Data!$C$2:$C$2074,'Recon (MARION ONLY)'!P10)</f>
        <v>0</v>
      </c>
      <c r="Q60" s="7">
        <f>SUMIFS(Data!$V$2:$V$2074,Data!$B$2:$B$2074,'Recon (MARION ONLY)'!$C$4,Data!$C$2:$C$2074,'Recon (MARION ONLY)'!Q10)</f>
        <v>0</v>
      </c>
      <c r="R60" s="7">
        <f>SUMIFS(Data!$V$2:$V$2074,Data!$B$2:$B$2074,'Recon (MARION ONLY)'!$C$4,Data!$C$2:$C$2074,'Recon (MARION ONLY)'!R10)</f>
        <v>0</v>
      </c>
      <c r="S60" s="7">
        <f>SUMIFS(Data!$V$2:$V$2074,Data!$B$2:$B$2074,'Recon (MARION ONLY)'!$C$4,Data!$C$2:$C$2074,'Recon (MARION ONLY)'!S10)</f>
        <v>0</v>
      </c>
      <c r="T60" s="7">
        <f>SUMIFS(Data!$V$2:$V$2074,Data!$B$2:$B$2074,'Recon (MARION ONLY)'!$C$4,Data!$C$2:$C$2074,'Recon (MARION ONLY)'!T10)</f>
        <v>0</v>
      </c>
      <c r="U60" s="7">
        <f>SUMIFS(Data!$V$2:$V$2074,Data!$B$2:$B$2074,'Recon (MARION ONLY)'!$C$4,Data!$C$2:$C$2074,'Recon (MARION ONLY)'!U10)</f>
        <v>0</v>
      </c>
      <c r="V60" s="7">
        <f>SUMIFS(Data!$V$2:$V$2074,Data!$B$2:$B$2074,'Recon (MARION ONLY)'!$C$4,Data!$C$2:$C$2074,'Recon (MARION ONLY)'!V10)</f>
        <v>0</v>
      </c>
      <c r="W60" s="7">
        <f>SUMIFS(Data!$V$2:$V$2074,Data!$B$2:$B$2074,'Recon (MARION ONLY)'!$C$4,Data!$C$2:$C$2074,'Recon (MARION ONLY)'!W10)</f>
        <v>0</v>
      </c>
      <c r="X60" s="7">
        <f>SUMIFS(Data!$V$2:$V$2074,Data!$B$2:$B$2074,'Recon (MARION ONLY)'!$C$4,Data!$C$2:$C$2074,'Recon (MARION ONLY)'!X10)</f>
        <v>0</v>
      </c>
      <c r="Y60" s="7">
        <f>SUMIFS(Data!$V$2:$V$2074,Data!$B$2:$B$2074,'Recon (MARION ONLY)'!$C$4,Data!$C$2:$C$2074,'Recon (MARION ONLY)'!Y10)</f>
        <v>0</v>
      </c>
      <c r="Z60" s="7">
        <f>SUMIFS(Data!$V$2:$V$2074,Data!$B$2:$B$2074,'Recon (MARION ONLY)'!$C$4,Data!$C$2:$C$2074,'Recon (MARION ONLY)'!Z10)</f>
        <v>0</v>
      </c>
      <c r="AA60" s="7">
        <f>SUMIFS(Data!$V$2:$V$2074,Data!$B$2:$B$2074,'Recon (MARION ONLY)'!$C$4,Data!$C$2:$C$2074,'Recon (MARION ONLY)'!AA10)</f>
        <v>0</v>
      </c>
      <c r="AB60" s="7">
        <f>SUMIFS(Data!$V$2:$V$2074,Data!$B$2:$B$2074,'Recon (MARION ONLY)'!$C$4,Data!$C$2:$C$2074,'Recon (MARION ONLY)'!AB10)</f>
        <v>0</v>
      </c>
      <c r="AC60" s="7">
        <f>SUMIFS(Data!$V$2:$V$2074,Data!$B$2:$B$2074,'Recon (MARION ONLY)'!$C$4,Data!$C$2:$C$2074,'Recon (MARION ONLY)'!AC10)</f>
        <v>0</v>
      </c>
      <c r="AD60" s="7">
        <f>SUMIFS(Data!$V$2:$V$2074,Data!$B$2:$B$2074,'Recon (MARION ONLY)'!$C$4,Data!$C$2:$C$2074,'Recon (MARION ONLY)'!AD10)</f>
        <v>0</v>
      </c>
      <c r="AE60" s="7">
        <f>SUMIFS(Data!$V$2:$V$2074,Data!$B$2:$B$2074,'Recon (MARION ONLY)'!$C$4,Data!$C$2:$C$2074,'Recon (MARION ONLY)'!AE10)</f>
        <v>0</v>
      </c>
      <c r="AF60" s="7">
        <f>SUMIFS(Data!$V$2:$V$2074,Data!$B$2:$B$2074,'Recon (MARION ONLY)'!$C$4,Data!$C$2:$C$2074,'Recon (MARION ONLY)'!AF10)</f>
        <v>0</v>
      </c>
      <c r="AG60" s="7">
        <f>SUMIFS(Data!$V$2:$V$2074,Data!$B$2:$B$2074,'Recon (MARION ONLY)'!$C$4,Data!$C$2:$C$2074,'Recon (MARION ONLY)'!AG10)</f>
        <v>0</v>
      </c>
      <c r="AH60" s="7">
        <f>SUMIFS(Data!$V$2:$V$2074,Data!$B$2:$B$2074,'Recon (MARION ONLY)'!$C$4,Data!$C$2:$C$2074,'Recon (MARION ONLY)'!AH10)</f>
        <v>0.32</v>
      </c>
      <c r="AI60" s="7">
        <f>SUMIFS(Data!$V$2:$V$2074,Data!$B$2:$B$2074,'Recon (MARION ONLY)'!$C$4,Data!$C$2:$C$2074,'Recon (MARION ONLY)'!AI10)</f>
        <v>0</v>
      </c>
      <c r="AJ60" s="7">
        <f>SUMIFS(Data!$V$2:$V$2074,Data!$B$2:$B$2074,'Recon (MARION ONLY)'!$C$4,Data!$C$2:$C$2074,'Recon (MARION ONLY)'!AJ10)</f>
        <v>0</v>
      </c>
      <c r="AK60" s="7">
        <f>SUMIFS(Data!$V$2:$V$2074,Data!$B$2:$B$2074,'Recon (MARION ONLY)'!$C$4,Data!$C$2:$C$2074,'Recon (MARION ONLY)'!AK10)</f>
        <v>0</v>
      </c>
      <c r="AL60" s="7">
        <f>SUMIFS(Data!$V$2:$V$2074,Data!$B$2:$B$2074,'Recon (MARION ONLY)'!$C$4,Data!$C$2:$C$2074,'Recon (MARION ONLY)'!AL10)</f>
        <v>0</v>
      </c>
      <c r="AM60" s="7">
        <f>SUMIFS(Data!$V$2:$V$2074,Data!$B$2:$B$2074,'Recon (MARION ONLY)'!$C$4,Data!$C$2:$C$2074,'Recon (MARION ONLY)'!AM10)</f>
        <v>0</v>
      </c>
      <c r="AN60" s="7">
        <f>SUMIFS(Data!$V$2:$V$2074,Data!$B$2:$B$2074,'Recon (MARION ONLY)'!$C$4,Data!$C$2:$C$2074,'Recon (MARION ONLY)'!AN10)</f>
        <v>0</v>
      </c>
      <c r="AO60" s="7">
        <f>SUMIFS(Data!$V$2:$V$2074,Data!$B$2:$B$2074,'Recon (MARION ONLY)'!$C$4,Data!$C$2:$C$2074,'Recon (MARION ONLY)'!AO10)</f>
        <v>0</v>
      </c>
      <c r="AP60" s="7">
        <f>SUMIFS(Data!$V$2:$V$2074,Data!$B$2:$B$2074,'Recon (MARION ONLY)'!$C$4,Data!$C$2:$C$2074,'Recon (MARION ONLY)'!AP10)</f>
        <v>0</v>
      </c>
      <c r="AQ60" s="7">
        <f>SUMIFS(Data!$V$2:$V$2074,Data!$B$2:$B$2074,'Recon (MARION ONLY)'!$C$4,Data!$C$2:$C$2074,'Recon (MARION ONLY)'!AQ10)</f>
        <v>0</v>
      </c>
      <c r="AR60" s="7">
        <f>SUMIFS(Data!$V$2:$V$2074,Data!$B$2:$B$2074,'Recon (MARION ONLY)'!$C$4,Data!$C$2:$C$2074,'Recon (MARION ONLY)'!AR10)</f>
        <v>0</v>
      </c>
      <c r="AS60" s="7">
        <f>SUMIFS(Data!$V$2:$V$2074,Data!$B$2:$B$2074,'Recon (MARION ONLY)'!$C$4,Data!$C$2:$C$2074,'Recon (MARION ONLY)'!AS10)</f>
        <v>0</v>
      </c>
      <c r="AT60" s="7">
        <f>SUMIFS(Data!$V$2:$V$2074,Data!$B$2:$B$2074,'Recon (MARION ONLY)'!$C$4,Data!$C$2:$C$2074,'Recon (MARION ONLY)'!AT10)</f>
        <v>0</v>
      </c>
      <c r="AU60" s="7">
        <f>SUMIFS(Data!$V$2:$V$2074,Data!$B$2:$B$2074,'Recon (MARION ONLY)'!$C$4,Data!$C$2:$C$2074,'Recon (MARION ONLY)'!AU10)</f>
        <v>0</v>
      </c>
      <c r="AV60" s="7">
        <f>SUMIFS(Data!$V$2:$V$2074,Data!$B$2:$B$2074,'Recon (MARION ONLY)'!$C$4,Data!$C$2:$C$2074,'Recon (MARION ONLY)'!AV10)</f>
        <v>0</v>
      </c>
      <c r="AW60" s="7">
        <f>SUMIFS(Data!$V$2:$V$2074,Data!$B$2:$B$2074,'Recon (MARION ONLY)'!$C$4,Data!$C$2:$C$2074,'Recon (MARION ONLY)'!AW10)</f>
        <v>0</v>
      </c>
      <c r="AX60" s="7">
        <f>SUMIFS(Data!$V$2:$V$2074,Data!$B$2:$B$2074,'Recon (MARION ONLY)'!$C$4,Data!$C$2:$C$2074,'Recon (MARION ONLY)'!AX10)</f>
        <v>0</v>
      </c>
      <c r="AY60" s="7">
        <f>SUMIFS(Data!$V$2:$V$2074,Data!$B$2:$B$2074,'Recon (MARION ONLY)'!$C$4,Data!$C$2:$C$2074,'Recon (MARION ONLY)'!AY10)</f>
        <v>0</v>
      </c>
      <c r="AZ60" s="7">
        <f>SUMIFS(Data!$V$2:$V$2074,Data!$B$2:$B$2074,'Recon (MARION ONLY)'!$C$4,Data!$C$2:$C$2074,'Recon (MARION ONLY)'!AZ10)</f>
        <v>0</v>
      </c>
      <c r="BA60" s="7">
        <f>SUMIFS(Data!$V$2:$V$2074,Data!$B$2:$B$2074,'Recon (MARION ONLY)'!$C$4,Data!$C$2:$C$2074,'Recon (MARION ONLY)'!BA10)</f>
        <v>0</v>
      </c>
      <c r="BB60" s="7">
        <f>SUMIFS(Data!$V$2:$V$2074,Data!$B$2:$B$2074,'Recon (MARION ONLY)'!$C$4,Data!$C$2:$C$2074,'Recon (MARION ONLY)'!BB10)</f>
        <v>0</v>
      </c>
      <c r="BC60" s="7">
        <f>SUMIFS(Data!$V$2:$V$2074,Data!$B$2:$B$2074,'Recon (MARION ONLY)'!$C$4,Data!$C$2:$C$2074,'Recon (MARION ONLY)'!BC10)</f>
        <v>0</v>
      </c>
      <c r="BD60" s="7">
        <f>SUMIFS(Data!$V$2:$V$2074,Data!$B$2:$B$2074,'Recon (MARION ONLY)'!$C$4,Data!$C$2:$C$2074,'Recon (MARION ONLY)'!BD10)</f>
        <v>0</v>
      </c>
      <c r="BE60" s="7">
        <f>SUMIFS(Data!$V$2:$V$2074,Data!$B$2:$B$2074,'Recon (MARION ONLY)'!$C$4,Data!$C$2:$C$2074,'Recon (MARION ONLY)'!BE10)</f>
        <v>0</v>
      </c>
      <c r="BF60" s="7">
        <f>SUMIFS(Data!$V$2:$V$2074,Data!$B$2:$B$2074,'Recon (MARION ONLY)'!$C$4,Data!$C$2:$C$2074,'Recon (MARION ONLY)'!BF10)</f>
        <v>1.5</v>
      </c>
      <c r="BG60" s="7">
        <f>SUMIFS(Data!$V$2:$V$2074,Data!$B$2:$B$2074,'Recon (MARION ONLY)'!$C$4,Data!$C$2:$C$2074,'Recon (MARION ONLY)'!BG10)</f>
        <v>0</v>
      </c>
      <c r="BH60" s="7">
        <f>SUMIFS(Data!$V$2:$V$2074,Data!$B$2:$B$2074,'Recon (MARION ONLY)'!$C$4,Data!$C$2:$C$2074,'Recon (MARION ONLY)'!BH10)</f>
        <v>1.26</v>
      </c>
      <c r="BI60" s="7">
        <f>SUMIFS(Data!$V$2:$V$2074,Data!$B$2:$B$2074,'Recon (MARION ONLY)'!$C$4,Data!$C$2:$C$2074,'Recon (MARION ONLY)'!BI10)</f>
        <v>0</v>
      </c>
      <c r="BJ60" s="7">
        <f>SUMIFS(Data!$V$2:$V$2074,Data!$B$2:$B$2074,'Recon (MARION ONLY)'!$C$4,Data!$C$2:$C$2074,'Recon (MARION ONLY)'!BJ10)</f>
        <v>0</v>
      </c>
      <c r="BK60" s="7">
        <f>SUMIFS(Data!$V$2:$V$2074,Data!$B$2:$B$2074,'Recon (MARION ONLY)'!$C$4,Data!$C$2:$C$2074,'Recon (MARION ONLY)'!BK10)</f>
        <v>0</v>
      </c>
      <c r="BL60" s="7">
        <f>SUMIFS(Data!$V$2:$V$2074,Data!$B$2:$B$2074,'Recon (MARION ONLY)'!$C$4,Data!$C$2:$C$2074,'Recon (MARION ONLY)'!BL10)</f>
        <v>0</v>
      </c>
      <c r="BM60" s="7">
        <f>SUMIFS(Data!$V$2:$V$2074,Data!$B$2:$B$2074,'Recon (MARION ONLY)'!$C$4,Data!$C$2:$C$2074,'Recon (MARION ONLY)'!BM10)</f>
        <v>0</v>
      </c>
      <c r="BN60" s="7">
        <f>SUMIFS(Data!$V$2:$V$2074,Data!$B$2:$B$2074,'Recon (MARION ONLY)'!$C$4,Data!$C$2:$C$2074,'Recon (MARION ONLY)'!BN10)</f>
        <v>0</v>
      </c>
      <c r="BO60" s="7">
        <f>SUMIFS(Data!$V$2:$V$2074,Data!$B$2:$B$2074,'Recon (MARION ONLY)'!$C$4,Data!$C$2:$C$2074,'Recon (MARION ONLY)'!BO10)</f>
        <v>0</v>
      </c>
      <c r="BP60" s="7">
        <f>SUMIFS(Data!$V$2:$V$2074,Data!$B$2:$B$2074,'Recon (MARION ONLY)'!$C$4,Data!$C$2:$C$2074,'Recon (MARION ONLY)'!BP10)</f>
        <v>0</v>
      </c>
      <c r="BQ60" s="7">
        <f>SUMIFS(Data!$V$2:$V$2074,Data!$B$2:$B$2074,'Recon (MARION ONLY)'!$C$4,Data!$C$2:$C$2074,'Recon (MARION ONLY)'!BQ10)</f>
        <v>0</v>
      </c>
    </row>
    <row r="61" spans="1:69" x14ac:dyDescent="0.3">
      <c r="A61" t="s">
        <v>21</v>
      </c>
      <c r="C61" s="16"/>
      <c r="D61" s="16"/>
      <c r="E61" s="16"/>
      <c r="G61" s="7">
        <f>SUM(G58:G60)</f>
        <v>2463.8000000000002</v>
      </c>
      <c r="H61" s="3"/>
      <c r="I61" s="7">
        <f t="shared" ref="I61:BQ61" si="7">SUM(I58:I60)</f>
        <v>758.38</v>
      </c>
      <c r="J61" s="7">
        <f t="shared" si="7"/>
        <v>17.239999999999998</v>
      </c>
      <c r="K61" s="7">
        <f t="shared" si="7"/>
        <v>17</v>
      </c>
      <c r="L61" s="7">
        <f t="shared" si="7"/>
        <v>14.26</v>
      </c>
      <c r="M61" s="7">
        <f t="shared" si="7"/>
        <v>0</v>
      </c>
      <c r="N61" s="7">
        <f t="shared" si="7"/>
        <v>0</v>
      </c>
      <c r="O61" s="7">
        <f t="shared" si="7"/>
        <v>45.66</v>
      </c>
      <c r="P61" s="7">
        <f t="shared" si="7"/>
        <v>6.38</v>
      </c>
      <c r="Q61" s="7">
        <f t="shared" si="7"/>
        <v>0.82</v>
      </c>
      <c r="R61" s="7">
        <f t="shared" si="7"/>
        <v>2.94</v>
      </c>
      <c r="S61" s="7">
        <f t="shared" si="7"/>
        <v>7.68</v>
      </c>
      <c r="T61" s="7">
        <f t="shared" si="7"/>
        <v>63.06</v>
      </c>
      <c r="U61" s="7">
        <f t="shared" si="7"/>
        <v>57.7</v>
      </c>
      <c r="V61" s="7">
        <f t="shared" si="7"/>
        <v>140.12</v>
      </c>
      <c r="W61" s="7">
        <f t="shared" si="7"/>
        <v>6.76</v>
      </c>
      <c r="X61" s="7">
        <f t="shared" si="7"/>
        <v>0</v>
      </c>
      <c r="Y61" s="7">
        <f t="shared" si="7"/>
        <v>76.36</v>
      </c>
      <c r="Z61" s="7">
        <f t="shared" si="7"/>
        <v>39.9</v>
      </c>
      <c r="AA61" s="7">
        <f t="shared" si="7"/>
        <v>10.64</v>
      </c>
      <c r="AB61" s="7">
        <f t="shared" si="7"/>
        <v>10.3</v>
      </c>
      <c r="AC61" s="7">
        <f t="shared" si="7"/>
        <v>6.1</v>
      </c>
      <c r="AD61" s="7">
        <f t="shared" si="7"/>
        <v>9.16</v>
      </c>
      <c r="AE61" s="7">
        <f t="shared" si="7"/>
        <v>16.88</v>
      </c>
      <c r="AF61" s="7">
        <f t="shared" si="7"/>
        <v>16.32</v>
      </c>
      <c r="AG61" s="7">
        <f t="shared" si="7"/>
        <v>11.92</v>
      </c>
      <c r="AH61" s="7">
        <f t="shared" si="7"/>
        <v>142.38</v>
      </c>
      <c r="AI61" s="7">
        <f t="shared" si="7"/>
        <v>19.18</v>
      </c>
      <c r="AJ61" s="7">
        <f t="shared" si="7"/>
        <v>11.74</v>
      </c>
      <c r="AK61" s="7">
        <f t="shared" si="7"/>
        <v>13.9</v>
      </c>
      <c r="AL61" s="7">
        <f t="shared" si="7"/>
        <v>3.82</v>
      </c>
      <c r="AM61" s="7">
        <f t="shared" si="7"/>
        <v>11.16</v>
      </c>
      <c r="AN61" s="7">
        <f t="shared" si="7"/>
        <v>124.92</v>
      </c>
      <c r="AO61" s="7">
        <f t="shared" si="7"/>
        <v>150.41999999999999</v>
      </c>
      <c r="AP61" s="7">
        <f t="shared" si="7"/>
        <v>2.76</v>
      </c>
      <c r="AQ61" s="7">
        <f t="shared" si="7"/>
        <v>19.100000000000001</v>
      </c>
      <c r="AR61" s="7">
        <f t="shared" si="7"/>
        <v>19.32</v>
      </c>
      <c r="AS61" s="7">
        <f t="shared" si="7"/>
        <v>25.18</v>
      </c>
      <c r="AT61" s="7">
        <f t="shared" si="7"/>
        <v>13.92</v>
      </c>
      <c r="AU61" s="7">
        <f t="shared" si="7"/>
        <v>0</v>
      </c>
      <c r="AV61" s="7">
        <f t="shared" si="7"/>
        <v>106.36</v>
      </c>
      <c r="AW61" s="7">
        <f t="shared" si="7"/>
        <v>51.46</v>
      </c>
      <c r="AX61" s="7">
        <f t="shared" si="7"/>
        <v>3.98</v>
      </c>
      <c r="AY61" s="7">
        <f t="shared" si="7"/>
        <v>3.98</v>
      </c>
      <c r="AZ61" s="7">
        <f t="shared" si="7"/>
        <v>15.08</v>
      </c>
      <c r="BA61" s="7">
        <f t="shared" si="7"/>
        <v>2.84</v>
      </c>
      <c r="BB61" s="7">
        <f t="shared" si="7"/>
        <v>0</v>
      </c>
      <c r="BC61" s="7">
        <f t="shared" si="7"/>
        <v>5.8</v>
      </c>
      <c r="BD61" s="7">
        <f t="shared" si="7"/>
        <v>10.84</v>
      </c>
      <c r="BE61" s="7">
        <f t="shared" si="7"/>
        <v>11.84</v>
      </c>
      <c r="BF61" s="7">
        <f t="shared" si="7"/>
        <v>15.16</v>
      </c>
      <c r="BG61" s="7">
        <f t="shared" si="7"/>
        <v>4.74</v>
      </c>
      <c r="BH61" s="7">
        <f t="shared" si="7"/>
        <v>65.260000000000005</v>
      </c>
      <c r="BI61" s="7">
        <f t="shared" si="7"/>
        <v>166.32</v>
      </c>
      <c r="BJ61" s="7">
        <f t="shared" si="7"/>
        <v>15.24</v>
      </c>
      <c r="BK61" s="7">
        <f t="shared" si="7"/>
        <v>25.14</v>
      </c>
      <c r="BL61" s="7">
        <f t="shared" si="7"/>
        <v>33.659999999999997</v>
      </c>
      <c r="BM61" s="7">
        <f t="shared" si="7"/>
        <v>9.18</v>
      </c>
      <c r="BN61" s="7">
        <f t="shared" si="7"/>
        <v>9.34</v>
      </c>
      <c r="BO61" s="7">
        <f t="shared" si="7"/>
        <v>0</v>
      </c>
      <c r="BP61" s="7">
        <f t="shared" si="7"/>
        <v>0</v>
      </c>
      <c r="BQ61" s="7">
        <f t="shared" si="7"/>
        <v>14.2</v>
      </c>
    </row>
    <row r="62" spans="1:69" x14ac:dyDescent="0.3">
      <c r="A62" t="s">
        <v>122</v>
      </c>
      <c r="C62" s="16"/>
      <c r="D62" s="16"/>
      <c r="E62" s="16"/>
      <c r="G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</row>
    <row r="63" spans="1:69" x14ac:dyDescent="0.3">
      <c r="A63" t="s">
        <v>19</v>
      </c>
      <c r="C63" s="16"/>
      <c r="D63" s="16"/>
      <c r="E63" s="16"/>
      <c r="G63" s="7">
        <f>G61-G62</f>
        <v>2463.8000000000002</v>
      </c>
      <c r="I63" s="7">
        <f t="shared" ref="I63:BQ63" si="8">I61-I62</f>
        <v>758.38</v>
      </c>
      <c r="J63" s="7">
        <f t="shared" si="8"/>
        <v>17.239999999999998</v>
      </c>
      <c r="K63" s="7">
        <f t="shared" si="8"/>
        <v>17</v>
      </c>
      <c r="L63" s="7">
        <f t="shared" si="8"/>
        <v>14.26</v>
      </c>
      <c r="M63" s="7">
        <f t="shared" si="8"/>
        <v>0</v>
      </c>
      <c r="N63" s="7">
        <f t="shared" si="8"/>
        <v>0</v>
      </c>
      <c r="O63" s="7">
        <f t="shared" si="8"/>
        <v>45.66</v>
      </c>
      <c r="P63" s="7">
        <f t="shared" si="8"/>
        <v>6.38</v>
      </c>
      <c r="Q63" s="7">
        <f t="shared" si="8"/>
        <v>0.82</v>
      </c>
      <c r="R63" s="7">
        <f t="shared" si="8"/>
        <v>2.94</v>
      </c>
      <c r="S63" s="7">
        <f t="shared" si="8"/>
        <v>7.68</v>
      </c>
      <c r="T63" s="7">
        <f t="shared" si="8"/>
        <v>63.06</v>
      </c>
      <c r="U63" s="7">
        <f t="shared" si="8"/>
        <v>57.7</v>
      </c>
      <c r="V63" s="7">
        <f t="shared" si="8"/>
        <v>140.12</v>
      </c>
      <c r="W63" s="7">
        <f t="shared" si="8"/>
        <v>6.76</v>
      </c>
      <c r="X63" s="7">
        <f t="shared" si="8"/>
        <v>0</v>
      </c>
      <c r="Y63" s="7">
        <f t="shared" si="8"/>
        <v>76.36</v>
      </c>
      <c r="Z63" s="7">
        <f t="shared" si="8"/>
        <v>39.9</v>
      </c>
      <c r="AA63" s="7">
        <f t="shared" si="8"/>
        <v>10.64</v>
      </c>
      <c r="AB63" s="7">
        <f t="shared" si="8"/>
        <v>10.3</v>
      </c>
      <c r="AC63" s="7">
        <f t="shared" si="8"/>
        <v>6.1</v>
      </c>
      <c r="AD63" s="7">
        <f t="shared" si="8"/>
        <v>9.16</v>
      </c>
      <c r="AE63" s="7">
        <f t="shared" si="8"/>
        <v>16.88</v>
      </c>
      <c r="AF63" s="7">
        <f t="shared" si="8"/>
        <v>16.32</v>
      </c>
      <c r="AG63" s="7">
        <f t="shared" si="8"/>
        <v>11.92</v>
      </c>
      <c r="AH63" s="7">
        <f t="shared" si="8"/>
        <v>142.38</v>
      </c>
      <c r="AI63" s="7">
        <f t="shared" si="8"/>
        <v>19.18</v>
      </c>
      <c r="AJ63" s="7">
        <f t="shared" si="8"/>
        <v>11.74</v>
      </c>
      <c r="AK63" s="7">
        <f t="shared" si="8"/>
        <v>13.9</v>
      </c>
      <c r="AL63" s="7">
        <f t="shared" si="8"/>
        <v>3.82</v>
      </c>
      <c r="AM63" s="7">
        <f t="shared" si="8"/>
        <v>11.16</v>
      </c>
      <c r="AN63" s="7">
        <f t="shared" si="8"/>
        <v>124.92</v>
      </c>
      <c r="AO63" s="7">
        <f t="shared" si="8"/>
        <v>150.41999999999999</v>
      </c>
      <c r="AP63" s="7">
        <f t="shared" si="8"/>
        <v>2.76</v>
      </c>
      <c r="AQ63" s="7">
        <f t="shared" si="8"/>
        <v>19.100000000000001</v>
      </c>
      <c r="AR63" s="7">
        <f t="shared" si="8"/>
        <v>19.32</v>
      </c>
      <c r="AS63" s="7">
        <f t="shared" si="8"/>
        <v>25.18</v>
      </c>
      <c r="AT63" s="7">
        <f t="shared" si="8"/>
        <v>13.92</v>
      </c>
      <c r="AU63" s="7">
        <f t="shared" si="8"/>
        <v>0</v>
      </c>
      <c r="AV63" s="7">
        <f t="shared" si="8"/>
        <v>106.36</v>
      </c>
      <c r="AW63" s="7">
        <f t="shared" si="8"/>
        <v>51.46</v>
      </c>
      <c r="AX63" s="7">
        <f t="shared" si="8"/>
        <v>3.98</v>
      </c>
      <c r="AY63" s="7">
        <f t="shared" si="8"/>
        <v>3.98</v>
      </c>
      <c r="AZ63" s="7">
        <f t="shared" si="8"/>
        <v>15.08</v>
      </c>
      <c r="BA63" s="7">
        <f t="shared" si="8"/>
        <v>2.84</v>
      </c>
      <c r="BB63" s="7">
        <f t="shared" si="8"/>
        <v>0</v>
      </c>
      <c r="BC63" s="7">
        <f t="shared" si="8"/>
        <v>5.8</v>
      </c>
      <c r="BD63" s="7">
        <f t="shared" si="8"/>
        <v>10.84</v>
      </c>
      <c r="BE63" s="7">
        <f t="shared" si="8"/>
        <v>11.84</v>
      </c>
      <c r="BF63" s="7">
        <f t="shared" si="8"/>
        <v>15.16</v>
      </c>
      <c r="BG63" s="7">
        <f t="shared" si="8"/>
        <v>4.74</v>
      </c>
      <c r="BH63" s="7">
        <f t="shared" si="8"/>
        <v>65.260000000000005</v>
      </c>
      <c r="BI63" s="7">
        <f t="shared" si="8"/>
        <v>166.32</v>
      </c>
      <c r="BJ63" s="7">
        <f t="shared" si="8"/>
        <v>15.24</v>
      </c>
      <c r="BK63" s="7">
        <f t="shared" si="8"/>
        <v>25.14</v>
      </c>
      <c r="BL63" s="7">
        <f t="shared" si="8"/>
        <v>33.659999999999997</v>
      </c>
      <c r="BM63" s="7">
        <f t="shared" si="8"/>
        <v>9.18</v>
      </c>
      <c r="BN63" s="7">
        <f t="shared" si="8"/>
        <v>9.34</v>
      </c>
      <c r="BO63" s="7">
        <f t="shared" si="8"/>
        <v>0</v>
      </c>
      <c r="BP63" s="7">
        <f t="shared" si="8"/>
        <v>0</v>
      </c>
      <c r="BQ63" s="7">
        <f t="shared" si="8"/>
        <v>14.2</v>
      </c>
    </row>
    <row r="65" spans="1:69" s="5" customFormat="1" x14ac:dyDescent="0.3">
      <c r="G65" s="6"/>
    </row>
    <row r="67" spans="1:69" x14ac:dyDescent="0.3">
      <c r="A67" s="37" t="s">
        <v>22</v>
      </c>
      <c r="B67" s="37"/>
      <c r="C67" s="37"/>
      <c r="D67" s="37"/>
      <c r="E67" s="37"/>
      <c r="F67" s="9"/>
      <c r="G67" s="9"/>
    </row>
    <row r="69" spans="1:69" x14ac:dyDescent="0.3">
      <c r="A69" s="4" t="s">
        <v>0</v>
      </c>
      <c r="B69" s="4"/>
      <c r="C69" s="4" t="s">
        <v>0</v>
      </c>
      <c r="D69" s="4"/>
      <c r="E69" s="4"/>
      <c r="F69" s="4"/>
      <c r="G69" s="14" t="s">
        <v>118</v>
      </c>
      <c r="I69" s="13" t="s">
        <v>119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:69" x14ac:dyDescent="0.3">
      <c r="A70" s="13" t="s">
        <v>1</v>
      </c>
      <c r="B70" s="4"/>
      <c r="C70" s="13" t="s">
        <v>2</v>
      </c>
      <c r="D70" s="4"/>
      <c r="E70" s="13" t="s">
        <v>3</v>
      </c>
      <c r="F70" s="4"/>
      <c r="G70" s="15" t="s">
        <v>5</v>
      </c>
      <c r="I70" s="17" t="s">
        <v>261</v>
      </c>
      <c r="J70" s="17" t="s">
        <v>198</v>
      </c>
      <c r="K70" s="17" t="s">
        <v>262</v>
      </c>
      <c r="L70" s="17" t="s">
        <v>263</v>
      </c>
      <c r="M70" s="17" t="s">
        <v>264</v>
      </c>
      <c r="N70" s="17" t="s">
        <v>265</v>
      </c>
      <c r="O70" s="17" t="s">
        <v>266</v>
      </c>
      <c r="P70" s="17" t="s">
        <v>267</v>
      </c>
      <c r="Q70" s="17" t="s">
        <v>268</v>
      </c>
      <c r="R70" s="17" t="s">
        <v>269</v>
      </c>
      <c r="S70" s="17" t="s">
        <v>270</v>
      </c>
      <c r="T70" s="17" t="s">
        <v>271</v>
      </c>
      <c r="U70" s="17" t="s">
        <v>272</v>
      </c>
      <c r="V70" s="17" t="s">
        <v>273</v>
      </c>
      <c r="W70" s="17" t="s">
        <v>274</v>
      </c>
      <c r="X70" s="17" t="s">
        <v>275</v>
      </c>
      <c r="Y70" s="17" t="s">
        <v>276</v>
      </c>
      <c r="Z70" s="17" t="s">
        <v>277</v>
      </c>
      <c r="AA70" s="17" t="s">
        <v>278</v>
      </c>
      <c r="AB70" s="17" t="s">
        <v>279</v>
      </c>
      <c r="AC70" s="17" t="s">
        <v>280</v>
      </c>
      <c r="AD70" s="17" t="s">
        <v>281</v>
      </c>
      <c r="AE70" s="17" t="s">
        <v>282</v>
      </c>
      <c r="AF70" s="17" t="s">
        <v>283</v>
      </c>
      <c r="AG70" s="17" t="s">
        <v>284</v>
      </c>
      <c r="AH70" s="17" t="s">
        <v>285</v>
      </c>
      <c r="AI70" s="17" t="s">
        <v>286</v>
      </c>
      <c r="AJ70" s="17" t="s">
        <v>287</v>
      </c>
      <c r="AK70" s="17" t="s">
        <v>288</v>
      </c>
      <c r="AL70" s="17" t="s">
        <v>289</v>
      </c>
      <c r="AM70" s="17" t="s">
        <v>290</v>
      </c>
      <c r="AN70" s="17" t="s">
        <v>291</v>
      </c>
      <c r="AO70" s="17" t="s">
        <v>292</v>
      </c>
      <c r="AP70" s="17" t="s">
        <v>293</v>
      </c>
      <c r="AQ70" s="17" t="s">
        <v>294</v>
      </c>
      <c r="AR70" s="17" t="s">
        <v>295</v>
      </c>
      <c r="AS70" s="17" t="s">
        <v>296</v>
      </c>
      <c r="AT70" s="17" t="s">
        <v>297</v>
      </c>
      <c r="AU70" s="17" t="s">
        <v>298</v>
      </c>
      <c r="AV70" s="17" t="s">
        <v>299</v>
      </c>
      <c r="AW70" s="17" t="s">
        <v>300</v>
      </c>
      <c r="AX70" s="17" t="s">
        <v>301</v>
      </c>
      <c r="AY70" s="17" t="s">
        <v>302</v>
      </c>
      <c r="AZ70" s="17" t="s">
        <v>303</v>
      </c>
      <c r="BA70" s="17" t="s">
        <v>304</v>
      </c>
      <c r="BB70" s="17" t="s">
        <v>305</v>
      </c>
      <c r="BC70" s="17" t="s">
        <v>306</v>
      </c>
      <c r="BD70" s="17" t="s">
        <v>307</v>
      </c>
      <c r="BE70" s="17" t="s">
        <v>308</v>
      </c>
      <c r="BF70" s="17" t="s">
        <v>309</v>
      </c>
      <c r="BG70" s="17" t="s">
        <v>310</v>
      </c>
      <c r="BH70" s="17" t="s">
        <v>311</v>
      </c>
      <c r="BI70" s="17" t="s">
        <v>312</v>
      </c>
      <c r="BJ70" s="17" t="s">
        <v>313</v>
      </c>
      <c r="BK70" s="17" t="s">
        <v>314</v>
      </c>
      <c r="BL70" s="17" t="s">
        <v>315</v>
      </c>
      <c r="BM70" s="17" t="s">
        <v>316</v>
      </c>
      <c r="BN70" s="17" t="s">
        <v>317</v>
      </c>
      <c r="BO70" s="17" t="s">
        <v>318</v>
      </c>
      <c r="BP70" s="17" t="s">
        <v>319</v>
      </c>
      <c r="BQ70" s="17" t="s">
        <v>320</v>
      </c>
    </row>
    <row r="72" spans="1:69" x14ac:dyDescent="0.3">
      <c r="A72" t="s">
        <v>4</v>
      </c>
      <c r="C72" t="s">
        <v>1752</v>
      </c>
      <c r="E72" t="s">
        <v>23</v>
      </c>
      <c r="G72" s="7">
        <f>SUMIFS(Data!$N$2:$N$2074,Data!$B$2:$B$2074,'Recon (MARION ONLY)'!$C$4)</f>
        <v>64912276.579999998</v>
      </c>
      <c r="H72" s="3"/>
      <c r="I72" s="7">
        <f>SUMIFS(Data!$N$2:$N$2074,Data!$B$2:$B$2074,'Recon (MARION ONLY)'!$C$4,Data!$C$2:$C$2074,'Recon (MARION ONLY)'!I10)</f>
        <v>16315599.75</v>
      </c>
      <c r="J72" s="7">
        <f>SUMIFS(Data!$N$2:$N$2074,Data!$B$2:$B$2074,'Recon (MARION ONLY)'!$C$4,Data!$C$2:$C$2074,'Recon (MARION ONLY)'!J10)</f>
        <v>199860.32</v>
      </c>
      <c r="K72" s="7">
        <f>SUMIFS(Data!$N$2:$N$2074,Data!$B$2:$B$2074,'Recon (MARION ONLY)'!$C$4,Data!$C$2:$C$2074,'Recon (MARION ONLY)'!K10)</f>
        <v>1640209.7</v>
      </c>
      <c r="L72" s="7">
        <f>SUMIFS(Data!$N$2:$N$2074,Data!$B$2:$B$2074,'Recon (MARION ONLY)'!$C$4,Data!$C$2:$C$2074,'Recon (MARION ONLY)'!L10)</f>
        <v>8.1300000000000008</v>
      </c>
      <c r="M72" s="7">
        <f>SUMIFS(Data!$N$2:$N$2074,Data!$B$2:$B$2074,'Recon (MARION ONLY)'!$C$4,Data!$C$2:$C$2074,'Recon (MARION ONLY)'!M10)</f>
        <v>0</v>
      </c>
      <c r="N72" s="7">
        <f>SUMIFS(Data!$N$2:$N$2074,Data!$B$2:$B$2074,'Recon (MARION ONLY)'!$C$4,Data!$C$2:$C$2074,'Recon (MARION ONLY)'!N10)</f>
        <v>0</v>
      </c>
      <c r="O72" s="7">
        <f>SUMIFS(Data!$N$2:$N$2074,Data!$B$2:$B$2074,'Recon (MARION ONLY)'!$C$4,Data!$C$2:$C$2074,'Recon (MARION ONLY)'!O10)</f>
        <v>1748991.53</v>
      </c>
      <c r="P72" s="7">
        <f>SUMIFS(Data!$N$2:$N$2074,Data!$B$2:$B$2074,'Recon (MARION ONLY)'!$C$4,Data!$C$2:$C$2074,'Recon (MARION ONLY)'!P10)</f>
        <v>143331.96</v>
      </c>
      <c r="Q72" s="7">
        <f>SUMIFS(Data!$N$2:$N$2074,Data!$B$2:$B$2074,'Recon (MARION ONLY)'!$C$4,Data!$C$2:$C$2074,'Recon (MARION ONLY)'!Q10)</f>
        <v>0</v>
      </c>
      <c r="R72" s="7">
        <f>SUMIFS(Data!$N$2:$N$2074,Data!$B$2:$B$2074,'Recon (MARION ONLY)'!$C$4,Data!$C$2:$C$2074,'Recon (MARION ONLY)'!R10)</f>
        <v>0</v>
      </c>
      <c r="S72" s="7">
        <f>SUMIFS(Data!$N$2:$N$2074,Data!$B$2:$B$2074,'Recon (MARION ONLY)'!$C$4,Data!$C$2:$C$2074,'Recon (MARION ONLY)'!S10)</f>
        <v>6485.84</v>
      </c>
      <c r="T72" s="7">
        <f>SUMIFS(Data!$N$2:$N$2074,Data!$B$2:$B$2074,'Recon (MARION ONLY)'!$C$4,Data!$C$2:$C$2074,'Recon (MARION ONLY)'!T10)</f>
        <v>2604006.7599999998</v>
      </c>
      <c r="U72" s="7">
        <f>SUMIFS(Data!$N$2:$N$2074,Data!$B$2:$B$2074,'Recon (MARION ONLY)'!$C$4,Data!$C$2:$C$2074,'Recon (MARION ONLY)'!U10)</f>
        <v>1054862.17</v>
      </c>
      <c r="V72" s="7">
        <f>SUMIFS(Data!$N$2:$N$2074,Data!$B$2:$B$2074,'Recon (MARION ONLY)'!$C$4,Data!$C$2:$C$2074,'Recon (MARION ONLY)'!V10)</f>
        <v>1536488.01</v>
      </c>
      <c r="W72" s="7">
        <f>SUMIFS(Data!$N$2:$N$2074,Data!$B$2:$B$2074,'Recon (MARION ONLY)'!$C$4,Data!$C$2:$C$2074,'Recon (MARION ONLY)'!W10)</f>
        <v>30645.4</v>
      </c>
      <c r="X72" s="7">
        <f>SUMIFS(Data!$N$2:$N$2074,Data!$B$2:$B$2074,'Recon (MARION ONLY)'!$C$4,Data!$C$2:$C$2074,'Recon (MARION ONLY)'!X10)</f>
        <v>0</v>
      </c>
      <c r="Y72" s="7">
        <f>SUMIFS(Data!$N$2:$N$2074,Data!$B$2:$B$2074,'Recon (MARION ONLY)'!$C$4,Data!$C$2:$C$2074,'Recon (MARION ONLY)'!Y10)</f>
        <v>4002029.2</v>
      </c>
      <c r="Z72" s="7">
        <f>SUMIFS(Data!$N$2:$N$2074,Data!$B$2:$B$2074,'Recon (MARION ONLY)'!$C$4,Data!$C$2:$C$2074,'Recon (MARION ONLY)'!Z10)</f>
        <v>277227.3</v>
      </c>
      <c r="AA72" s="7">
        <f>SUMIFS(Data!$N$2:$N$2074,Data!$B$2:$B$2074,'Recon (MARION ONLY)'!$C$4,Data!$C$2:$C$2074,'Recon (MARION ONLY)'!AA10)</f>
        <v>439612.27</v>
      </c>
      <c r="AB72" s="7">
        <f>SUMIFS(Data!$N$2:$N$2074,Data!$B$2:$B$2074,'Recon (MARION ONLY)'!$C$4,Data!$C$2:$C$2074,'Recon (MARION ONLY)'!AB10)</f>
        <v>88210.559999999998</v>
      </c>
      <c r="AC72" s="7">
        <f>SUMIFS(Data!$N$2:$N$2074,Data!$B$2:$B$2074,'Recon (MARION ONLY)'!$C$4,Data!$C$2:$C$2074,'Recon (MARION ONLY)'!AC10)</f>
        <v>5598.16</v>
      </c>
      <c r="AD72" s="7">
        <f>SUMIFS(Data!$N$2:$N$2074,Data!$B$2:$B$2074,'Recon (MARION ONLY)'!$C$4,Data!$C$2:$C$2074,'Recon (MARION ONLY)'!AD10)</f>
        <v>19246.599999999999</v>
      </c>
      <c r="AE72" s="7">
        <f>SUMIFS(Data!$N$2:$N$2074,Data!$B$2:$B$2074,'Recon (MARION ONLY)'!$C$4,Data!$C$2:$C$2074,'Recon (MARION ONLY)'!AE10)</f>
        <v>93718.05</v>
      </c>
      <c r="AF72" s="7">
        <f>SUMIFS(Data!$N$2:$N$2074,Data!$B$2:$B$2074,'Recon (MARION ONLY)'!$C$4,Data!$C$2:$C$2074,'Recon (MARION ONLY)'!AF10)</f>
        <v>259064.85</v>
      </c>
      <c r="AG72" s="7">
        <f>SUMIFS(Data!$N$2:$N$2074,Data!$B$2:$B$2074,'Recon (MARION ONLY)'!$C$4,Data!$C$2:$C$2074,'Recon (MARION ONLY)'!AG10)</f>
        <v>2.4900000000000002</v>
      </c>
      <c r="AH72" s="7">
        <f>SUMIFS(Data!$N$2:$N$2074,Data!$B$2:$B$2074,'Recon (MARION ONLY)'!$C$4,Data!$C$2:$C$2074,'Recon (MARION ONLY)'!AH10)</f>
        <v>4739383.1399999997</v>
      </c>
      <c r="AI72" s="7">
        <f>SUMIFS(Data!$N$2:$N$2074,Data!$B$2:$B$2074,'Recon (MARION ONLY)'!$C$4,Data!$C$2:$C$2074,'Recon (MARION ONLY)'!AI10)</f>
        <v>155330.57</v>
      </c>
      <c r="AJ72" s="7">
        <f>SUMIFS(Data!$N$2:$N$2074,Data!$B$2:$B$2074,'Recon (MARION ONLY)'!$C$4,Data!$C$2:$C$2074,'Recon (MARION ONLY)'!AJ10)</f>
        <v>6203.23</v>
      </c>
      <c r="AK72" s="7">
        <f>SUMIFS(Data!$N$2:$N$2074,Data!$B$2:$B$2074,'Recon (MARION ONLY)'!$C$4,Data!$C$2:$C$2074,'Recon (MARION ONLY)'!AK10)</f>
        <v>110842.77</v>
      </c>
      <c r="AL72" s="7">
        <f>SUMIFS(Data!$N$2:$N$2074,Data!$B$2:$B$2074,'Recon (MARION ONLY)'!$C$4,Data!$C$2:$C$2074,'Recon (MARION ONLY)'!AL10)</f>
        <v>304.39999999999998</v>
      </c>
      <c r="AM72" s="7">
        <f>SUMIFS(Data!$N$2:$N$2074,Data!$B$2:$B$2074,'Recon (MARION ONLY)'!$C$4,Data!$C$2:$C$2074,'Recon (MARION ONLY)'!AM10)</f>
        <v>0</v>
      </c>
      <c r="AN72" s="7">
        <f>SUMIFS(Data!$N$2:$N$2074,Data!$B$2:$B$2074,'Recon (MARION ONLY)'!$C$4,Data!$C$2:$C$2074,'Recon (MARION ONLY)'!AN10)</f>
        <v>4344772.88</v>
      </c>
      <c r="AO72" s="7">
        <f>SUMIFS(Data!$N$2:$N$2074,Data!$B$2:$B$2074,'Recon (MARION ONLY)'!$C$4,Data!$C$2:$C$2074,'Recon (MARION ONLY)'!AO10)</f>
        <v>2717548.89</v>
      </c>
      <c r="AP72" s="7">
        <f>SUMIFS(Data!$N$2:$N$2074,Data!$B$2:$B$2074,'Recon (MARION ONLY)'!$C$4,Data!$C$2:$C$2074,'Recon (MARION ONLY)'!AP10)</f>
        <v>1584.08</v>
      </c>
      <c r="AQ72" s="7">
        <f>SUMIFS(Data!$N$2:$N$2074,Data!$B$2:$B$2074,'Recon (MARION ONLY)'!$C$4,Data!$C$2:$C$2074,'Recon (MARION ONLY)'!AQ10)</f>
        <v>24158.82</v>
      </c>
      <c r="AR72" s="7">
        <f>SUMIFS(Data!$N$2:$N$2074,Data!$B$2:$B$2074,'Recon (MARION ONLY)'!$C$4,Data!$C$2:$C$2074,'Recon (MARION ONLY)'!AR10)</f>
        <v>137614.66</v>
      </c>
      <c r="AS72" s="7">
        <f>SUMIFS(Data!$N$2:$N$2074,Data!$B$2:$B$2074,'Recon (MARION ONLY)'!$C$4,Data!$C$2:$C$2074,'Recon (MARION ONLY)'!AS10)</f>
        <v>770112.07</v>
      </c>
      <c r="AT72" s="7">
        <f>SUMIFS(Data!$N$2:$N$2074,Data!$B$2:$B$2074,'Recon (MARION ONLY)'!$C$4,Data!$C$2:$C$2074,'Recon (MARION ONLY)'!AT10)</f>
        <v>57504.05</v>
      </c>
      <c r="AU72" s="7">
        <f>SUMIFS(Data!$N$2:$N$2074,Data!$B$2:$B$2074,'Recon (MARION ONLY)'!$C$4,Data!$C$2:$C$2074,'Recon (MARION ONLY)'!AU10)</f>
        <v>552.52</v>
      </c>
      <c r="AV72" s="7">
        <f>SUMIFS(Data!$N$2:$N$2074,Data!$B$2:$B$2074,'Recon (MARION ONLY)'!$C$4,Data!$C$2:$C$2074,'Recon (MARION ONLY)'!AV10)</f>
        <v>5652776.1399999997</v>
      </c>
      <c r="AW72" s="7">
        <f>SUMIFS(Data!$N$2:$N$2074,Data!$B$2:$B$2074,'Recon (MARION ONLY)'!$C$4,Data!$C$2:$C$2074,'Recon (MARION ONLY)'!AW10)</f>
        <v>3323207.22</v>
      </c>
      <c r="AX72" s="7">
        <f>SUMIFS(Data!$N$2:$N$2074,Data!$B$2:$B$2074,'Recon (MARION ONLY)'!$C$4,Data!$C$2:$C$2074,'Recon (MARION ONLY)'!AX10)</f>
        <v>34298.5</v>
      </c>
      <c r="AY72" s="7">
        <f>SUMIFS(Data!$N$2:$N$2074,Data!$B$2:$B$2074,'Recon (MARION ONLY)'!$C$4,Data!$C$2:$C$2074,'Recon (MARION ONLY)'!AY10)</f>
        <v>6900.05</v>
      </c>
      <c r="AZ72" s="7">
        <f>SUMIFS(Data!$N$2:$N$2074,Data!$B$2:$B$2074,'Recon (MARION ONLY)'!$C$4,Data!$C$2:$C$2074,'Recon (MARION ONLY)'!AZ10)</f>
        <v>11955.08</v>
      </c>
      <c r="BA72" s="7">
        <f>SUMIFS(Data!$N$2:$N$2074,Data!$B$2:$B$2074,'Recon (MARION ONLY)'!$C$4,Data!$C$2:$C$2074,'Recon (MARION ONLY)'!BA10)</f>
        <v>13612.91</v>
      </c>
      <c r="BB72" s="7">
        <f>SUMIFS(Data!$N$2:$N$2074,Data!$B$2:$B$2074,'Recon (MARION ONLY)'!$C$4,Data!$C$2:$C$2074,'Recon (MARION ONLY)'!BB10)</f>
        <v>1656.68</v>
      </c>
      <c r="BC72" s="7">
        <f>SUMIFS(Data!$N$2:$N$2074,Data!$B$2:$B$2074,'Recon (MARION ONLY)'!$C$4,Data!$C$2:$C$2074,'Recon (MARION ONLY)'!BC10)</f>
        <v>61083.99</v>
      </c>
      <c r="BD72" s="7">
        <f>SUMIFS(Data!$N$2:$N$2074,Data!$B$2:$B$2074,'Recon (MARION ONLY)'!$C$4,Data!$C$2:$C$2074,'Recon (MARION ONLY)'!BD10)</f>
        <v>277587.58</v>
      </c>
      <c r="BE72" s="7">
        <f>SUMIFS(Data!$N$2:$N$2074,Data!$B$2:$B$2074,'Recon (MARION ONLY)'!$C$4,Data!$C$2:$C$2074,'Recon (MARION ONLY)'!BE10)</f>
        <v>9819.2800000000007</v>
      </c>
      <c r="BF72" s="7">
        <f>SUMIFS(Data!$N$2:$N$2074,Data!$B$2:$B$2074,'Recon (MARION ONLY)'!$C$4,Data!$C$2:$C$2074,'Recon (MARION ONLY)'!BF10)</f>
        <v>22971.32</v>
      </c>
      <c r="BG72" s="7">
        <f>SUMIFS(Data!$N$2:$N$2074,Data!$B$2:$B$2074,'Recon (MARION ONLY)'!$C$4,Data!$C$2:$C$2074,'Recon (MARION ONLY)'!BG10)</f>
        <v>4005.5</v>
      </c>
      <c r="BH72" s="7">
        <f>SUMIFS(Data!$N$2:$N$2074,Data!$B$2:$B$2074,'Recon (MARION ONLY)'!$C$4,Data!$C$2:$C$2074,'Recon (MARION ONLY)'!BH10)</f>
        <v>4569582.29</v>
      </c>
      <c r="BI72" s="7">
        <f>SUMIFS(Data!$N$2:$N$2074,Data!$B$2:$B$2074,'Recon (MARION ONLY)'!$C$4,Data!$C$2:$C$2074,'Recon (MARION ONLY)'!BI10)</f>
        <v>5208051.32</v>
      </c>
      <c r="BJ72" s="7">
        <f>SUMIFS(Data!$N$2:$N$2074,Data!$B$2:$B$2074,'Recon (MARION ONLY)'!$C$4,Data!$C$2:$C$2074,'Recon (MARION ONLY)'!BJ10)</f>
        <v>104923.54</v>
      </c>
      <c r="BK72" s="7">
        <f>SUMIFS(Data!$N$2:$N$2074,Data!$B$2:$B$2074,'Recon (MARION ONLY)'!$C$4,Data!$C$2:$C$2074,'Recon (MARION ONLY)'!BK10)</f>
        <v>585856.5</v>
      </c>
      <c r="BL72" s="7">
        <f>SUMIFS(Data!$N$2:$N$2074,Data!$B$2:$B$2074,'Recon (MARION ONLY)'!$C$4,Data!$C$2:$C$2074,'Recon (MARION ONLY)'!BL10)</f>
        <v>954550.95</v>
      </c>
      <c r="BM72" s="7">
        <f>SUMIFS(Data!$N$2:$N$2074,Data!$B$2:$B$2074,'Recon (MARION ONLY)'!$C$4,Data!$C$2:$C$2074,'Recon (MARION ONLY)'!BM10)</f>
        <v>92659.54</v>
      </c>
      <c r="BN72" s="7">
        <f>SUMIFS(Data!$N$2:$N$2074,Data!$B$2:$B$2074,'Recon (MARION ONLY)'!$C$4,Data!$C$2:$C$2074,'Recon (MARION ONLY)'!BN10)</f>
        <v>1551.88</v>
      </c>
      <c r="BO72" s="7">
        <f>SUMIFS(Data!$N$2:$N$2074,Data!$B$2:$B$2074,'Recon (MARION ONLY)'!$C$4,Data!$C$2:$C$2074,'Recon (MARION ONLY)'!BO10)</f>
        <v>0</v>
      </c>
      <c r="BP72" s="7">
        <f>SUMIFS(Data!$N$2:$N$2074,Data!$B$2:$B$2074,'Recon (MARION ONLY)'!$C$4,Data!$C$2:$C$2074,'Recon (MARION ONLY)'!BP10)</f>
        <v>0</v>
      </c>
      <c r="BQ72" s="7">
        <f>SUMIFS(Data!$N$2:$N$2074,Data!$B$2:$B$2074,'Recon (MARION ONLY)'!$C$4,Data!$C$2:$C$2074,'Recon (MARION ONLY)'!BQ10)</f>
        <v>444115.18</v>
      </c>
    </row>
    <row r="73" spans="1:69" x14ac:dyDescent="0.3">
      <c r="A73" t="s">
        <v>1755</v>
      </c>
      <c r="C73" t="s">
        <v>1753</v>
      </c>
      <c r="E73" t="s">
        <v>1758</v>
      </c>
      <c r="G73" s="7">
        <f>SUMIFS(Data!$T$2:$T$2074,Data!$B$2:$B$2074,'Recon (MARION ONLY)'!$C$4)</f>
        <v>3776708.6399999997</v>
      </c>
      <c r="H73" s="3"/>
      <c r="I73" s="7">
        <f>SUMIFS(Data!$T$2:$T$2074,Data!$B$2:$B$2074,'Recon (MARION ONLY)'!$C$4,Data!$C$2:$C$2074,'Recon (MARION ONLY)'!I10)</f>
        <v>2344422.33</v>
      </c>
      <c r="J73" s="7">
        <f>SUMIFS(Data!$T$2:$T$2074,Data!$B$2:$B$2074,'Recon (MARION ONLY)'!$C$4,Data!$C$2:$C$2074,'Recon (MARION ONLY)'!J10)</f>
        <v>96.51</v>
      </c>
      <c r="K73" s="7">
        <f>SUMIFS(Data!$T$2:$T$2074,Data!$B$2:$B$2074,'Recon (MARION ONLY)'!$C$4,Data!$C$2:$C$2074,'Recon (MARION ONLY)'!K10)</f>
        <v>162136.13</v>
      </c>
      <c r="L73" s="7">
        <f>SUMIFS(Data!$T$2:$T$2074,Data!$B$2:$B$2074,'Recon (MARION ONLY)'!$C$4,Data!$C$2:$C$2074,'Recon (MARION ONLY)'!L10)</f>
        <v>0</v>
      </c>
      <c r="M73" s="7">
        <f>SUMIFS(Data!$T$2:$T$2074,Data!$B$2:$B$2074,'Recon (MARION ONLY)'!$C$4,Data!$C$2:$C$2074,'Recon (MARION ONLY)'!M10)</f>
        <v>0</v>
      </c>
      <c r="N73" s="7">
        <f>SUMIFS(Data!$T$2:$T$2074,Data!$B$2:$B$2074,'Recon (MARION ONLY)'!$C$4,Data!$C$2:$C$2074,'Recon (MARION ONLY)'!N10)</f>
        <v>0</v>
      </c>
      <c r="O73" s="7">
        <f>SUMIFS(Data!$T$2:$T$2074,Data!$B$2:$B$2074,'Recon (MARION ONLY)'!$C$4,Data!$C$2:$C$2074,'Recon (MARION ONLY)'!O10)</f>
        <v>0</v>
      </c>
      <c r="P73" s="7">
        <f>SUMIFS(Data!$T$2:$T$2074,Data!$B$2:$B$2074,'Recon (MARION ONLY)'!$C$4,Data!$C$2:$C$2074,'Recon (MARION ONLY)'!P10)</f>
        <v>5050.67</v>
      </c>
      <c r="Q73" s="7">
        <f>SUMIFS(Data!$T$2:$T$2074,Data!$B$2:$B$2074,'Recon (MARION ONLY)'!$C$4,Data!$C$2:$C$2074,'Recon (MARION ONLY)'!Q10)</f>
        <v>0</v>
      </c>
      <c r="R73" s="7">
        <f>SUMIFS(Data!$T$2:$T$2074,Data!$B$2:$B$2074,'Recon (MARION ONLY)'!$C$4,Data!$C$2:$C$2074,'Recon (MARION ONLY)'!R10)</f>
        <v>0</v>
      </c>
      <c r="S73" s="7">
        <f>SUMIFS(Data!$T$2:$T$2074,Data!$B$2:$B$2074,'Recon (MARION ONLY)'!$C$4,Data!$C$2:$C$2074,'Recon (MARION ONLY)'!S10)</f>
        <v>0</v>
      </c>
      <c r="T73" s="7">
        <f>SUMIFS(Data!$T$2:$T$2074,Data!$B$2:$B$2074,'Recon (MARION ONLY)'!$C$4,Data!$C$2:$C$2074,'Recon (MARION ONLY)'!T10)</f>
        <v>17044.05</v>
      </c>
      <c r="U73" s="7">
        <f>SUMIFS(Data!$T$2:$T$2074,Data!$B$2:$B$2074,'Recon (MARION ONLY)'!$C$4,Data!$C$2:$C$2074,'Recon (MARION ONLY)'!U10)</f>
        <v>0</v>
      </c>
      <c r="V73" s="7">
        <f>SUMIFS(Data!$T$2:$T$2074,Data!$B$2:$B$2074,'Recon (MARION ONLY)'!$C$4,Data!$C$2:$C$2074,'Recon (MARION ONLY)'!V10)</f>
        <v>188745.64</v>
      </c>
      <c r="W73" s="7">
        <f>SUMIFS(Data!$T$2:$T$2074,Data!$B$2:$B$2074,'Recon (MARION ONLY)'!$C$4,Data!$C$2:$C$2074,'Recon (MARION ONLY)'!W10)</f>
        <v>0</v>
      </c>
      <c r="X73" s="7">
        <f>SUMIFS(Data!$T$2:$T$2074,Data!$B$2:$B$2074,'Recon (MARION ONLY)'!$C$4,Data!$C$2:$C$2074,'Recon (MARION ONLY)'!X10)</f>
        <v>0</v>
      </c>
      <c r="Y73" s="7">
        <f>SUMIFS(Data!$T$2:$T$2074,Data!$B$2:$B$2074,'Recon (MARION ONLY)'!$C$4,Data!$C$2:$C$2074,'Recon (MARION ONLY)'!Y10)</f>
        <v>0</v>
      </c>
      <c r="Z73" s="7">
        <f>SUMIFS(Data!$T$2:$T$2074,Data!$B$2:$B$2074,'Recon (MARION ONLY)'!$C$4,Data!$C$2:$C$2074,'Recon (MARION ONLY)'!Z10)</f>
        <v>0</v>
      </c>
      <c r="AA73" s="7">
        <f>SUMIFS(Data!$T$2:$T$2074,Data!$B$2:$B$2074,'Recon (MARION ONLY)'!$C$4,Data!$C$2:$C$2074,'Recon (MARION ONLY)'!AA10)</f>
        <v>91.79</v>
      </c>
      <c r="AB73" s="7">
        <f>SUMIFS(Data!$T$2:$T$2074,Data!$B$2:$B$2074,'Recon (MARION ONLY)'!$C$4,Data!$C$2:$C$2074,'Recon (MARION ONLY)'!AB10)</f>
        <v>0</v>
      </c>
      <c r="AC73" s="7">
        <f>SUMIFS(Data!$T$2:$T$2074,Data!$B$2:$B$2074,'Recon (MARION ONLY)'!$C$4,Data!$C$2:$C$2074,'Recon (MARION ONLY)'!AC10)</f>
        <v>0</v>
      </c>
      <c r="AD73" s="7">
        <f>SUMIFS(Data!$T$2:$T$2074,Data!$B$2:$B$2074,'Recon (MARION ONLY)'!$C$4,Data!$C$2:$C$2074,'Recon (MARION ONLY)'!AD10)</f>
        <v>0</v>
      </c>
      <c r="AE73" s="7">
        <f>SUMIFS(Data!$T$2:$T$2074,Data!$B$2:$B$2074,'Recon (MARION ONLY)'!$C$4,Data!$C$2:$C$2074,'Recon (MARION ONLY)'!AE10)</f>
        <v>0</v>
      </c>
      <c r="AF73" s="7">
        <f>SUMIFS(Data!$T$2:$T$2074,Data!$B$2:$B$2074,'Recon (MARION ONLY)'!$C$4,Data!$C$2:$C$2074,'Recon (MARION ONLY)'!AF10)</f>
        <v>0</v>
      </c>
      <c r="AG73" s="7">
        <f>SUMIFS(Data!$T$2:$T$2074,Data!$B$2:$B$2074,'Recon (MARION ONLY)'!$C$4,Data!$C$2:$C$2074,'Recon (MARION ONLY)'!AG10)</f>
        <v>0</v>
      </c>
      <c r="AH73" s="7">
        <f>SUMIFS(Data!$T$2:$T$2074,Data!$B$2:$B$2074,'Recon (MARION ONLY)'!$C$4,Data!$C$2:$C$2074,'Recon (MARION ONLY)'!AH10)</f>
        <v>96380.43</v>
      </c>
      <c r="AI73" s="7">
        <f>SUMIFS(Data!$T$2:$T$2074,Data!$B$2:$B$2074,'Recon (MARION ONLY)'!$C$4,Data!$C$2:$C$2074,'Recon (MARION ONLY)'!AI10)</f>
        <v>0</v>
      </c>
      <c r="AJ73" s="7">
        <f>SUMIFS(Data!$T$2:$T$2074,Data!$B$2:$B$2074,'Recon (MARION ONLY)'!$C$4,Data!$C$2:$C$2074,'Recon (MARION ONLY)'!AJ10)</f>
        <v>0</v>
      </c>
      <c r="AK73" s="7">
        <f>SUMIFS(Data!$T$2:$T$2074,Data!$B$2:$B$2074,'Recon (MARION ONLY)'!$C$4,Data!$C$2:$C$2074,'Recon (MARION ONLY)'!AK10)</f>
        <v>0</v>
      </c>
      <c r="AL73" s="7">
        <f>SUMIFS(Data!$T$2:$T$2074,Data!$B$2:$B$2074,'Recon (MARION ONLY)'!$C$4,Data!$C$2:$C$2074,'Recon (MARION ONLY)'!AL10)</f>
        <v>0</v>
      </c>
      <c r="AM73" s="7">
        <f>SUMIFS(Data!$T$2:$T$2074,Data!$B$2:$B$2074,'Recon (MARION ONLY)'!$C$4,Data!$C$2:$C$2074,'Recon (MARION ONLY)'!AM10)</f>
        <v>0</v>
      </c>
      <c r="AN73" s="7">
        <f>SUMIFS(Data!$T$2:$T$2074,Data!$B$2:$B$2074,'Recon (MARION ONLY)'!$C$4,Data!$C$2:$C$2074,'Recon (MARION ONLY)'!AN10)</f>
        <v>0</v>
      </c>
      <c r="AO73" s="7">
        <f>SUMIFS(Data!$T$2:$T$2074,Data!$B$2:$B$2074,'Recon (MARION ONLY)'!$C$4,Data!$C$2:$C$2074,'Recon (MARION ONLY)'!AO10)</f>
        <v>205533.87</v>
      </c>
      <c r="AP73" s="7">
        <f>SUMIFS(Data!$T$2:$T$2074,Data!$B$2:$B$2074,'Recon (MARION ONLY)'!$C$4,Data!$C$2:$C$2074,'Recon (MARION ONLY)'!AP10)</f>
        <v>0</v>
      </c>
      <c r="AQ73" s="7">
        <f>SUMIFS(Data!$T$2:$T$2074,Data!$B$2:$B$2074,'Recon (MARION ONLY)'!$C$4,Data!$C$2:$C$2074,'Recon (MARION ONLY)'!AQ10)</f>
        <v>0</v>
      </c>
      <c r="AR73" s="7">
        <f>SUMIFS(Data!$T$2:$T$2074,Data!$B$2:$B$2074,'Recon (MARION ONLY)'!$C$4,Data!$C$2:$C$2074,'Recon (MARION ONLY)'!AR10)</f>
        <v>0</v>
      </c>
      <c r="AS73" s="7">
        <f>SUMIFS(Data!$T$2:$T$2074,Data!$B$2:$B$2074,'Recon (MARION ONLY)'!$C$4,Data!$C$2:$C$2074,'Recon (MARION ONLY)'!AS10)</f>
        <v>0</v>
      </c>
      <c r="AT73" s="7">
        <f>SUMIFS(Data!$T$2:$T$2074,Data!$B$2:$B$2074,'Recon (MARION ONLY)'!$C$4,Data!$C$2:$C$2074,'Recon (MARION ONLY)'!AT10)</f>
        <v>0</v>
      </c>
      <c r="AU73" s="7">
        <f>SUMIFS(Data!$T$2:$T$2074,Data!$B$2:$B$2074,'Recon (MARION ONLY)'!$C$4,Data!$C$2:$C$2074,'Recon (MARION ONLY)'!AU10)</f>
        <v>0</v>
      </c>
      <c r="AV73" s="7">
        <f>SUMIFS(Data!$T$2:$T$2074,Data!$B$2:$B$2074,'Recon (MARION ONLY)'!$C$4,Data!$C$2:$C$2074,'Recon (MARION ONLY)'!AV10)</f>
        <v>34341.83</v>
      </c>
      <c r="AW73" s="7">
        <f>SUMIFS(Data!$T$2:$T$2074,Data!$B$2:$B$2074,'Recon (MARION ONLY)'!$C$4,Data!$C$2:$C$2074,'Recon (MARION ONLY)'!AW10)</f>
        <v>73763.02</v>
      </c>
      <c r="AX73" s="7">
        <f>SUMIFS(Data!$T$2:$T$2074,Data!$B$2:$B$2074,'Recon (MARION ONLY)'!$C$4,Data!$C$2:$C$2074,'Recon (MARION ONLY)'!AX10)</f>
        <v>0</v>
      </c>
      <c r="AY73" s="7">
        <f>SUMIFS(Data!$T$2:$T$2074,Data!$B$2:$B$2074,'Recon (MARION ONLY)'!$C$4,Data!$C$2:$C$2074,'Recon (MARION ONLY)'!AY10)</f>
        <v>0</v>
      </c>
      <c r="AZ73" s="7">
        <f>SUMIFS(Data!$T$2:$T$2074,Data!$B$2:$B$2074,'Recon (MARION ONLY)'!$C$4,Data!$C$2:$C$2074,'Recon (MARION ONLY)'!AZ10)</f>
        <v>0</v>
      </c>
      <c r="BA73" s="7">
        <f>SUMIFS(Data!$T$2:$T$2074,Data!$B$2:$B$2074,'Recon (MARION ONLY)'!$C$4,Data!$C$2:$C$2074,'Recon (MARION ONLY)'!BA10)</f>
        <v>2734.53</v>
      </c>
      <c r="BB73" s="7">
        <f>SUMIFS(Data!$T$2:$T$2074,Data!$B$2:$B$2074,'Recon (MARION ONLY)'!$C$4,Data!$C$2:$C$2074,'Recon (MARION ONLY)'!BB10)</f>
        <v>0</v>
      </c>
      <c r="BC73" s="7">
        <f>SUMIFS(Data!$T$2:$T$2074,Data!$B$2:$B$2074,'Recon (MARION ONLY)'!$C$4,Data!$C$2:$C$2074,'Recon (MARION ONLY)'!BC10)</f>
        <v>0</v>
      </c>
      <c r="BD73" s="7">
        <f>SUMIFS(Data!$T$2:$T$2074,Data!$B$2:$B$2074,'Recon (MARION ONLY)'!$C$4,Data!$C$2:$C$2074,'Recon (MARION ONLY)'!BD10)</f>
        <v>0</v>
      </c>
      <c r="BE73" s="7">
        <f>SUMIFS(Data!$T$2:$T$2074,Data!$B$2:$B$2074,'Recon (MARION ONLY)'!$C$4,Data!$C$2:$C$2074,'Recon (MARION ONLY)'!BE10)</f>
        <v>0</v>
      </c>
      <c r="BF73" s="7">
        <f>SUMIFS(Data!$T$2:$T$2074,Data!$B$2:$B$2074,'Recon (MARION ONLY)'!$C$4,Data!$C$2:$C$2074,'Recon (MARION ONLY)'!BF10)</f>
        <v>3.4</v>
      </c>
      <c r="BG73" s="7">
        <f>SUMIFS(Data!$T$2:$T$2074,Data!$B$2:$B$2074,'Recon (MARION ONLY)'!$C$4,Data!$C$2:$C$2074,'Recon (MARION ONLY)'!BG10)</f>
        <v>0</v>
      </c>
      <c r="BH73" s="7">
        <f>SUMIFS(Data!$T$2:$T$2074,Data!$B$2:$B$2074,'Recon (MARION ONLY)'!$C$4,Data!$C$2:$C$2074,'Recon (MARION ONLY)'!BH10)</f>
        <v>386161.77</v>
      </c>
      <c r="BI73" s="7">
        <f>SUMIFS(Data!$T$2:$T$2074,Data!$B$2:$B$2074,'Recon (MARION ONLY)'!$C$4,Data!$C$2:$C$2074,'Recon (MARION ONLY)'!BI10)</f>
        <v>5812.44</v>
      </c>
      <c r="BJ73" s="7">
        <f>SUMIFS(Data!$T$2:$T$2074,Data!$B$2:$B$2074,'Recon (MARION ONLY)'!$C$4,Data!$C$2:$C$2074,'Recon (MARION ONLY)'!BJ10)</f>
        <v>0</v>
      </c>
      <c r="BK73" s="7">
        <f>SUMIFS(Data!$T$2:$T$2074,Data!$B$2:$B$2074,'Recon (MARION ONLY)'!$C$4,Data!$C$2:$C$2074,'Recon (MARION ONLY)'!BK10)</f>
        <v>182477.16</v>
      </c>
      <c r="BL73" s="7">
        <f>SUMIFS(Data!$T$2:$T$2074,Data!$B$2:$B$2074,'Recon (MARION ONLY)'!$C$4,Data!$C$2:$C$2074,'Recon (MARION ONLY)'!BL10)</f>
        <v>70248.25</v>
      </c>
      <c r="BM73" s="7">
        <f>SUMIFS(Data!$T$2:$T$2074,Data!$B$2:$B$2074,'Recon (MARION ONLY)'!$C$4,Data!$C$2:$C$2074,'Recon (MARION ONLY)'!BM10)</f>
        <v>1664.82</v>
      </c>
      <c r="BN73" s="7">
        <f>SUMIFS(Data!$T$2:$T$2074,Data!$B$2:$B$2074,'Recon (MARION ONLY)'!$C$4,Data!$C$2:$C$2074,'Recon (MARION ONLY)'!BN10)</f>
        <v>0</v>
      </c>
      <c r="BO73" s="7">
        <f>SUMIFS(Data!$T$2:$T$2074,Data!$B$2:$B$2074,'Recon (MARION ONLY)'!$C$4,Data!$C$2:$C$2074,'Recon (MARION ONLY)'!BO10)</f>
        <v>0</v>
      </c>
      <c r="BP73" s="7">
        <f>SUMIFS(Data!$T$2:$T$2074,Data!$B$2:$B$2074,'Recon (MARION ONLY)'!$C$4,Data!$C$2:$C$2074,'Recon (MARION ONLY)'!BP10)</f>
        <v>0</v>
      </c>
      <c r="BQ73" s="7">
        <f>SUMIFS(Data!$T$2:$T$2074,Data!$B$2:$B$2074,'Recon (MARION ONLY)'!$C$4,Data!$C$2:$C$2074,'Recon (MARION ONLY)'!BQ10)</f>
        <v>0</v>
      </c>
    </row>
    <row r="74" spans="1:69" x14ac:dyDescent="0.3">
      <c r="A74" t="s">
        <v>1741</v>
      </c>
      <c r="C74" s="16"/>
      <c r="D74" s="16"/>
      <c r="E74" s="16"/>
      <c r="G74" s="7">
        <f>SUM(G72:G73)</f>
        <v>68688985.219999999</v>
      </c>
      <c r="H74" s="3"/>
      <c r="I74" s="7">
        <f t="shared" ref="I74:BQ74" si="9">SUM(I72:I73)</f>
        <v>18660022.079999998</v>
      </c>
      <c r="J74" s="7">
        <f t="shared" si="9"/>
        <v>199956.83000000002</v>
      </c>
      <c r="K74" s="7">
        <f t="shared" si="9"/>
        <v>1802345.83</v>
      </c>
      <c r="L74" s="7">
        <f t="shared" si="9"/>
        <v>8.1300000000000008</v>
      </c>
      <c r="M74" s="7">
        <f t="shared" si="9"/>
        <v>0</v>
      </c>
      <c r="N74" s="7">
        <f t="shared" si="9"/>
        <v>0</v>
      </c>
      <c r="O74" s="7">
        <f t="shared" si="9"/>
        <v>1748991.53</v>
      </c>
      <c r="P74" s="7">
        <f t="shared" si="9"/>
        <v>148382.63</v>
      </c>
      <c r="Q74" s="7">
        <f t="shared" si="9"/>
        <v>0</v>
      </c>
      <c r="R74" s="7">
        <f t="shared" si="9"/>
        <v>0</v>
      </c>
      <c r="S74" s="7">
        <f t="shared" si="9"/>
        <v>6485.84</v>
      </c>
      <c r="T74" s="7">
        <f t="shared" si="9"/>
        <v>2621050.8099999996</v>
      </c>
      <c r="U74" s="7">
        <f t="shared" si="9"/>
        <v>1054862.17</v>
      </c>
      <c r="V74" s="7">
        <f t="shared" si="9"/>
        <v>1725233.65</v>
      </c>
      <c r="W74" s="7">
        <f t="shared" si="9"/>
        <v>30645.4</v>
      </c>
      <c r="X74" s="7">
        <f t="shared" si="9"/>
        <v>0</v>
      </c>
      <c r="Y74" s="7">
        <f t="shared" si="9"/>
        <v>4002029.2</v>
      </c>
      <c r="Z74" s="7">
        <f t="shared" si="9"/>
        <v>277227.3</v>
      </c>
      <c r="AA74" s="7">
        <f t="shared" si="9"/>
        <v>439704.06</v>
      </c>
      <c r="AB74" s="7">
        <f t="shared" si="9"/>
        <v>88210.559999999998</v>
      </c>
      <c r="AC74" s="7">
        <f t="shared" si="9"/>
        <v>5598.16</v>
      </c>
      <c r="AD74" s="7">
        <f t="shared" si="9"/>
        <v>19246.599999999999</v>
      </c>
      <c r="AE74" s="7">
        <f t="shared" si="9"/>
        <v>93718.05</v>
      </c>
      <c r="AF74" s="7">
        <f t="shared" si="9"/>
        <v>259064.85</v>
      </c>
      <c r="AG74" s="7">
        <f t="shared" si="9"/>
        <v>2.4900000000000002</v>
      </c>
      <c r="AH74" s="7">
        <f t="shared" si="9"/>
        <v>4835763.5699999994</v>
      </c>
      <c r="AI74" s="7">
        <f t="shared" si="9"/>
        <v>155330.57</v>
      </c>
      <c r="AJ74" s="7">
        <f t="shared" si="9"/>
        <v>6203.23</v>
      </c>
      <c r="AK74" s="7">
        <f t="shared" si="9"/>
        <v>110842.77</v>
      </c>
      <c r="AL74" s="7">
        <f t="shared" si="9"/>
        <v>304.39999999999998</v>
      </c>
      <c r="AM74" s="7">
        <f t="shared" si="9"/>
        <v>0</v>
      </c>
      <c r="AN74" s="7">
        <f t="shared" si="9"/>
        <v>4344772.88</v>
      </c>
      <c r="AO74" s="7">
        <f t="shared" si="9"/>
        <v>2923082.7600000002</v>
      </c>
      <c r="AP74" s="7">
        <f t="shared" si="9"/>
        <v>1584.08</v>
      </c>
      <c r="AQ74" s="7">
        <f t="shared" si="9"/>
        <v>24158.82</v>
      </c>
      <c r="AR74" s="7">
        <f t="shared" si="9"/>
        <v>137614.66</v>
      </c>
      <c r="AS74" s="7">
        <f t="shared" si="9"/>
        <v>770112.07</v>
      </c>
      <c r="AT74" s="7">
        <f t="shared" si="9"/>
        <v>57504.05</v>
      </c>
      <c r="AU74" s="7">
        <f t="shared" si="9"/>
        <v>552.52</v>
      </c>
      <c r="AV74" s="7">
        <f t="shared" si="9"/>
        <v>5687117.9699999997</v>
      </c>
      <c r="AW74" s="7">
        <f t="shared" si="9"/>
        <v>3396970.24</v>
      </c>
      <c r="AX74" s="7">
        <f t="shared" si="9"/>
        <v>34298.5</v>
      </c>
      <c r="AY74" s="7">
        <f t="shared" si="9"/>
        <v>6900.05</v>
      </c>
      <c r="AZ74" s="7">
        <f t="shared" si="9"/>
        <v>11955.08</v>
      </c>
      <c r="BA74" s="7">
        <f t="shared" si="9"/>
        <v>16347.44</v>
      </c>
      <c r="BB74" s="7">
        <f t="shared" si="9"/>
        <v>1656.68</v>
      </c>
      <c r="BC74" s="7">
        <f t="shared" si="9"/>
        <v>61083.99</v>
      </c>
      <c r="BD74" s="7">
        <f t="shared" si="9"/>
        <v>277587.58</v>
      </c>
      <c r="BE74" s="7">
        <f t="shared" si="9"/>
        <v>9819.2800000000007</v>
      </c>
      <c r="BF74" s="7">
        <f t="shared" si="9"/>
        <v>22974.720000000001</v>
      </c>
      <c r="BG74" s="7">
        <f t="shared" si="9"/>
        <v>4005.5</v>
      </c>
      <c r="BH74" s="7">
        <f t="shared" si="9"/>
        <v>4955744.0600000005</v>
      </c>
      <c r="BI74" s="7">
        <f t="shared" si="9"/>
        <v>5213863.7600000007</v>
      </c>
      <c r="BJ74" s="7">
        <f t="shared" si="9"/>
        <v>104923.54</v>
      </c>
      <c r="BK74" s="7">
        <f t="shared" si="9"/>
        <v>768333.66</v>
      </c>
      <c r="BL74" s="7">
        <f t="shared" si="9"/>
        <v>1024799.2</v>
      </c>
      <c r="BM74" s="7">
        <f t="shared" si="9"/>
        <v>94324.36</v>
      </c>
      <c r="BN74" s="7">
        <f t="shared" si="9"/>
        <v>1551.88</v>
      </c>
      <c r="BO74" s="7">
        <f t="shared" si="9"/>
        <v>0</v>
      </c>
      <c r="BP74" s="7">
        <f t="shared" si="9"/>
        <v>0</v>
      </c>
      <c r="BQ74" s="7">
        <f t="shared" si="9"/>
        <v>444115.18</v>
      </c>
    </row>
    <row r="75" spans="1:69" x14ac:dyDescent="0.3">
      <c r="A75" t="s">
        <v>122</v>
      </c>
      <c r="C75" s="16"/>
      <c r="D75" s="16"/>
      <c r="E75" s="16"/>
      <c r="G75" s="25"/>
      <c r="H75" s="3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</row>
    <row r="76" spans="1:69" x14ac:dyDescent="0.3">
      <c r="A76" t="s">
        <v>19</v>
      </c>
      <c r="C76" s="16"/>
      <c r="D76" s="16"/>
      <c r="E76" s="16"/>
      <c r="G76" s="7">
        <f>G74-G75</f>
        <v>68688985.219999999</v>
      </c>
      <c r="I76" s="7">
        <f t="shared" ref="I76:BQ76" si="10">I74-I75</f>
        <v>18660022.079999998</v>
      </c>
      <c r="J76" s="7">
        <f t="shared" si="10"/>
        <v>199956.83000000002</v>
      </c>
      <c r="K76" s="7">
        <f t="shared" si="10"/>
        <v>1802345.83</v>
      </c>
      <c r="L76" s="7">
        <f t="shared" si="10"/>
        <v>8.1300000000000008</v>
      </c>
      <c r="M76" s="7">
        <f t="shared" si="10"/>
        <v>0</v>
      </c>
      <c r="N76" s="7">
        <f t="shared" si="10"/>
        <v>0</v>
      </c>
      <c r="O76" s="7">
        <f t="shared" si="10"/>
        <v>1748991.53</v>
      </c>
      <c r="P76" s="7">
        <f t="shared" si="10"/>
        <v>148382.63</v>
      </c>
      <c r="Q76" s="7">
        <f t="shared" si="10"/>
        <v>0</v>
      </c>
      <c r="R76" s="7">
        <f t="shared" si="10"/>
        <v>0</v>
      </c>
      <c r="S76" s="7">
        <f t="shared" si="10"/>
        <v>6485.84</v>
      </c>
      <c r="T76" s="7">
        <f t="shared" si="10"/>
        <v>2621050.8099999996</v>
      </c>
      <c r="U76" s="7">
        <f t="shared" si="10"/>
        <v>1054862.17</v>
      </c>
      <c r="V76" s="7">
        <f t="shared" si="10"/>
        <v>1725233.65</v>
      </c>
      <c r="W76" s="7">
        <f t="shared" si="10"/>
        <v>30645.4</v>
      </c>
      <c r="X76" s="7">
        <f t="shared" si="10"/>
        <v>0</v>
      </c>
      <c r="Y76" s="7">
        <f t="shared" si="10"/>
        <v>4002029.2</v>
      </c>
      <c r="Z76" s="7">
        <f t="shared" si="10"/>
        <v>277227.3</v>
      </c>
      <c r="AA76" s="7">
        <f t="shared" si="10"/>
        <v>439704.06</v>
      </c>
      <c r="AB76" s="7">
        <f t="shared" si="10"/>
        <v>88210.559999999998</v>
      </c>
      <c r="AC76" s="7">
        <f t="shared" si="10"/>
        <v>5598.16</v>
      </c>
      <c r="AD76" s="7">
        <f t="shared" si="10"/>
        <v>19246.599999999999</v>
      </c>
      <c r="AE76" s="7">
        <f t="shared" si="10"/>
        <v>93718.05</v>
      </c>
      <c r="AF76" s="7">
        <f t="shared" si="10"/>
        <v>259064.85</v>
      </c>
      <c r="AG76" s="7">
        <f t="shared" si="10"/>
        <v>2.4900000000000002</v>
      </c>
      <c r="AH76" s="7">
        <f t="shared" si="10"/>
        <v>4835763.5699999994</v>
      </c>
      <c r="AI76" s="7">
        <f t="shared" si="10"/>
        <v>155330.57</v>
      </c>
      <c r="AJ76" s="7">
        <f t="shared" si="10"/>
        <v>6203.23</v>
      </c>
      <c r="AK76" s="7">
        <f t="shared" si="10"/>
        <v>110842.77</v>
      </c>
      <c r="AL76" s="7">
        <f t="shared" si="10"/>
        <v>304.39999999999998</v>
      </c>
      <c r="AM76" s="7">
        <f t="shared" si="10"/>
        <v>0</v>
      </c>
      <c r="AN76" s="7">
        <f t="shared" si="10"/>
        <v>4344772.88</v>
      </c>
      <c r="AO76" s="7">
        <f t="shared" si="10"/>
        <v>2923082.7600000002</v>
      </c>
      <c r="AP76" s="7">
        <f t="shared" si="10"/>
        <v>1584.08</v>
      </c>
      <c r="AQ76" s="7">
        <f t="shared" si="10"/>
        <v>24158.82</v>
      </c>
      <c r="AR76" s="7">
        <f t="shared" si="10"/>
        <v>137614.66</v>
      </c>
      <c r="AS76" s="7">
        <f t="shared" si="10"/>
        <v>770112.07</v>
      </c>
      <c r="AT76" s="7">
        <f t="shared" si="10"/>
        <v>57504.05</v>
      </c>
      <c r="AU76" s="7">
        <f t="shared" si="10"/>
        <v>552.52</v>
      </c>
      <c r="AV76" s="7">
        <f t="shared" si="10"/>
        <v>5687117.9699999997</v>
      </c>
      <c r="AW76" s="7">
        <f t="shared" si="10"/>
        <v>3396970.24</v>
      </c>
      <c r="AX76" s="7">
        <f t="shared" si="10"/>
        <v>34298.5</v>
      </c>
      <c r="AY76" s="7">
        <f t="shared" si="10"/>
        <v>6900.05</v>
      </c>
      <c r="AZ76" s="7">
        <f t="shared" si="10"/>
        <v>11955.08</v>
      </c>
      <c r="BA76" s="7">
        <f t="shared" si="10"/>
        <v>16347.44</v>
      </c>
      <c r="BB76" s="7">
        <f t="shared" si="10"/>
        <v>1656.68</v>
      </c>
      <c r="BC76" s="7">
        <f t="shared" si="10"/>
        <v>61083.99</v>
      </c>
      <c r="BD76" s="7">
        <f t="shared" si="10"/>
        <v>277587.58</v>
      </c>
      <c r="BE76" s="7">
        <f t="shared" si="10"/>
        <v>9819.2800000000007</v>
      </c>
      <c r="BF76" s="7">
        <f t="shared" si="10"/>
        <v>22974.720000000001</v>
      </c>
      <c r="BG76" s="7">
        <f t="shared" si="10"/>
        <v>4005.5</v>
      </c>
      <c r="BH76" s="7">
        <f t="shared" si="10"/>
        <v>4955744.0600000005</v>
      </c>
      <c r="BI76" s="7">
        <f t="shared" si="10"/>
        <v>5213863.7600000007</v>
      </c>
      <c r="BJ76" s="7">
        <f t="shared" si="10"/>
        <v>104923.54</v>
      </c>
      <c r="BK76" s="7">
        <f t="shared" si="10"/>
        <v>768333.66</v>
      </c>
      <c r="BL76" s="7">
        <f t="shared" si="10"/>
        <v>1024799.2</v>
      </c>
      <c r="BM76" s="7">
        <f t="shared" si="10"/>
        <v>94324.36</v>
      </c>
      <c r="BN76" s="7">
        <f t="shared" si="10"/>
        <v>1551.88</v>
      </c>
      <c r="BO76" s="7">
        <f t="shared" si="10"/>
        <v>0</v>
      </c>
      <c r="BP76" s="7">
        <f t="shared" si="10"/>
        <v>0</v>
      </c>
      <c r="BQ76" s="7">
        <f t="shared" si="10"/>
        <v>444115.18</v>
      </c>
    </row>
    <row r="79" spans="1:69" x14ac:dyDescent="0.3">
      <c r="A79" s="11" t="s">
        <v>123</v>
      </c>
    </row>
  </sheetData>
  <mergeCells count="6">
    <mergeCell ref="A67:E67"/>
    <mergeCell ref="A1:G1"/>
    <mergeCell ref="A7:G7"/>
    <mergeCell ref="A23:G23"/>
    <mergeCell ref="A40:G40"/>
    <mergeCell ref="A53:E53"/>
  </mergeCells>
  <conditionalFormatting sqref="G19 G36 G50 G63 G7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19:BQ19 I36:BQ36 I50:BQ50 I63:BQ63 I76:BQ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2092"/>
  <sheetViews>
    <sheetView zoomScaleNormal="100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N13" sqref="N13"/>
    </sheetView>
  </sheetViews>
  <sheetFormatPr defaultRowHeight="14.4" x14ac:dyDescent="0.3"/>
  <cols>
    <col min="1" max="1" width="11.44140625" style="19" bestFit="1" customWidth="1"/>
    <col min="2" max="2" width="10.6640625" style="18" bestFit="1" customWidth="1"/>
    <col min="3" max="3" width="14.44140625" style="18" bestFit="1" customWidth="1"/>
    <col min="4" max="4" width="16.5546875" style="29" customWidth="1"/>
    <col min="5" max="5" width="17.33203125" style="29" customWidth="1"/>
    <col min="6" max="6" width="25" style="29" customWidth="1"/>
    <col min="7" max="7" width="30.6640625" style="29" customWidth="1"/>
    <col min="8" max="8" width="39" style="29" customWidth="1"/>
    <col min="9" max="9" width="14" style="29" customWidth="1"/>
    <col min="10" max="10" width="24.5546875" style="29" customWidth="1"/>
    <col min="11" max="11" width="17.6640625" style="29" customWidth="1"/>
    <col min="12" max="12" width="38.33203125" style="29" customWidth="1"/>
    <col min="13" max="13" width="22" style="29" customWidth="1"/>
    <col min="14" max="14" width="43.88671875" style="29" customWidth="1"/>
    <col min="15" max="15" width="42.6640625" style="29" customWidth="1"/>
    <col min="16" max="16" width="31.33203125" style="29" customWidth="1"/>
    <col min="17" max="17" width="42" style="29" customWidth="1"/>
    <col min="18" max="18" width="25.88671875" style="29" bestFit="1" customWidth="1"/>
    <col min="19" max="19" width="28.88671875" style="29" bestFit="1" customWidth="1"/>
    <col min="20" max="20" width="47.44140625" bestFit="1" customWidth="1"/>
    <col min="21" max="21" width="31.44140625" bestFit="1" customWidth="1"/>
    <col min="22" max="22" width="34.6640625" bestFit="1" customWidth="1"/>
    <col min="24" max="24" width="11.5546875" bestFit="1" customWidth="1"/>
    <col min="25" max="25" width="15.44140625" bestFit="1" customWidth="1"/>
  </cols>
  <sheetData>
    <row r="1" spans="1:25" x14ac:dyDescent="0.3">
      <c r="A1" s="18" t="s">
        <v>24</v>
      </c>
      <c r="B1" s="18" t="s">
        <v>127</v>
      </c>
      <c r="C1" s="18" t="s">
        <v>114</v>
      </c>
      <c r="D1" s="28" t="s">
        <v>368</v>
      </c>
      <c r="E1" s="28" t="s">
        <v>1612</v>
      </c>
      <c r="F1" s="28" t="s">
        <v>115</v>
      </c>
      <c r="G1" s="28" t="s">
        <v>1613</v>
      </c>
      <c r="H1" s="28" t="s">
        <v>1737</v>
      </c>
      <c r="I1" s="28" t="s">
        <v>1614</v>
      </c>
      <c r="J1" s="28" t="s">
        <v>1615</v>
      </c>
      <c r="K1" s="28" t="s">
        <v>1616</v>
      </c>
      <c r="L1" s="28" t="s">
        <v>1617</v>
      </c>
      <c r="M1" s="28" t="s">
        <v>1618</v>
      </c>
      <c r="N1" s="28" t="s">
        <v>23</v>
      </c>
      <c r="O1" s="28" t="s">
        <v>1738</v>
      </c>
      <c r="P1" s="28" t="s">
        <v>1739</v>
      </c>
      <c r="Q1" s="28" t="s">
        <v>8</v>
      </c>
      <c r="R1" s="28" t="s">
        <v>1619</v>
      </c>
      <c r="S1" s="28" t="s">
        <v>1620</v>
      </c>
      <c r="T1" t="s">
        <v>1621</v>
      </c>
      <c r="U1" t="s">
        <v>1622</v>
      </c>
      <c r="V1" t="s">
        <v>1623</v>
      </c>
      <c r="Y1" t="s">
        <v>24</v>
      </c>
    </row>
    <row r="2" spans="1:25" x14ac:dyDescent="0.3">
      <c r="A2" s="19" t="s">
        <v>25</v>
      </c>
      <c r="B2" s="18" t="s">
        <v>128</v>
      </c>
      <c r="C2" s="18" t="s">
        <v>129</v>
      </c>
      <c r="D2" s="29">
        <v>1143278.42</v>
      </c>
      <c r="E2" s="30">
        <v>1259596.8</v>
      </c>
      <c r="F2" s="30">
        <v>116318.38</v>
      </c>
      <c r="G2" s="30">
        <v>3.2</v>
      </c>
      <c r="H2" s="29">
        <v>0</v>
      </c>
      <c r="I2" s="30">
        <v>63252.18</v>
      </c>
      <c r="J2" s="30">
        <v>18420.009999999998</v>
      </c>
      <c r="K2" s="30">
        <v>0</v>
      </c>
      <c r="L2" s="30">
        <v>29776.82</v>
      </c>
      <c r="M2" s="29">
        <v>0</v>
      </c>
      <c r="N2" s="30">
        <v>37884.53</v>
      </c>
      <c r="O2" s="30">
        <v>857.36</v>
      </c>
      <c r="P2" s="29">
        <v>0</v>
      </c>
      <c r="Q2" s="29">
        <v>0</v>
      </c>
      <c r="R2" s="29">
        <v>0</v>
      </c>
      <c r="S2" s="29">
        <v>0</v>
      </c>
      <c r="T2">
        <v>0</v>
      </c>
      <c r="U2">
        <v>0</v>
      </c>
      <c r="V2">
        <v>0</v>
      </c>
      <c r="Y2" s="36" t="s">
        <v>25</v>
      </c>
    </row>
    <row r="3" spans="1:25" x14ac:dyDescent="0.3">
      <c r="A3" s="19" t="s">
        <v>25</v>
      </c>
      <c r="B3" s="18" t="s">
        <v>128</v>
      </c>
      <c r="C3" s="18" t="s">
        <v>130</v>
      </c>
      <c r="D3" s="29">
        <v>208070.34</v>
      </c>
      <c r="E3" s="30">
        <v>226898.34</v>
      </c>
      <c r="F3" s="30">
        <v>18828</v>
      </c>
      <c r="G3" s="30">
        <v>6.76</v>
      </c>
      <c r="H3" s="29">
        <v>0</v>
      </c>
      <c r="I3" s="30">
        <v>8855.15</v>
      </c>
      <c r="J3" s="30">
        <v>3955.06</v>
      </c>
      <c r="K3" s="30">
        <v>0</v>
      </c>
      <c r="L3" s="30">
        <v>5820.55</v>
      </c>
      <c r="M3" s="29">
        <v>0</v>
      </c>
      <c r="N3" s="30">
        <v>6208.96</v>
      </c>
      <c r="O3" s="30">
        <v>0</v>
      </c>
      <c r="P3" s="29">
        <v>0</v>
      </c>
      <c r="Q3" s="29">
        <v>0</v>
      </c>
      <c r="R3" s="29">
        <v>0</v>
      </c>
      <c r="S3" s="29">
        <v>0</v>
      </c>
      <c r="T3">
        <v>0</v>
      </c>
      <c r="U3">
        <v>0</v>
      </c>
      <c r="V3">
        <v>0</v>
      </c>
      <c r="Y3" s="36" t="s">
        <v>25</v>
      </c>
    </row>
    <row r="4" spans="1:25" x14ac:dyDescent="0.3">
      <c r="A4" s="19" t="s">
        <v>25</v>
      </c>
      <c r="B4" s="18" t="s">
        <v>128</v>
      </c>
      <c r="C4" s="18" t="s">
        <v>131</v>
      </c>
      <c r="D4" s="29">
        <v>1227203.1000000001</v>
      </c>
      <c r="E4" s="30">
        <v>1333949.8</v>
      </c>
      <c r="F4" s="30">
        <v>106746.7</v>
      </c>
      <c r="G4" s="30">
        <v>5.14</v>
      </c>
      <c r="H4" s="29">
        <v>0</v>
      </c>
      <c r="I4" s="30">
        <v>63503.05</v>
      </c>
      <c r="J4" s="30">
        <v>17490.66</v>
      </c>
      <c r="K4" s="30">
        <v>0</v>
      </c>
      <c r="L4" s="30">
        <v>22080.47</v>
      </c>
      <c r="M4" s="29">
        <v>0</v>
      </c>
      <c r="N4" s="30">
        <v>38320.74</v>
      </c>
      <c r="O4" s="30">
        <v>784.64</v>
      </c>
      <c r="P4" s="29">
        <v>0</v>
      </c>
      <c r="Q4" s="29">
        <v>0</v>
      </c>
      <c r="R4" s="29">
        <v>0</v>
      </c>
      <c r="S4" s="29">
        <v>0</v>
      </c>
      <c r="T4">
        <v>0</v>
      </c>
      <c r="U4">
        <v>0</v>
      </c>
      <c r="V4">
        <v>0</v>
      </c>
      <c r="Y4" s="36" t="s">
        <v>25</v>
      </c>
    </row>
    <row r="5" spans="1:25" x14ac:dyDescent="0.3">
      <c r="A5" s="19" t="s">
        <v>25</v>
      </c>
      <c r="B5" s="18" t="s">
        <v>128</v>
      </c>
      <c r="C5" s="18" t="s">
        <v>132</v>
      </c>
      <c r="D5" s="29">
        <v>245646.2</v>
      </c>
      <c r="E5" s="30">
        <v>267269.59000000003</v>
      </c>
      <c r="F5" s="30">
        <v>21623.39</v>
      </c>
      <c r="G5" s="30">
        <v>14.03</v>
      </c>
      <c r="H5" s="29">
        <v>0</v>
      </c>
      <c r="I5" s="30">
        <v>10929.18</v>
      </c>
      <c r="J5" s="30">
        <v>3735.62</v>
      </c>
      <c r="K5" s="30">
        <v>0</v>
      </c>
      <c r="L5" s="30">
        <v>5714.48</v>
      </c>
      <c r="M5" s="29">
        <v>0</v>
      </c>
      <c r="N5" s="30">
        <v>7699.93</v>
      </c>
      <c r="O5" s="30">
        <v>0</v>
      </c>
      <c r="P5" s="29">
        <v>0</v>
      </c>
      <c r="Q5" s="29">
        <v>0</v>
      </c>
      <c r="R5" s="29">
        <v>0</v>
      </c>
      <c r="S5" s="29">
        <v>0</v>
      </c>
      <c r="T5">
        <v>0</v>
      </c>
      <c r="U5">
        <v>0</v>
      </c>
      <c r="V5">
        <v>0</v>
      </c>
      <c r="Y5" s="36" t="s">
        <v>25</v>
      </c>
    </row>
    <row r="6" spans="1:25" x14ac:dyDescent="0.3">
      <c r="A6" s="19" t="s">
        <v>25</v>
      </c>
      <c r="B6" s="18" t="s">
        <v>128</v>
      </c>
      <c r="C6" s="18" t="s">
        <v>133</v>
      </c>
      <c r="D6" s="29">
        <v>1181507.78</v>
      </c>
      <c r="E6" s="30">
        <v>1284445.3899999999</v>
      </c>
      <c r="F6" s="30">
        <v>102937.61</v>
      </c>
      <c r="G6" s="30">
        <v>15.52</v>
      </c>
      <c r="H6" s="29">
        <v>0</v>
      </c>
      <c r="I6" s="30">
        <v>51427.23</v>
      </c>
      <c r="J6" s="30">
        <v>21637.66</v>
      </c>
      <c r="K6" s="30">
        <v>0</v>
      </c>
      <c r="L6" s="30">
        <v>27094.959999999999</v>
      </c>
      <c r="M6" s="29">
        <v>0</v>
      </c>
      <c r="N6" s="30">
        <v>18990.990000000002</v>
      </c>
      <c r="O6" s="30">
        <v>199.03</v>
      </c>
      <c r="P6" s="29">
        <v>0</v>
      </c>
      <c r="Q6" s="29">
        <v>0</v>
      </c>
      <c r="R6" s="29">
        <v>0</v>
      </c>
      <c r="S6" s="29">
        <v>0</v>
      </c>
      <c r="T6">
        <v>0</v>
      </c>
      <c r="U6">
        <v>0</v>
      </c>
      <c r="V6">
        <v>0</v>
      </c>
      <c r="Y6" s="36" t="s">
        <v>25</v>
      </c>
    </row>
    <row r="7" spans="1:25" x14ac:dyDescent="0.3">
      <c r="A7" s="19" t="s">
        <v>25</v>
      </c>
      <c r="B7" s="18" t="s">
        <v>128</v>
      </c>
      <c r="C7" s="18" t="s">
        <v>134</v>
      </c>
      <c r="D7" s="29">
        <v>1253561.1200000001</v>
      </c>
      <c r="E7" s="30">
        <v>1352413.78</v>
      </c>
      <c r="F7" s="30">
        <v>98852.66</v>
      </c>
      <c r="G7" s="30">
        <v>1.4</v>
      </c>
      <c r="H7" s="29">
        <v>0</v>
      </c>
      <c r="I7" s="30">
        <v>49019.06</v>
      </c>
      <c r="J7" s="30">
        <v>21083.57</v>
      </c>
      <c r="K7" s="30">
        <v>0</v>
      </c>
      <c r="L7" s="30">
        <v>26865.19</v>
      </c>
      <c r="M7" s="29">
        <v>0</v>
      </c>
      <c r="N7" s="30">
        <v>64892.91</v>
      </c>
      <c r="O7" s="30">
        <v>0</v>
      </c>
      <c r="P7" s="29">
        <v>0</v>
      </c>
      <c r="Q7" s="29">
        <v>0</v>
      </c>
      <c r="R7" s="29">
        <v>0</v>
      </c>
      <c r="S7" s="29">
        <v>0</v>
      </c>
      <c r="T7">
        <v>0</v>
      </c>
      <c r="U7">
        <v>0</v>
      </c>
      <c r="V7">
        <v>0</v>
      </c>
      <c r="Y7" s="36" t="s">
        <v>25</v>
      </c>
    </row>
    <row r="8" spans="1:25" x14ac:dyDescent="0.3">
      <c r="A8" s="19" t="s">
        <v>25</v>
      </c>
      <c r="B8" s="18" t="s">
        <v>128</v>
      </c>
      <c r="C8" s="18" t="s">
        <v>135</v>
      </c>
      <c r="D8" s="29">
        <v>1525511.86</v>
      </c>
      <c r="E8" s="30">
        <v>1659611.18</v>
      </c>
      <c r="F8" s="30">
        <v>134099.32</v>
      </c>
      <c r="G8" s="30">
        <v>11.76</v>
      </c>
      <c r="H8" s="29">
        <v>0</v>
      </c>
      <c r="I8" s="30">
        <v>73763.45</v>
      </c>
      <c r="J8" s="30">
        <v>23089.19</v>
      </c>
      <c r="K8" s="30">
        <v>0</v>
      </c>
      <c r="L8" s="30">
        <v>32823.81</v>
      </c>
      <c r="M8" s="29">
        <v>0</v>
      </c>
      <c r="N8" s="30">
        <v>50977.16</v>
      </c>
      <c r="O8" s="30">
        <v>397.42</v>
      </c>
      <c r="P8" s="29">
        <v>0</v>
      </c>
      <c r="Q8" s="29">
        <v>0</v>
      </c>
      <c r="R8" s="29">
        <v>0</v>
      </c>
      <c r="S8" s="29">
        <v>0</v>
      </c>
      <c r="T8">
        <v>0</v>
      </c>
      <c r="U8">
        <v>0</v>
      </c>
      <c r="V8">
        <v>0</v>
      </c>
      <c r="Y8" s="36" t="s">
        <v>25</v>
      </c>
    </row>
    <row r="9" spans="1:25" x14ac:dyDescent="0.3">
      <c r="A9" s="19" t="s">
        <v>25</v>
      </c>
      <c r="B9" s="18" t="s">
        <v>128</v>
      </c>
      <c r="C9" s="18" t="s">
        <v>136</v>
      </c>
      <c r="D9" s="29">
        <v>2240637.92</v>
      </c>
      <c r="E9" s="30">
        <v>2450519.46</v>
      </c>
      <c r="F9" s="30">
        <v>209881.54</v>
      </c>
      <c r="G9" s="30">
        <v>6.68</v>
      </c>
      <c r="H9" s="29">
        <v>0</v>
      </c>
      <c r="I9" s="30">
        <v>123609.79</v>
      </c>
      <c r="J9" s="30">
        <v>26526.5</v>
      </c>
      <c r="K9" s="30">
        <v>0</v>
      </c>
      <c r="L9" s="30">
        <v>57117.599999999999</v>
      </c>
      <c r="M9" s="29">
        <v>0</v>
      </c>
      <c r="N9" s="30">
        <v>79963.509999999995</v>
      </c>
      <c r="O9" s="30">
        <v>237.73</v>
      </c>
      <c r="P9" s="29">
        <v>0</v>
      </c>
      <c r="Q9" s="29">
        <v>0</v>
      </c>
      <c r="R9" s="29">
        <v>0</v>
      </c>
      <c r="S9" s="29">
        <v>0</v>
      </c>
      <c r="T9">
        <v>0</v>
      </c>
      <c r="U9">
        <v>0</v>
      </c>
      <c r="V9">
        <v>0</v>
      </c>
      <c r="Y9" s="36" t="s">
        <v>25</v>
      </c>
    </row>
    <row r="10" spans="1:25" x14ac:dyDescent="0.3">
      <c r="A10" s="19" t="s">
        <v>25</v>
      </c>
      <c r="B10" s="18" t="s">
        <v>128</v>
      </c>
      <c r="C10" s="18" t="s">
        <v>137</v>
      </c>
      <c r="D10" s="29">
        <v>818892.66</v>
      </c>
      <c r="E10" s="30">
        <v>882343.29</v>
      </c>
      <c r="F10" s="30">
        <v>63450.63</v>
      </c>
      <c r="G10" s="30">
        <v>3.3</v>
      </c>
      <c r="H10" s="29">
        <v>0</v>
      </c>
      <c r="I10" s="30">
        <v>27669.63</v>
      </c>
      <c r="J10" s="30">
        <v>10084.99</v>
      </c>
      <c r="K10" s="30">
        <v>0</v>
      </c>
      <c r="L10" s="30">
        <v>24493.360000000001</v>
      </c>
      <c r="M10" s="29">
        <v>0</v>
      </c>
      <c r="N10" s="30">
        <v>51144.57</v>
      </c>
      <c r="O10" s="30">
        <v>50</v>
      </c>
      <c r="P10" s="29">
        <v>0</v>
      </c>
      <c r="Q10" s="29">
        <v>0</v>
      </c>
      <c r="R10" s="29">
        <v>0</v>
      </c>
      <c r="S10" s="29">
        <v>0</v>
      </c>
      <c r="T10">
        <v>0</v>
      </c>
      <c r="U10">
        <v>0</v>
      </c>
      <c r="V10">
        <v>0</v>
      </c>
      <c r="Y10" s="36" t="s">
        <v>25</v>
      </c>
    </row>
    <row r="11" spans="1:25" x14ac:dyDescent="0.3">
      <c r="A11" s="19" t="s">
        <v>25</v>
      </c>
      <c r="B11" s="18" t="s">
        <v>128</v>
      </c>
      <c r="C11" s="18" t="s">
        <v>138</v>
      </c>
      <c r="D11" s="29">
        <v>3819046.74</v>
      </c>
      <c r="E11" s="30">
        <v>2374167.3632</v>
      </c>
      <c r="F11" s="30">
        <v>254037.75</v>
      </c>
      <c r="G11" s="30">
        <v>1</v>
      </c>
      <c r="H11" s="29">
        <v>0</v>
      </c>
      <c r="I11" s="30">
        <v>80450.600000000006</v>
      </c>
      <c r="J11" s="30">
        <v>9655.8700000000008</v>
      </c>
      <c r="K11" s="30">
        <v>0</v>
      </c>
      <c r="L11" s="30">
        <v>73650.59</v>
      </c>
      <c r="M11" s="29">
        <v>0</v>
      </c>
      <c r="N11" s="30">
        <v>56614.92</v>
      </c>
      <c r="O11" s="30">
        <v>805.36</v>
      </c>
      <c r="P11" s="29">
        <v>0</v>
      </c>
      <c r="Q11" s="30">
        <v>1702077.2867999999</v>
      </c>
      <c r="R11" s="29">
        <v>2256.94</v>
      </c>
      <c r="S11" s="29">
        <v>903.22</v>
      </c>
      <c r="T11" s="31">
        <v>10418.69</v>
      </c>
      <c r="U11">
        <v>0</v>
      </c>
      <c r="V11" s="31">
        <v>0</v>
      </c>
      <c r="Y11" s="36" t="s">
        <v>25</v>
      </c>
    </row>
    <row r="12" spans="1:25" x14ac:dyDescent="0.3">
      <c r="A12" s="19" t="s">
        <v>25</v>
      </c>
      <c r="B12" s="18" t="s">
        <v>128</v>
      </c>
      <c r="C12" s="18" t="s">
        <v>139</v>
      </c>
      <c r="D12" s="29">
        <v>540717.30000000005</v>
      </c>
      <c r="E12" s="30">
        <v>624719.93000000005</v>
      </c>
      <c r="F12" s="30">
        <v>84002.63</v>
      </c>
      <c r="G12" s="30">
        <v>1.05</v>
      </c>
      <c r="H12" s="29">
        <v>0</v>
      </c>
      <c r="I12" s="30">
        <v>52964.13</v>
      </c>
      <c r="J12" s="30">
        <v>1967.44</v>
      </c>
      <c r="K12" s="30">
        <v>0</v>
      </c>
      <c r="L12" s="30">
        <v>15285.73</v>
      </c>
      <c r="M12" s="29">
        <v>0</v>
      </c>
      <c r="N12" s="30">
        <v>16238.8</v>
      </c>
      <c r="O12" s="30">
        <v>0</v>
      </c>
      <c r="P12" s="29">
        <v>0</v>
      </c>
      <c r="Q12" s="30">
        <v>0</v>
      </c>
      <c r="R12" s="29">
        <v>0</v>
      </c>
      <c r="S12" s="29">
        <v>0</v>
      </c>
      <c r="T12" s="31">
        <v>0</v>
      </c>
      <c r="U12">
        <v>0</v>
      </c>
      <c r="V12" s="31">
        <v>0</v>
      </c>
      <c r="Y12" s="36" t="s">
        <v>25</v>
      </c>
    </row>
    <row r="13" spans="1:25" x14ac:dyDescent="0.3">
      <c r="A13" s="19" t="s">
        <v>25</v>
      </c>
      <c r="B13" s="18" t="s">
        <v>128</v>
      </c>
      <c r="C13" s="18" t="s">
        <v>140</v>
      </c>
      <c r="D13" s="29">
        <v>1584027.98</v>
      </c>
      <c r="E13" s="30">
        <v>1744647.16</v>
      </c>
      <c r="F13" s="30">
        <v>160619.18</v>
      </c>
      <c r="G13" s="30">
        <v>6.74</v>
      </c>
      <c r="H13" s="29">
        <v>0</v>
      </c>
      <c r="I13" s="30">
        <v>85245.46</v>
      </c>
      <c r="J13" s="30">
        <v>24029.35</v>
      </c>
      <c r="K13" s="30">
        <v>0</v>
      </c>
      <c r="L13" s="30">
        <v>44957.49</v>
      </c>
      <c r="M13" s="29">
        <v>0</v>
      </c>
      <c r="N13" s="30">
        <v>22434.75</v>
      </c>
      <c r="O13" s="30">
        <v>1183</v>
      </c>
      <c r="P13" s="29">
        <v>0</v>
      </c>
      <c r="Q13" s="30">
        <v>0</v>
      </c>
      <c r="R13" s="29">
        <v>0</v>
      </c>
      <c r="S13" s="29">
        <v>0</v>
      </c>
      <c r="T13" s="31">
        <v>0</v>
      </c>
      <c r="U13">
        <v>0</v>
      </c>
      <c r="V13" s="31">
        <v>0</v>
      </c>
      <c r="Y13" s="36" t="s">
        <v>25</v>
      </c>
    </row>
    <row r="14" spans="1:25" x14ac:dyDescent="0.3">
      <c r="A14" s="19" t="s">
        <v>25</v>
      </c>
      <c r="B14" s="18" t="s">
        <v>128</v>
      </c>
      <c r="C14" s="18" t="s">
        <v>141</v>
      </c>
      <c r="D14" s="29">
        <v>3045244.58</v>
      </c>
      <c r="E14" s="30">
        <v>3412738.57</v>
      </c>
      <c r="F14" s="30">
        <v>367493.99</v>
      </c>
      <c r="G14" s="30">
        <v>6.64</v>
      </c>
      <c r="H14" s="29">
        <v>0</v>
      </c>
      <c r="I14" s="30">
        <v>231541.15</v>
      </c>
      <c r="J14" s="30">
        <v>33773.49</v>
      </c>
      <c r="K14" s="30">
        <v>0</v>
      </c>
      <c r="L14" s="30">
        <v>78289.75</v>
      </c>
      <c r="M14" s="29">
        <v>0</v>
      </c>
      <c r="N14" s="30">
        <v>65473.13</v>
      </c>
      <c r="O14" s="30">
        <v>399.02</v>
      </c>
      <c r="P14" s="29">
        <v>0</v>
      </c>
      <c r="Q14" s="30">
        <v>0</v>
      </c>
      <c r="R14" s="29">
        <v>0</v>
      </c>
      <c r="S14" s="29">
        <v>0</v>
      </c>
      <c r="T14" s="31">
        <v>0</v>
      </c>
      <c r="U14">
        <v>0</v>
      </c>
      <c r="V14" s="31">
        <v>0</v>
      </c>
      <c r="Y14" s="36" t="s">
        <v>25</v>
      </c>
    </row>
    <row r="15" spans="1:25" x14ac:dyDescent="0.3">
      <c r="A15" s="19" t="s">
        <v>25</v>
      </c>
      <c r="B15" s="18" t="s">
        <v>128</v>
      </c>
      <c r="C15" s="18" t="s">
        <v>142</v>
      </c>
      <c r="D15" s="29">
        <v>5384280.9800000004</v>
      </c>
      <c r="E15" s="30">
        <v>6584486.9523999998</v>
      </c>
      <c r="F15" s="30">
        <v>1318947.78</v>
      </c>
      <c r="G15" s="30">
        <v>39.5</v>
      </c>
      <c r="H15" s="29">
        <v>0</v>
      </c>
      <c r="I15" s="30">
        <v>357340.53</v>
      </c>
      <c r="J15" s="30">
        <v>27958.38</v>
      </c>
      <c r="K15" s="30">
        <v>0</v>
      </c>
      <c r="L15" s="30">
        <v>215578.48</v>
      </c>
      <c r="M15" s="29">
        <v>0</v>
      </c>
      <c r="N15" s="30">
        <v>153660.18</v>
      </c>
      <c r="O15" s="30">
        <v>95.7</v>
      </c>
      <c r="P15" s="29">
        <v>0</v>
      </c>
      <c r="Q15" s="30">
        <v>121814.76760000001</v>
      </c>
      <c r="R15" s="29">
        <v>2705.62</v>
      </c>
      <c r="S15" s="29">
        <v>367.34</v>
      </c>
      <c r="T15" s="31">
        <v>3279.02</v>
      </c>
      <c r="U15">
        <v>0</v>
      </c>
      <c r="V15" s="31">
        <v>0</v>
      </c>
      <c r="Y15" s="36" t="s">
        <v>25</v>
      </c>
    </row>
    <row r="16" spans="1:25" x14ac:dyDescent="0.3">
      <c r="A16" s="19" t="s">
        <v>25</v>
      </c>
      <c r="B16" s="18" t="s">
        <v>128</v>
      </c>
      <c r="C16" s="18" t="s">
        <v>143</v>
      </c>
      <c r="D16" s="29">
        <v>1335807.28</v>
      </c>
      <c r="E16" s="30">
        <v>1492683.54</v>
      </c>
      <c r="F16" s="30">
        <v>156876.26</v>
      </c>
      <c r="G16" s="30">
        <v>17.760000000000002</v>
      </c>
      <c r="H16" s="29">
        <v>0</v>
      </c>
      <c r="I16" s="30">
        <v>86791.93</v>
      </c>
      <c r="J16" s="30">
        <v>21668.44</v>
      </c>
      <c r="K16" s="30">
        <v>0</v>
      </c>
      <c r="L16" s="30">
        <v>39028.019999999997</v>
      </c>
      <c r="M16" s="29">
        <v>0</v>
      </c>
      <c r="N16" s="30">
        <v>65990.8</v>
      </c>
      <c r="O16" s="30">
        <v>0</v>
      </c>
      <c r="P16" s="29">
        <v>0</v>
      </c>
      <c r="Q16" s="30">
        <v>0</v>
      </c>
      <c r="R16" s="29">
        <v>0</v>
      </c>
      <c r="S16" s="29">
        <v>0</v>
      </c>
      <c r="T16" s="31">
        <v>0</v>
      </c>
      <c r="U16">
        <v>0</v>
      </c>
      <c r="V16" s="31">
        <v>0</v>
      </c>
      <c r="Y16" s="36" t="s">
        <v>25</v>
      </c>
    </row>
    <row r="17" spans="1:25" x14ac:dyDescent="0.3">
      <c r="A17" s="19" t="s">
        <v>25</v>
      </c>
      <c r="B17" s="18" t="s">
        <v>128</v>
      </c>
      <c r="C17" s="18" t="s">
        <v>144</v>
      </c>
      <c r="D17" s="29">
        <v>1340652.04</v>
      </c>
      <c r="E17" s="30">
        <v>1487768.39</v>
      </c>
      <c r="F17" s="30">
        <v>147116.35</v>
      </c>
      <c r="G17" s="30">
        <v>6.86</v>
      </c>
      <c r="H17" s="29">
        <v>0</v>
      </c>
      <c r="I17" s="30">
        <v>77337.69</v>
      </c>
      <c r="J17" s="30">
        <v>24936.33</v>
      </c>
      <c r="K17" s="30">
        <v>0</v>
      </c>
      <c r="L17" s="30">
        <v>37145.800000000003</v>
      </c>
      <c r="M17" s="29">
        <v>0</v>
      </c>
      <c r="N17" s="30">
        <v>37898.39</v>
      </c>
      <c r="O17" s="30">
        <v>25</v>
      </c>
      <c r="P17" s="29">
        <v>0</v>
      </c>
      <c r="Q17" s="30">
        <v>0</v>
      </c>
      <c r="R17" s="29">
        <v>0</v>
      </c>
      <c r="S17" s="29">
        <v>0</v>
      </c>
      <c r="T17" s="31">
        <v>0</v>
      </c>
      <c r="U17">
        <v>0</v>
      </c>
      <c r="V17" s="31">
        <v>0</v>
      </c>
      <c r="Y17" s="36" t="s">
        <v>25</v>
      </c>
    </row>
    <row r="18" spans="1:25" x14ac:dyDescent="0.3">
      <c r="A18" s="19" t="s">
        <v>25</v>
      </c>
      <c r="B18" s="18" t="s">
        <v>128</v>
      </c>
      <c r="C18" s="18" t="s">
        <v>145</v>
      </c>
      <c r="D18" s="29">
        <v>1946691.04</v>
      </c>
      <c r="E18" s="30">
        <v>2126221.19</v>
      </c>
      <c r="F18" s="30">
        <v>179530.15</v>
      </c>
      <c r="G18" s="30">
        <v>50.21</v>
      </c>
      <c r="H18" s="29">
        <v>0</v>
      </c>
      <c r="I18" s="30">
        <v>101535.71</v>
      </c>
      <c r="J18" s="30">
        <v>26203.95</v>
      </c>
      <c r="K18" s="30">
        <v>0</v>
      </c>
      <c r="L18" s="30">
        <v>45773.84</v>
      </c>
      <c r="M18" s="29">
        <v>0</v>
      </c>
      <c r="N18" s="30">
        <v>47076.160000000003</v>
      </c>
      <c r="O18" s="30">
        <v>588</v>
      </c>
      <c r="P18" s="29">
        <v>0</v>
      </c>
      <c r="Q18" s="30">
        <v>0</v>
      </c>
      <c r="R18" s="29">
        <v>0</v>
      </c>
      <c r="S18" s="29">
        <v>0</v>
      </c>
      <c r="T18" s="31">
        <v>0</v>
      </c>
      <c r="U18">
        <v>0</v>
      </c>
      <c r="V18" s="31">
        <v>0</v>
      </c>
      <c r="Y18" s="36" t="s">
        <v>25</v>
      </c>
    </row>
    <row r="19" spans="1:25" x14ac:dyDescent="0.3">
      <c r="A19" s="19" t="s">
        <v>25</v>
      </c>
      <c r="B19" s="18" t="s">
        <v>128</v>
      </c>
      <c r="C19" s="18" t="s">
        <v>146</v>
      </c>
      <c r="D19" s="29">
        <v>1993894.86</v>
      </c>
      <c r="E19" s="30">
        <v>2720500.5287000001</v>
      </c>
      <c r="F19" s="30">
        <v>809786.46</v>
      </c>
      <c r="G19" s="30">
        <v>1</v>
      </c>
      <c r="H19" s="29">
        <v>0</v>
      </c>
      <c r="I19" s="30">
        <v>232646.91</v>
      </c>
      <c r="J19" s="30">
        <v>22047.25</v>
      </c>
      <c r="K19" s="30">
        <v>0</v>
      </c>
      <c r="L19" s="30">
        <v>163374.32999999999</v>
      </c>
      <c r="M19" s="29">
        <v>0</v>
      </c>
      <c r="N19" s="30">
        <v>51828.43</v>
      </c>
      <c r="O19" s="30">
        <v>255.26</v>
      </c>
      <c r="P19" s="29">
        <v>0</v>
      </c>
      <c r="Q19" s="30">
        <v>84544.731299999999</v>
      </c>
      <c r="R19" s="29">
        <v>1095.52</v>
      </c>
      <c r="S19" s="29">
        <v>268.42</v>
      </c>
      <c r="T19" s="31">
        <v>2577.15</v>
      </c>
      <c r="U19">
        <v>0</v>
      </c>
      <c r="V19" s="31">
        <v>0</v>
      </c>
      <c r="Y19" s="36" t="s">
        <v>25</v>
      </c>
    </row>
    <row r="20" spans="1:25" x14ac:dyDescent="0.3">
      <c r="A20" s="19" t="s">
        <v>25</v>
      </c>
      <c r="B20" s="18" t="s">
        <v>128</v>
      </c>
      <c r="C20" s="18" t="s">
        <v>147</v>
      </c>
      <c r="D20" s="29">
        <v>1337516.6000000001</v>
      </c>
      <c r="E20" s="30">
        <v>1565195.5618</v>
      </c>
      <c r="F20" s="30">
        <v>484478.37</v>
      </c>
      <c r="G20" s="30">
        <v>0</v>
      </c>
      <c r="H20" s="29">
        <v>0</v>
      </c>
      <c r="I20" s="30">
        <v>78314.990000000005</v>
      </c>
      <c r="J20" s="30">
        <v>13229.75</v>
      </c>
      <c r="K20" s="30">
        <v>0</v>
      </c>
      <c r="L20" s="30">
        <v>101328.29</v>
      </c>
      <c r="M20" s="29">
        <v>0</v>
      </c>
      <c r="N20" s="30">
        <v>60497.02</v>
      </c>
      <c r="O20" s="30">
        <v>0</v>
      </c>
      <c r="P20" s="29">
        <v>0</v>
      </c>
      <c r="Q20" s="30">
        <v>272004.62819999998</v>
      </c>
      <c r="R20" s="29">
        <v>14451.46</v>
      </c>
      <c r="S20" s="29">
        <v>753.76</v>
      </c>
      <c r="T20" s="31">
        <v>1667.01</v>
      </c>
      <c r="U20">
        <v>0</v>
      </c>
      <c r="V20" s="31">
        <v>0</v>
      </c>
      <c r="Y20" s="36" t="s">
        <v>25</v>
      </c>
    </row>
    <row r="21" spans="1:25" x14ac:dyDescent="0.3">
      <c r="A21" s="19" t="s">
        <v>25</v>
      </c>
      <c r="B21" s="18" t="s">
        <v>128</v>
      </c>
      <c r="C21" s="18" t="s">
        <v>148</v>
      </c>
      <c r="D21" s="29">
        <v>1512953.12</v>
      </c>
      <c r="E21" s="30">
        <v>1685506.9</v>
      </c>
      <c r="F21" s="30">
        <v>172553.78</v>
      </c>
      <c r="G21" s="30">
        <v>29.27</v>
      </c>
      <c r="H21" s="29">
        <v>0</v>
      </c>
      <c r="I21" s="30">
        <v>99966.39</v>
      </c>
      <c r="J21" s="30">
        <v>22911.86</v>
      </c>
      <c r="K21" s="30">
        <v>0</v>
      </c>
      <c r="L21" s="30">
        <v>43230.39</v>
      </c>
      <c r="M21" s="29">
        <v>0</v>
      </c>
      <c r="N21" s="30">
        <v>34590.42</v>
      </c>
      <c r="O21" s="30">
        <v>589.74</v>
      </c>
      <c r="P21" s="29">
        <v>0</v>
      </c>
      <c r="Q21" s="30">
        <v>0</v>
      </c>
      <c r="R21" s="29">
        <v>0</v>
      </c>
      <c r="S21" s="29">
        <v>0</v>
      </c>
      <c r="T21" s="31">
        <v>0</v>
      </c>
      <c r="U21">
        <v>0</v>
      </c>
      <c r="V21" s="31">
        <v>0</v>
      </c>
      <c r="Y21" s="36" t="s">
        <v>25</v>
      </c>
    </row>
    <row r="22" spans="1:25" x14ac:dyDescent="0.3">
      <c r="A22" s="19" t="s">
        <v>25</v>
      </c>
      <c r="B22" s="18" t="s">
        <v>128</v>
      </c>
      <c r="C22" s="18" t="s">
        <v>149</v>
      </c>
      <c r="D22" s="29">
        <v>688420.26</v>
      </c>
      <c r="E22" s="30">
        <v>778996.09</v>
      </c>
      <c r="F22" s="30">
        <v>90575.83</v>
      </c>
      <c r="G22" s="30">
        <v>23.61</v>
      </c>
      <c r="H22" s="29">
        <v>0</v>
      </c>
      <c r="I22" s="30">
        <v>54815.69</v>
      </c>
      <c r="J22" s="30">
        <v>8362.7099999999991</v>
      </c>
      <c r="K22" s="30">
        <v>0</v>
      </c>
      <c r="L22" s="30">
        <v>23052.92</v>
      </c>
      <c r="M22" s="29">
        <v>0</v>
      </c>
      <c r="N22" s="30">
        <v>23108.95</v>
      </c>
      <c r="O22" s="30">
        <v>0</v>
      </c>
      <c r="P22" s="29">
        <v>0</v>
      </c>
      <c r="Q22" s="30">
        <v>0</v>
      </c>
      <c r="R22" s="29">
        <v>0</v>
      </c>
      <c r="S22" s="29">
        <v>0</v>
      </c>
      <c r="T22" s="31">
        <v>0</v>
      </c>
      <c r="U22">
        <v>0</v>
      </c>
      <c r="V22" s="31">
        <v>0</v>
      </c>
      <c r="Y22" s="36" t="s">
        <v>25</v>
      </c>
    </row>
    <row r="23" spans="1:25" x14ac:dyDescent="0.3">
      <c r="A23" s="19" t="s">
        <v>25</v>
      </c>
      <c r="B23" s="18" t="s">
        <v>128</v>
      </c>
      <c r="C23" s="18" t="s">
        <v>150</v>
      </c>
      <c r="D23" s="29">
        <v>6999413.1799999997</v>
      </c>
      <c r="E23" s="30">
        <v>8275153.5247</v>
      </c>
      <c r="F23" s="30">
        <v>1549588.61</v>
      </c>
      <c r="G23" s="30">
        <v>19.760000000000002</v>
      </c>
      <c r="H23" s="29">
        <v>0</v>
      </c>
      <c r="I23" s="30">
        <v>377669.97</v>
      </c>
      <c r="J23" s="30">
        <v>50930.83</v>
      </c>
      <c r="K23" s="30">
        <v>0</v>
      </c>
      <c r="L23" s="30">
        <v>396908.52</v>
      </c>
      <c r="M23" s="29">
        <v>0</v>
      </c>
      <c r="N23" s="30">
        <v>338361.22</v>
      </c>
      <c r="O23" s="30">
        <v>642.14</v>
      </c>
      <c r="P23" s="29">
        <v>0</v>
      </c>
      <c r="Q23" s="30">
        <v>290637.06530000002</v>
      </c>
      <c r="R23" s="29">
        <v>15392.48</v>
      </c>
      <c r="S23" s="29">
        <v>1396.32</v>
      </c>
      <c r="T23" s="31">
        <v>16919.400000000001</v>
      </c>
      <c r="U23">
        <v>0</v>
      </c>
      <c r="V23" s="31">
        <v>1.1299999999999999</v>
      </c>
      <c r="Y23" s="36" t="s">
        <v>25</v>
      </c>
    </row>
    <row r="24" spans="1:25" x14ac:dyDescent="0.3">
      <c r="A24" s="19" t="s">
        <v>25</v>
      </c>
      <c r="B24" s="18" t="s">
        <v>128</v>
      </c>
      <c r="C24" s="18" t="s">
        <v>151</v>
      </c>
      <c r="D24" s="29">
        <v>351353.68</v>
      </c>
      <c r="E24" s="30">
        <v>369860.09</v>
      </c>
      <c r="F24" s="30">
        <v>18506.41</v>
      </c>
      <c r="G24" s="30">
        <v>1.7</v>
      </c>
      <c r="H24" s="29">
        <v>0</v>
      </c>
      <c r="I24" s="30">
        <v>8497.18</v>
      </c>
      <c r="J24" s="30">
        <v>1110.03</v>
      </c>
      <c r="K24" s="30">
        <v>0</v>
      </c>
      <c r="L24" s="30">
        <v>8642.66</v>
      </c>
      <c r="M24" s="29">
        <v>0</v>
      </c>
      <c r="N24" s="30">
        <v>8866.92</v>
      </c>
      <c r="O24" s="30">
        <v>0</v>
      </c>
      <c r="P24" s="29">
        <v>0</v>
      </c>
      <c r="Q24" s="29">
        <v>0</v>
      </c>
      <c r="R24" s="29">
        <v>0</v>
      </c>
      <c r="S24" s="29">
        <v>0</v>
      </c>
      <c r="T24">
        <v>0</v>
      </c>
      <c r="U24">
        <v>0</v>
      </c>
      <c r="V24">
        <v>0</v>
      </c>
      <c r="Y24" s="36" t="s">
        <v>25</v>
      </c>
    </row>
    <row r="25" spans="1:25" x14ac:dyDescent="0.3">
      <c r="A25" s="19" t="s">
        <v>26</v>
      </c>
      <c r="B25" s="18" t="s">
        <v>152</v>
      </c>
      <c r="C25" s="18" t="s">
        <v>153</v>
      </c>
      <c r="D25" s="29">
        <v>29651133.640000101</v>
      </c>
      <c r="E25" s="29">
        <v>33144211.170000099</v>
      </c>
      <c r="F25" s="29">
        <v>3493077.53</v>
      </c>
      <c r="G25" s="29">
        <v>21.56</v>
      </c>
      <c r="H25" s="29">
        <v>0</v>
      </c>
      <c r="I25" s="29">
        <v>1368632.73</v>
      </c>
      <c r="J25" s="29">
        <v>0</v>
      </c>
      <c r="K25" s="29">
        <v>0</v>
      </c>
      <c r="L25" s="29">
        <v>0</v>
      </c>
      <c r="M25" s="29">
        <v>2108890.02</v>
      </c>
      <c r="N25" s="29">
        <v>463765.6</v>
      </c>
      <c r="O25" s="29">
        <v>11748.87</v>
      </c>
      <c r="P25" s="29">
        <v>0</v>
      </c>
      <c r="Q25" s="29">
        <v>0</v>
      </c>
      <c r="R25" s="29">
        <v>0</v>
      </c>
      <c r="S25" s="29">
        <v>0</v>
      </c>
      <c r="T25">
        <v>0</v>
      </c>
      <c r="U25">
        <v>0</v>
      </c>
      <c r="V25">
        <v>0</v>
      </c>
      <c r="Y25" s="36" t="s">
        <v>26</v>
      </c>
    </row>
    <row r="26" spans="1:25" x14ac:dyDescent="0.3">
      <c r="A26" s="19" t="s">
        <v>26</v>
      </c>
      <c r="B26" s="18" t="s">
        <v>152</v>
      </c>
      <c r="C26" s="18" t="s">
        <v>154</v>
      </c>
      <c r="D26" s="29">
        <v>1809963.72</v>
      </c>
      <c r="E26" s="29">
        <v>2049166.85</v>
      </c>
      <c r="F26" s="29">
        <v>239203.13</v>
      </c>
      <c r="G26" s="29">
        <v>3.86</v>
      </c>
      <c r="H26" s="29">
        <v>0</v>
      </c>
      <c r="I26" s="29">
        <v>78542.83</v>
      </c>
      <c r="J26" s="29">
        <v>0</v>
      </c>
      <c r="K26" s="29">
        <v>0</v>
      </c>
      <c r="L26" s="29">
        <v>0</v>
      </c>
      <c r="M26" s="29">
        <v>142128.35999999999</v>
      </c>
      <c r="N26" s="29">
        <v>25965.67</v>
      </c>
      <c r="O26" s="29">
        <v>177.85</v>
      </c>
      <c r="P26" s="29">
        <v>0</v>
      </c>
      <c r="Q26" s="29">
        <v>0</v>
      </c>
      <c r="R26" s="29">
        <v>0</v>
      </c>
      <c r="S26" s="29">
        <v>0</v>
      </c>
      <c r="T26">
        <v>0</v>
      </c>
      <c r="U26">
        <v>0</v>
      </c>
      <c r="V26">
        <v>0</v>
      </c>
      <c r="Y26" s="36" t="s">
        <v>26</v>
      </c>
    </row>
    <row r="27" spans="1:25" x14ac:dyDescent="0.3">
      <c r="A27" s="19" t="s">
        <v>26</v>
      </c>
      <c r="B27" s="18" t="s">
        <v>152</v>
      </c>
      <c r="C27" s="18" t="s">
        <v>155</v>
      </c>
      <c r="D27" s="29">
        <v>475839.04</v>
      </c>
      <c r="E27" s="29">
        <v>528740.32999999903</v>
      </c>
      <c r="F27" s="29">
        <v>52901.29</v>
      </c>
      <c r="G27" s="29">
        <v>21.14</v>
      </c>
      <c r="H27" s="29">
        <v>0</v>
      </c>
      <c r="I27" s="29">
        <v>10824.76</v>
      </c>
      <c r="J27" s="29">
        <v>0</v>
      </c>
      <c r="K27" s="29">
        <v>0</v>
      </c>
      <c r="L27" s="29">
        <v>0</v>
      </c>
      <c r="M27" s="29">
        <v>36672.550000000003</v>
      </c>
      <c r="N27" s="29">
        <v>23536.62</v>
      </c>
      <c r="O27" s="29">
        <v>62.59</v>
      </c>
      <c r="P27" s="29">
        <v>0</v>
      </c>
      <c r="Q27" s="29">
        <v>0</v>
      </c>
      <c r="R27" s="29">
        <v>0</v>
      </c>
      <c r="S27" s="29">
        <v>0</v>
      </c>
      <c r="T27">
        <v>0</v>
      </c>
      <c r="U27">
        <v>0</v>
      </c>
      <c r="V27">
        <v>0</v>
      </c>
      <c r="Y27" s="36" t="s">
        <v>26</v>
      </c>
    </row>
    <row r="28" spans="1:25" x14ac:dyDescent="0.3">
      <c r="A28" s="19" t="s">
        <v>26</v>
      </c>
      <c r="B28" s="18" t="s">
        <v>152</v>
      </c>
      <c r="C28" s="18" t="s">
        <v>156</v>
      </c>
      <c r="D28" s="29">
        <v>17470570.059999999</v>
      </c>
      <c r="E28" s="29">
        <v>21746254.874299999</v>
      </c>
      <c r="F28" s="29">
        <v>4548161.97</v>
      </c>
      <c r="G28" s="29">
        <v>148.69999999999999</v>
      </c>
      <c r="H28" s="29">
        <v>0</v>
      </c>
      <c r="I28" s="29">
        <v>753027.2</v>
      </c>
      <c r="J28" s="29">
        <v>0</v>
      </c>
      <c r="K28" s="29">
        <v>0</v>
      </c>
      <c r="L28" s="29">
        <v>0</v>
      </c>
      <c r="M28" s="29">
        <v>1508298.6</v>
      </c>
      <c r="N28" s="29">
        <v>496475.47</v>
      </c>
      <c r="O28" s="29">
        <v>14735.97</v>
      </c>
      <c r="P28" s="29">
        <v>0</v>
      </c>
      <c r="Q28" s="29">
        <v>293234.01569999999</v>
      </c>
      <c r="R28" s="29">
        <v>418.52</v>
      </c>
      <c r="S28" s="29">
        <v>20338.34</v>
      </c>
      <c r="T28" s="32">
        <v>9962.39</v>
      </c>
      <c r="U28">
        <v>0</v>
      </c>
      <c r="V28">
        <v>0</v>
      </c>
      <c r="Y28" s="36" t="s">
        <v>26</v>
      </c>
    </row>
    <row r="29" spans="1:25" x14ac:dyDescent="0.3">
      <c r="A29" s="19" t="s">
        <v>26</v>
      </c>
      <c r="B29" s="18" t="s">
        <v>152</v>
      </c>
      <c r="C29" s="18" t="s">
        <v>157</v>
      </c>
      <c r="D29" s="29">
        <v>15752464.76</v>
      </c>
      <c r="E29" s="29">
        <v>17969360.229699999</v>
      </c>
      <c r="F29" s="29">
        <v>2241662.9500000002</v>
      </c>
      <c r="G29" s="29">
        <v>27.42</v>
      </c>
      <c r="H29" s="29">
        <v>0</v>
      </c>
      <c r="I29" s="29">
        <v>934971.11</v>
      </c>
      <c r="J29" s="29">
        <v>0</v>
      </c>
      <c r="K29" s="29">
        <v>0</v>
      </c>
      <c r="L29" s="29">
        <v>0</v>
      </c>
      <c r="M29" s="29">
        <v>1245952.82</v>
      </c>
      <c r="N29" s="29">
        <v>328653.52</v>
      </c>
      <c r="O29" s="29">
        <v>1346.81</v>
      </c>
      <c r="P29" s="29">
        <v>0</v>
      </c>
      <c r="Q29" s="29">
        <v>27026.100299999998</v>
      </c>
      <c r="R29" s="29">
        <v>0</v>
      </c>
      <c r="S29" s="29">
        <v>2258.62</v>
      </c>
      <c r="T29" s="32">
        <v>0</v>
      </c>
      <c r="U29">
        <v>0</v>
      </c>
      <c r="V29">
        <v>0</v>
      </c>
      <c r="Y29" s="36" t="s">
        <v>26</v>
      </c>
    </row>
    <row r="30" spans="1:25" x14ac:dyDescent="0.3">
      <c r="A30" s="19" t="s">
        <v>26</v>
      </c>
      <c r="B30" s="18" t="s">
        <v>152</v>
      </c>
      <c r="C30" s="18" t="s">
        <v>158</v>
      </c>
      <c r="D30" s="29">
        <v>1666778.9</v>
      </c>
      <c r="E30" s="29">
        <v>1797797.5626999999</v>
      </c>
      <c r="F30" s="29">
        <v>261442.43</v>
      </c>
      <c r="G30" s="29">
        <v>16.14</v>
      </c>
      <c r="H30" s="29">
        <v>0</v>
      </c>
      <c r="I30" s="29">
        <v>46108.14</v>
      </c>
      <c r="J30" s="29">
        <v>0</v>
      </c>
      <c r="K30" s="29">
        <v>0</v>
      </c>
      <c r="L30" s="29">
        <v>0</v>
      </c>
      <c r="M30" s="29">
        <v>123330.95</v>
      </c>
      <c r="N30" s="29">
        <v>55818.94</v>
      </c>
      <c r="O30" s="29">
        <v>9240.2800000000007</v>
      </c>
      <c r="P30" s="29">
        <v>0</v>
      </c>
      <c r="Q30" s="29">
        <v>141824.61730000001</v>
      </c>
      <c r="R30" s="29">
        <v>201.61</v>
      </c>
      <c r="S30" s="29">
        <v>11199.24</v>
      </c>
      <c r="T30" s="32">
        <v>591.53</v>
      </c>
      <c r="U30">
        <v>0</v>
      </c>
      <c r="V30">
        <v>0</v>
      </c>
      <c r="Y30" s="36" t="s">
        <v>26</v>
      </c>
    </row>
    <row r="31" spans="1:25" x14ac:dyDescent="0.3">
      <c r="A31" s="19" t="s">
        <v>26</v>
      </c>
      <c r="B31" s="18" t="s">
        <v>152</v>
      </c>
      <c r="C31" s="18" t="s">
        <v>159</v>
      </c>
      <c r="D31" s="29">
        <v>5136757.5799999898</v>
      </c>
      <c r="E31" s="29">
        <v>5802965.7999999896</v>
      </c>
      <c r="F31" s="29">
        <v>666208.22</v>
      </c>
      <c r="G31" s="29">
        <v>21.44</v>
      </c>
      <c r="H31" s="29">
        <v>0</v>
      </c>
      <c r="I31" s="29">
        <v>251070.55</v>
      </c>
      <c r="J31" s="29">
        <v>0</v>
      </c>
      <c r="K31" s="29">
        <v>0</v>
      </c>
      <c r="L31" s="29">
        <v>0</v>
      </c>
      <c r="M31" s="29">
        <v>388546.44</v>
      </c>
      <c r="N31" s="29">
        <v>104267.47</v>
      </c>
      <c r="O31" s="29">
        <v>713.15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>
        <v>0</v>
      </c>
      <c r="V31">
        <v>0</v>
      </c>
      <c r="Y31" s="36" t="s">
        <v>26</v>
      </c>
    </row>
    <row r="32" spans="1:25" x14ac:dyDescent="0.3">
      <c r="A32" s="19" t="s">
        <v>26</v>
      </c>
      <c r="B32" s="18" t="s">
        <v>152</v>
      </c>
      <c r="C32" s="18" t="s">
        <v>160</v>
      </c>
      <c r="D32" s="29">
        <v>1058256.92</v>
      </c>
      <c r="E32" s="29">
        <v>1157762.04</v>
      </c>
      <c r="F32" s="29">
        <v>99505.12</v>
      </c>
      <c r="G32" s="29">
        <v>19.600000000000001</v>
      </c>
      <c r="H32" s="29">
        <v>0</v>
      </c>
      <c r="I32" s="29">
        <v>16585.36</v>
      </c>
      <c r="J32" s="29">
        <v>0</v>
      </c>
      <c r="K32" s="29">
        <v>0</v>
      </c>
      <c r="L32" s="29">
        <v>0</v>
      </c>
      <c r="M32" s="29">
        <v>80301.16</v>
      </c>
      <c r="N32" s="29">
        <v>18244.78</v>
      </c>
      <c r="O32" s="29">
        <v>249.07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>
        <v>0</v>
      </c>
      <c r="V32">
        <v>0</v>
      </c>
      <c r="Y32" s="36" t="s">
        <v>26</v>
      </c>
    </row>
    <row r="33" spans="1:25" x14ac:dyDescent="0.3">
      <c r="A33" s="19" t="s">
        <v>26</v>
      </c>
      <c r="B33" s="18" t="s">
        <v>152</v>
      </c>
      <c r="C33" s="18" t="s">
        <v>161</v>
      </c>
      <c r="D33" s="29">
        <v>3091934.86</v>
      </c>
      <c r="E33" s="29">
        <v>3445332.7988999998</v>
      </c>
      <c r="F33" s="29">
        <v>353808.4</v>
      </c>
      <c r="G33" s="29">
        <v>15.36</v>
      </c>
      <c r="H33" s="29">
        <v>0</v>
      </c>
      <c r="I33" s="29">
        <v>88886.34</v>
      </c>
      <c r="J33" s="29">
        <v>0</v>
      </c>
      <c r="K33" s="29">
        <v>0</v>
      </c>
      <c r="L33" s="29">
        <v>0</v>
      </c>
      <c r="M33" s="29">
        <v>238964.86</v>
      </c>
      <c r="N33" s="29">
        <v>51345.35</v>
      </c>
      <c r="O33" s="29">
        <v>4102.78</v>
      </c>
      <c r="P33" s="29">
        <v>0</v>
      </c>
      <c r="Q33" s="29">
        <v>441.05110000000002</v>
      </c>
      <c r="R33" s="29">
        <v>0</v>
      </c>
      <c r="S33" s="29">
        <v>30.59</v>
      </c>
      <c r="T33" s="32">
        <v>0</v>
      </c>
      <c r="U33">
        <v>0</v>
      </c>
      <c r="V33">
        <v>0</v>
      </c>
      <c r="Y33" s="36" t="s">
        <v>26</v>
      </c>
    </row>
    <row r="34" spans="1:25" x14ac:dyDescent="0.3">
      <c r="A34" s="19" t="s">
        <v>26</v>
      </c>
      <c r="B34" s="18" t="s">
        <v>152</v>
      </c>
      <c r="C34" s="18" t="s">
        <v>162</v>
      </c>
      <c r="D34" s="29">
        <v>3714494.52</v>
      </c>
      <c r="E34" s="29">
        <v>2445754.6535</v>
      </c>
      <c r="F34" s="29">
        <v>272268.71000000002</v>
      </c>
      <c r="G34" s="29">
        <v>4.78</v>
      </c>
      <c r="H34" s="29">
        <v>0</v>
      </c>
      <c r="I34" s="29">
        <v>16962.02</v>
      </c>
      <c r="J34" s="29">
        <v>0</v>
      </c>
      <c r="K34" s="29">
        <v>0</v>
      </c>
      <c r="L34" s="29">
        <v>0</v>
      </c>
      <c r="M34" s="29">
        <v>169635.1</v>
      </c>
      <c r="N34" s="29">
        <v>27599.07</v>
      </c>
      <c r="O34" s="29">
        <v>3675.55</v>
      </c>
      <c r="P34" s="29">
        <v>0</v>
      </c>
      <c r="Q34" s="29">
        <v>1657103.0564999999</v>
      </c>
      <c r="R34" s="29">
        <v>1159.48</v>
      </c>
      <c r="S34" s="29">
        <v>114935</v>
      </c>
      <c r="T34" s="32">
        <v>49970.45</v>
      </c>
      <c r="U34">
        <v>0</v>
      </c>
      <c r="V34">
        <v>0</v>
      </c>
      <c r="Y34" s="36" t="s">
        <v>26</v>
      </c>
    </row>
    <row r="35" spans="1:25" x14ac:dyDescent="0.3">
      <c r="A35" s="19" t="s">
        <v>26</v>
      </c>
      <c r="B35" s="18" t="s">
        <v>152</v>
      </c>
      <c r="C35" s="18" t="s">
        <v>163</v>
      </c>
      <c r="D35" s="29">
        <v>10705937.34</v>
      </c>
      <c r="E35" s="29">
        <v>11237101.0911</v>
      </c>
      <c r="F35" s="29">
        <v>981683.37</v>
      </c>
      <c r="G35" s="29">
        <v>15.72</v>
      </c>
      <c r="H35" s="29">
        <v>0</v>
      </c>
      <c r="I35" s="29">
        <v>258697.04</v>
      </c>
      <c r="J35" s="29">
        <v>0</v>
      </c>
      <c r="K35" s="29">
        <v>0</v>
      </c>
      <c r="L35" s="29">
        <v>0</v>
      </c>
      <c r="M35" s="29">
        <v>704919</v>
      </c>
      <c r="N35" s="29">
        <v>303443.39</v>
      </c>
      <c r="O35" s="29">
        <v>3851.46</v>
      </c>
      <c r="P35" s="29">
        <v>0</v>
      </c>
      <c r="Q35" s="29">
        <v>492086.96889999998</v>
      </c>
      <c r="R35" s="29">
        <v>0</v>
      </c>
      <c r="S35" s="29">
        <v>41567.35</v>
      </c>
      <c r="T35" s="32">
        <v>0</v>
      </c>
      <c r="U35">
        <v>0</v>
      </c>
      <c r="V35">
        <v>0</v>
      </c>
      <c r="Y35" s="36" t="s">
        <v>26</v>
      </c>
    </row>
    <row r="36" spans="1:25" x14ac:dyDescent="0.3">
      <c r="A36" s="19" t="s">
        <v>26</v>
      </c>
      <c r="B36" s="18" t="s">
        <v>152</v>
      </c>
      <c r="C36" s="18" t="s">
        <v>164</v>
      </c>
      <c r="D36" s="29">
        <v>3913015.24</v>
      </c>
      <c r="E36" s="29">
        <v>4381276.42</v>
      </c>
      <c r="F36" s="29">
        <v>468261.18</v>
      </c>
      <c r="G36" s="29">
        <v>8.68</v>
      </c>
      <c r="H36" s="29">
        <v>0</v>
      </c>
      <c r="I36" s="29">
        <v>154626</v>
      </c>
      <c r="J36" s="29">
        <v>0</v>
      </c>
      <c r="K36" s="29">
        <v>0</v>
      </c>
      <c r="L36" s="29">
        <v>0</v>
      </c>
      <c r="M36" s="29">
        <v>293910.74</v>
      </c>
      <c r="N36" s="29">
        <v>106906.48</v>
      </c>
      <c r="O36" s="29">
        <v>575.07000000000005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>
        <v>0</v>
      </c>
      <c r="V36">
        <v>0</v>
      </c>
      <c r="Y36" s="36" t="s">
        <v>26</v>
      </c>
    </row>
    <row r="37" spans="1:25" x14ac:dyDescent="0.3">
      <c r="A37" s="19" t="s">
        <v>26</v>
      </c>
      <c r="B37" s="18" t="s">
        <v>152</v>
      </c>
      <c r="C37" s="18" t="s">
        <v>165</v>
      </c>
      <c r="D37" s="29">
        <v>2190158.6</v>
      </c>
      <c r="E37" s="29">
        <v>2445980.14</v>
      </c>
      <c r="F37" s="29">
        <v>255821.54</v>
      </c>
      <c r="G37" s="29">
        <v>19.98</v>
      </c>
      <c r="H37" s="29">
        <v>0</v>
      </c>
      <c r="I37" s="29">
        <v>73567.600000000006</v>
      </c>
      <c r="J37" s="29">
        <v>0</v>
      </c>
      <c r="K37" s="29">
        <v>0</v>
      </c>
      <c r="L37" s="29">
        <v>0</v>
      </c>
      <c r="M37" s="29">
        <v>169650.82</v>
      </c>
      <c r="N37" s="29">
        <v>42878.34</v>
      </c>
      <c r="O37" s="29">
        <v>1839.56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>
        <v>0</v>
      </c>
      <c r="V37">
        <v>0</v>
      </c>
      <c r="Y37" s="36" t="s">
        <v>26</v>
      </c>
    </row>
    <row r="38" spans="1:25" x14ac:dyDescent="0.3">
      <c r="A38" s="19" t="s">
        <v>26</v>
      </c>
      <c r="B38" s="18" t="s">
        <v>152</v>
      </c>
      <c r="C38" s="18" t="s">
        <v>166</v>
      </c>
      <c r="D38" s="29">
        <v>4642374.0199999996</v>
      </c>
      <c r="E38" s="29">
        <v>5288585.5599999996</v>
      </c>
      <c r="F38" s="29">
        <v>646211.54</v>
      </c>
      <c r="G38" s="29">
        <v>23.98</v>
      </c>
      <c r="H38" s="29">
        <v>0</v>
      </c>
      <c r="I38" s="29">
        <v>223720.75</v>
      </c>
      <c r="J38" s="29">
        <v>0</v>
      </c>
      <c r="K38" s="29">
        <v>0</v>
      </c>
      <c r="L38" s="29">
        <v>0</v>
      </c>
      <c r="M38" s="29">
        <v>366810.77</v>
      </c>
      <c r="N38" s="29">
        <v>150687.35999999999</v>
      </c>
      <c r="O38" s="29">
        <v>355.41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>
        <v>0</v>
      </c>
      <c r="V38">
        <v>0</v>
      </c>
      <c r="Y38" s="36" t="s">
        <v>26</v>
      </c>
    </row>
    <row r="39" spans="1:25" x14ac:dyDescent="0.3">
      <c r="A39" s="19" t="s">
        <v>26</v>
      </c>
      <c r="B39" s="18" t="s">
        <v>152</v>
      </c>
      <c r="C39" s="18" t="s">
        <v>167</v>
      </c>
      <c r="D39" s="29">
        <v>1893734.5</v>
      </c>
      <c r="E39" s="29">
        <v>2070484.9047000001</v>
      </c>
      <c r="F39" s="29">
        <v>220705.71</v>
      </c>
      <c r="G39" s="29">
        <v>13.88</v>
      </c>
      <c r="H39" s="29">
        <v>0</v>
      </c>
      <c r="I39" s="29">
        <v>64960.33</v>
      </c>
      <c r="J39" s="29">
        <v>0</v>
      </c>
      <c r="K39" s="29">
        <v>0</v>
      </c>
      <c r="L39" s="29">
        <v>0</v>
      </c>
      <c r="M39" s="29">
        <v>143606.6</v>
      </c>
      <c r="N39" s="29">
        <v>74602.28</v>
      </c>
      <c r="O39" s="29">
        <v>1341.36</v>
      </c>
      <c r="P39" s="29">
        <v>0</v>
      </c>
      <c r="Q39" s="29">
        <v>47231.215300000003</v>
      </c>
      <c r="R39" s="29">
        <v>0</v>
      </c>
      <c r="S39" s="29">
        <v>3275.91</v>
      </c>
      <c r="T39" s="32">
        <v>0</v>
      </c>
      <c r="U39">
        <v>0</v>
      </c>
      <c r="V39">
        <v>0</v>
      </c>
      <c r="Y39" s="36" t="s">
        <v>26</v>
      </c>
    </row>
    <row r="40" spans="1:25" x14ac:dyDescent="0.3">
      <c r="A40" s="19" t="s">
        <v>26</v>
      </c>
      <c r="B40" s="18" t="s">
        <v>152</v>
      </c>
      <c r="C40" s="18" t="s">
        <v>168</v>
      </c>
      <c r="D40" s="29">
        <v>1780098.76</v>
      </c>
      <c r="E40" s="29">
        <v>1585038.4805000001</v>
      </c>
      <c r="F40" s="29">
        <v>219671.82</v>
      </c>
      <c r="G40" s="29">
        <v>19.559999999999999</v>
      </c>
      <c r="H40" s="29">
        <v>0</v>
      </c>
      <c r="I40" s="29">
        <v>55499.199999999997</v>
      </c>
      <c r="J40" s="29">
        <v>0</v>
      </c>
      <c r="K40" s="29">
        <v>0</v>
      </c>
      <c r="L40" s="29">
        <v>0</v>
      </c>
      <c r="M40" s="29">
        <v>109936.51</v>
      </c>
      <c r="N40" s="29">
        <v>40308.83</v>
      </c>
      <c r="O40" s="29">
        <v>354.17</v>
      </c>
      <c r="P40" s="29">
        <v>0</v>
      </c>
      <c r="Q40" s="29">
        <v>445714.5895</v>
      </c>
      <c r="R40" s="29">
        <v>68.17</v>
      </c>
      <c r="S40" s="29">
        <v>30914.32</v>
      </c>
      <c r="T40" s="32">
        <v>0</v>
      </c>
      <c r="U40">
        <v>0</v>
      </c>
      <c r="V40">
        <v>0</v>
      </c>
      <c r="Y40" s="36" t="s">
        <v>26</v>
      </c>
    </row>
    <row r="41" spans="1:25" x14ac:dyDescent="0.3">
      <c r="A41" s="19" t="s">
        <v>26</v>
      </c>
      <c r="B41" s="18" t="s">
        <v>152</v>
      </c>
      <c r="C41" s="18" t="s">
        <v>169</v>
      </c>
      <c r="D41" s="29">
        <v>6657819.3799999896</v>
      </c>
      <c r="E41" s="29">
        <v>7392084.5199999902</v>
      </c>
      <c r="F41" s="29">
        <v>734265.14</v>
      </c>
      <c r="G41" s="29">
        <v>17.52</v>
      </c>
      <c r="H41" s="29">
        <v>0</v>
      </c>
      <c r="I41" s="29">
        <v>199066.12</v>
      </c>
      <c r="J41" s="29">
        <v>0</v>
      </c>
      <c r="K41" s="29">
        <v>0</v>
      </c>
      <c r="L41" s="29">
        <v>0</v>
      </c>
      <c r="M41" s="29">
        <v>512707.18</v>
      </c>
      <c r="N41" s="29">
        <v>240264.7</v>
      </c>
      <c r="O41" s="29">
        <v>5577.07</v>
      </c>
      <c r="P41" s="29">
        <v>0</v>
      </c>
      <c r="Q41" s="29">
        <v>0</v>
      </c>
      <c r="R41" s="29">
        <v>0</v>
      </c>
      <c r="S41" s="29">
        <v>0</v>
      </c>
      <c r="T41" s="32">
        <v>0</v>
      </c>
      <c r="U41">
        <v>0</v>
      </c>
      <c r="V41">
        <v>0</v>
      </c>
      <c r="Y41" s="36" t="s">
        <v>26</v>
      </c>
    </row>
    <row r="42" spans="1:25" x14ac:dyDescent="0.3">
      <c r="A42" s="19" t="s">
        <v>26</v>
      </c>
      <c r="B42" s="18" t="s">
        <v>152</v>
      </c>
      <c r="C42" s="18" t="s">
        <v>170</v>
      </c>
      <c r="D42" s="29">
        <v>1025631.02</v>
      </c>
      <c r="E42" s="29">
        <v>1143246.0900000001</v>
      </c>
      <c r="F42" s="29">
        <v>117615.07</v>
      </c>
      <c r="G42" s="29">
        <v>9.5399999999999991</v>
      </c>
      <c r="H42" s="29">
        <v>0</v>
      </c>
      <c r="I42" s="29">
        <v>29066.28</v>
      </c>
      <c r="J42" s="29">
        <v>0</v>
      </c>
      <c r="K42" s="29">
        <v>0</v>
      </c>
      <c r="L42" s="29">
        <v>0</v>
      </c>
      <c r="M42" s="29">
        <v>79294.429999999993</v>
      </c>
      <c r="N42" s="29">
        <v>15123.77</v>
      </c>
      <c r="O42" s="29">
        <v>129.22999999999999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>
        <v>0</v>
      </c>
      <c r="V42">
        <v>0</v>
      </c>
      <c r="Y42" s="36" t="s">
        <v>26</v>
      </c>
    </row>
    <row r="43" spans="1:25" x14ac:dyDescent="0.3">
      <c r="A43" s="19" t="s">
        <v>26</v>
      </c>
      <c r="B43" s="18" t="s">
        <v>152</v>
      </c>
      <c r="C43" s="18" t="s">
        <v>171</v>
      </c>
      <c r="D43" s="29">
        <v>999321.54</v>
      </c>
      <c r="E43" s="29">
        <v>1009546.165</v>
      </c>
      <c r="F43" s="29">
        <v>167616.39000000001</v>
      </c>
      <c r="G43" s="29">
        <v>12.34</v>
      </c>
      <c r="H43" s="29">
        <v>0</v>
      </c>
      <c r="I43" s="29">
        <v>35650.14</v>
      </c>
      <c r="J43" s="29">
        <v>0</v>
      </c>
      <c r="K43" s="29">
        <v>0</v>
      </c>
      <c r="L43" s="29">
        <v>0</v>
      </c>
      <c r="M43" s="29">
        <v>70021.11</v>
      </c>
      <c r="N43" s="29">
        <v>55798.65</v>
      </c>
      <c r="O43" s="29">
        <v>415.52</v>
      </c>
      <c r="P43" s="29">
        <v>0</v>
      </c>
      <c r="Q43" s="29">
        <v>169158.565</v>
      </c>
      <c r="R43" s="29">
        <v>34.11</v>
      </c>
      <c r="S43" s="29">
        <v>11732.69</v>
      </c>
      <c r="T43" s="32">
        <v>4068.71</v>
      </c>
      <c r="U43">
        <v>0</v>
      </c>
      <c r="V43">
        <v>0</v>
      </c>
      <c r="Y43" s="36" t="s">
        <v>26</v>
      </c>
    </row>
    <row r="44" spans="1:25" x14ac:dyDescent="0.3">
      <c r="A44" s="19" t="s">
        <v>26</v>
      </c>
      <c r="B44" s="18" t="s">
        <v>152</v>
      </c>
      <c r="C44" s="18" t="s">
        <v>172</v>
      </c>
      <c r="D44" s="29">
        <v>27008144.059999999</v>
      </c>
      <c r="E44" s="29">
        <v>29286464.497900002</v>
      </c>
      <c r="F44" s="29">
        <v>3283458.34</v>
      </c>
      <c r="G44" s="29">
        <v>43.36</v>
      </c>
      <c r="H44" s="29">
        <v>0</v>
      </c>
      <c r="I44" s="29">
        <v>1311206.1000000001</v>
      </c>
      <c r="J44" s="29">
        <v>0</v>
      </c>
      <c r="K44" s="29">
        <v>0</v>
      </c>
      <c r="L44" s="29">
        <v>0</v>
      </c>
      <c r="M44" s="29">
        <v>1946740.95</v>
      </c>
      <c r="N44" s="29">
        <v>343662.45</v>
      </c>
      <c r="O44" s="29">
        <v>1925.72</v>
      </c>
      <c r="P44" s="29">
        <v>0</v>
      </c>
      <c r="Q44" s="29">
        <v>1092524.3321</v>
      </c>
      <c r="R44" s="29">
        <v>0</v>
      </c>
      <c r="S44" s="29">
        <v>87386.43</v>
      </c>
      <c r="T44" s="32">
        <v>0</v>
      </c>
      <c r="U44">
        <v>0</v>
      </c>
      <c r="V44">
        <v>0</v>
      </c>
      <c r="Y44" s="36" t="s">
        <v>26</v>
      </c>
    </row>
    <row r="45" spans="1:25" x14ac:dyDescent="0.3">
      <c r="A45" s="19" t="s">
        <v>26</v>
      </c>
      <c r="B45" s="18" t="s">
        <v>152</v>
      </c>
      <c r="C45" s="18" t="s">
        <v>173</v>
      </c>
      <c r="D45" s="29">
        <v>14828601.720000001</v>
      </c>
      <c r="E45" s="29">
        <v>16597947.6492</v>
      </c>
      <c r="F45" s="29">
        <v>1997432.47</v>
      </c>
      <c r="G45" s="29">
        <v>48.52</v>
      </c>
      <c r="H45" s="29">
        <v>0</v>
      </c>
      <c r="I45" s="29">
        <v>860642.3</v>
      </c>
      <c r="J45" s="29">
        <v>0</v>
      </c>
      <c r="K45" s="29">
        <v>0</v>
      </c>
      <c r="L45" s="29">
        <v>0</v>
      </c>
      <c r="M45" s="29">
        <v>1110358.8899999999</v>
      </c>
      <c r="N45" s="29">
        <v>212848.65</v>
      </c>
      <c r="O45" s="29">
        <v>843</v>
      </c>
      <c r="P45" s="29">
        <v>0</v>
      </c>
      <c r="Q45" s="29">
        <v>247744.4008</v>
      </c>
      <c r="R45" s="29">
        <v>0</v>
      </c>
      <c r="S45" s="29">
        <v>19657.86</v>
      </c>
      <c r="T45" s="32">
        <v>9553.74</v>
      </c>
      <c r="U45">
        <v>0</v>
      </c>
      <c r="V45">
        <v>0</v>
      </c>
      <c r="Y45" s="36" t="s">
        <v>26</v>
      </c>
    </row>
    <row r="46" spans="1:25" x14ac:dyDescent="0.3">
      <c r="A46" s="19" t="s">
        <v>26</v>
      </c>
      <c r="B46" s="18" t="s">
        <v>152</v>
      </c>
      <c r="C46" s="18" t="s">
        <v>174</v>
      </c>
      <c r="D46" s="29">
        <v>7779671.8400000101</v>
      </c>
      <c r="E46" s="29">
        <v>6636918.0171000101</v>
      </c>
      <c r="F46" s="29">
        <v>497775.12</v>
      </c>
      <c r="G46" s="29">
        <v>11.64</v>
      </c>
      <c r="H46" s="29">
        <v>0</v>
      </c>
      <c r="I46" s="29">
        <v>112503.67</v>
      </c>
      <c r="J46" s="29">
        <v>0</v>
      </c>
      <c r="K46" s="29">
        <v>0</v>
      </c>
      <c r="L46" s="29">
        <v>0</v>
      </c>
      <c r="M46" s="29">
        <v>335818.58</v>
      </c>
      <c r="N46" s="29">
        <v>1212778.8400000001</v>
      </c>
      <c r="O46" s="29">
        <v>183.45</v>
      </c>
      <c r="P46" s="29">
        <v>0</v>
      </c>
      <c r="Q46" s="29">
        <v>1794225.8729000001</v>
      </c>
      <c r="R46" s="29">
        <v>0</v>
      </c>
      <c r="S46" s="29">
        <v>153696.93</v>
      </c>
      <c r="T46" s="32">
        <v>458851.13</v>
      </c>
      <c r="U46">
        <v>0</v>
      </c>
      <c r="V46">
        <v>0</v>
      </c>
      <c r="Y46" s="36" t="s">
        <v>26</v>
      </c>
    </row>
    <row r="47" spans="1:25" x14ac:dyDescent="0.3">
      <c r="A47" s="19" t="s">
        <v>26</v>
      </c>
      <c r="B47" s="18" t="s">
        <v>152</v>
      </c>
      <c r="C47" s="18" t="s">
        <v>175</v>
      </c>
      <c r="D47" s="29">
        <v>75298.16</v>
      </c>
      <c r="E47" s="29">
        <v>80691.39</v>
      </c>
      <c r="F47" s="29">
        <v>5393.23</v>
      </c>
      <c r="G47" s="29">
        <v>12.5</v>
      </c>
      <c r="H47" s="29">
        <v>0</v>
      </c>
      <c r="I47" s="29">
        <v>683.19</v>
      </c>
      <c r="J47" s="29">
        <v>0</v>
      </c>
      <c r="K47" s="29">
        <v>0</v>
      </c>
      <c r="L47" s="29">
        <v>0</v>
      </c>
      <c r="M47" s="29">
        <v>4710.04</v>
      </c>
      <c r="N47" s="29">
        <v>89.46</v>
      </c>
      <c r="O47" s="29">
        <v>253.73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>
        <v>0</v>
      </c>
      <c r="V47">
        <v>0</v>
      </c>
      <c r="Y47" s="36" t="s">
        <v>26</v>
      </c>
    </row>
    <row r="48" spans="1:25" x14ac:dyDescent="0.3">
      <c r="A48" s="19" t="s">
        <v>26</v>
      </c>
      <c r="B48" s="18" t="s">
        <v>152</v>
      </c>
      <c r="C48" s="18" t="s">
        <v>176</v>
      </c>
      <c r="D48" s="29">
        <v>794770.06</v>
      </c>
      <c r="E48" s="29">
        <v>882461.51</v>
      </c>
      <c r="F48" s="29">
        <v>87691.45</v>
      </c>
      <c r="G48" s="29">
        <v>15.9</v>
      </c>
      <c r="H48" s="29">
        <v>0</v>
      </c>
      <c r="I48" s="29">
        <v>21247.97</v>
      </c>
      <c r="J48" s="29">
        <v>0</v>
      </c>
      <c r="K48" s="29">
        <v>0</v>
      </c>
      <c r="L48" s="29">
        <v>0</v>
      </c>
      <c r="M48" s="29">
        <v>61206.39</v>
      </c>
      <c r="N48" s="29">
        <v>46238.12</v>
      </c>
      <c r="O48" s="29">
        <v>200.2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>
        <v>0</v>
      </c>
      <c r="V48">
        <v>0</v>
      </c>
      <c r="Y48" s="36" t="s">
        <v>26</v>
      </c>
    </row>
    <row r="49" spans="1:25" x14ac:dyDescent="0.3">
      <c r="A49" s="19" t="s">
        <v>26</v>
      </c>
      <c r="B49" s="18" t="s">
        <v>152</v>
      </c>
      <c r="C49" s="18" t="s">
        <v>177</v>
      </c>
      <c r="D49" s="29">
        <v>5608708.7000000104</v>
      </c>
      <c r="E49" s="29">
        <v>6293254.6300000101</v>
      </c>
      <c r="F49" s="29">
        <v>684545.93</v>
      </c>
      <c r="G49" s="29">
        <v>33.880000000000003</v>
      </c>
      <c r="H49" s="29">
        <v>0</v>
      </c>
      <c r="I49" s="29">
        <v>222287.54</v>
      </c>
      <c r="J49" s="29">
        <v>0</v>
      </c>
      <c r="K49" s="29">
        <v>0</v>
      </c>
      <c r="L49" s="29">
        <v>0</v>
      </c>
      <c r="M49" s="29">
        <v>436494.1</v>
      </c>
      <c r="N49" s="29">
        <v>282050.37</v>
      </c>
      <c r="O49" s="29">
        <v>7768.41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>
        <v>0</v>
      </c>
      <c r="V49">
        <v>0</v>
      </c>
      <c r="Y49" s="36" t="s">
        <v>26</v>
      </c>
    </row>
    <row r="50" spans="1:25" x14ac:dyDescent="0.3">
      <c r="A50" s="19" t="s">
        <v>26</v>
      </c>
      <c r="B50" s="18" t="s">
        <v>152</v>
      </c>
      <c r="C50" s="18" t="s">
        <v>178</v>
      </c>
      <c r="D50" s="29">
        <v>8065561.6000000099</v>
      </c>
      <c r="E50" s="29">
        <v>8586101.6499000099</v>
      </c>
      <c r="F50" s="29">
        <v>845589.33</v>
      </c>
      <c r="G50" s="29">
        <v>18.28</v>
      </c>
      <c r="H50" s="29">
        <v>0</v>
      </c>
      <c r="I50" s="29">
        <v>332666.09000000003</v>
      </c>
      <c r="J50" s="29">
        <v>0</v>
      </c>
      <c r="K50" s="29">
        <v>0</v>
      </c>
      <c r="L50" s="29">
        <v>0</v>
      </c>
      <c r="M50" s="29">
        <v>481288.89</v>
      </c>
      <c r="N50" s="29">
        <v>126386.13</v>
      </c>
      <c r="O50" s="29">
        <v>1026.05</v>
      </c>
      <c r="P50" s="29">
        <v>0</v>
      </c>
      <c r="Q50" s="29">
        <v>349274.61009999999</v>
      </c>
      <c r="R50" s="29">
        <v>0</v>
      </c>
      <c r="S50" s="29">
        <v>24225.33</v>
      </c>
      <c r="T50" s="32">
        <v>3445.6</v>
      </c>
      <c r="U50">
        <v>0</v>
      </c>
      <c r="V50">
        <v>0</v>
      </c>
      <c r="Y50" s="36" t="s">
        <v>26</v>
      </c>
    </row>
    <row r="51" spans="1:25" x14ac:dyDescent="0.3">
      <c r="A51" s="19" t="s">
        <v>26</v>
      </c>
      <c r="B51" s="18" t="s">
        <v>152</v>
      </c>
      <c r="C51" s="18" t="s">
        <v>179</v>
      </c>
      <c r="D51" s="29">
        <v>125110.44</v>
      </c>
      <c r="E51" s="29">
        <v>137347.53</v>
      </c>
      <c r="F51" s="29">
        <v>12237.09</v>
      </c>
      <c r="G51" s="29">
        <v>17.420000000000002</v>
      </c>
      <c r="H51" s="29">
        <v>0</v>
      </c>
      <c r="I51" s="29">
        <v>3539.09</v>
      </c>
      <c r="J51" s="29">
        <v>0</v>
      </c>
      <c r="K51" s="29">
        <v>0</v>
      </c>
      <c r="L51" s="29">
        <v>0</v>
      </c>
      <c r="M51" s="29">
        <v>7824.83</v>
      </c>
      <c r="N51" s="29">
        <v>74.73</v>
      </c>
      <c r="O51" s="29">
        <v>25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>
        <v>0</v>
      </c>
      <c r="V51">
        <v>0</v>
      </c>
      <c r="Y51" s="36" t="s">
        <v>26</v>
      </c>
    </row>
    <row r="52" spans="1:25" x14ac:dyDescent="0.3">
      <c r="A52" s="19" t="s">
        <v>26</v>
      </c>
      <c r="B52" s="18" t="s">
        <v>152</v>
      </c>
      <c r="C52" s="18" t="s">
        <v>180</v>
      </c>
      <c r="D52" s="29">
        <v>3951850.08</v>
      </c>
      <c r="E52" s="29">
        <v>4370114.37</v>
      </c>
      <c r="F52" s="29">
        <v>418264.29</v>
      </c>
      <c r="G52" s="29">
        <v>8.64</v>
      </c>
      <c r="H52" s="29">
        <v>0</v>
      </c>
      <c r="I52" s="29">
        <v>138629.76999999999</v>
      </c>
      <c r="J52" s="29">
        <v>0</v>
      </c>
      <c r="K52" s="29">
        <v>0</v>
      </c>
      <c r="L52" s="29">
        <v>0</v>
      </c>
      <c r="M52" s="29">
        <v>251951.5</v>
      </c>
      <c r="N52" s="29">
        <v>71482.09</v>
      </c>
      <c r="O52" s="29">
        <v>2384.6999999999998</v>
      </c>
      <c r="P52" s="29">
        <v>0</v>
      </c>
      <c r="Q52" s="29">
        <v>0</v>
      </c>
      <c r="R52" s="29">
        <v>0</v>
      </c>
      <c r="S52" s="29">
        <v>0</v>
      </c>
      <c r="T52" s="32">
        <v>0</v>
      </c>
      <c r="U52">
        <v>0</v>
      </c>
      <c r="V52">
        <v>0</v>
      </c>
      <c r="Y52" s="36" t="s">
        <v>26</v>
      </c>
    </row>
    <row r="53" spans="1:25" x14ac:dyDescent="0.3">
      <c r="A53" s="19" t="s">
        <v>26</v>
      </c>
      <c r="B53" s="18" t="s">
        <v>152</v>
      </c>
      <c r="C53" s="18" t="s">
        <v>181</v>
      </c>
      <c r="D53" s="29">
        <v>2248505.88</v>
      </c>
      <c r="E53" s="29">
        <v>2529940.06</v>
      </c>
      <c r="F53" s="29">
        <v>281434.18</v>
      </c>
      <c r="G53" s="29">
        <v>12</v>
      </c>
      <c r="H53" s="29">
        <v>0</v>
      </c>
      <c r="I53" s="29">
        <v>108219.15</v>
      </c>
      <c r="J53" s="29">
        <v>0</v>
      </c>
      <c r="K53" s="29">
        <v>0</v>
      </c>
      <c r="L53" s="29">
        <v>0</v>
      </c>
      <c r="M53" s="29">
        <v>146702.60999999999</v>
      </c>
      <c r="N53" s="29">
        <v>27007.31</v>
      </c>
      <c r="O53" s="29">
        <v>84.88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>
        <v>0</v>
      </c>
      <c r="V53">
        <v>0</v>
      </c>
      <c r="Y53" s="36" t="s">
        <v>26</v>
      </c>
    </row>
    <row r="54" spans="1:25" x14ac:dyDescent="0.3">
      <c r="A54" s="19" t="s">
        <v>26</v>
      </c>
      <c r="B54" s="18" t="s">
        <v>152</v>
      </c>
      <c r="C54" s="18" t="s">
        <v>182</v>
      </c>
      <c r="D54" s="29">
        <v>793224.24</v>
      </c>
      <c r="E54" s="29">
        <v>855973.81</v>
      </c>
      <c r="F54" s="29">
        <v>62749.57</v>
      </c>
      <c r="G54" s="29">
        <v>14.7</v>
      </c>
      <c r="H54" s="29">
        <v>0</v>
      </c>
      <c r="I54" s="29">
        <v>9526.15</v>
      </c>
      <c r="J54" s="29">
        <v>0</v>
      </c>
      <c r="K54" s="29">
        <v>0</v>
      </c>
      <c r="L54" s="29">
        <v>0</v>
      </c>
      <c r="M54" s="29">
        <v>50065.25</v>
      </c>
      <c r="N54" s="29">
        <v>3918.53</v>
      </c>
      <c r="O54" s="29">
        <v>332.7</v>
      </c>
      <c r="P54" s="29">
        <v>0</v>
      </c>
      <c r="Q54" s="29">
        <v>0</v>
      </c>
      <c r="R54" s="29">
        <v>0</v>
      </c>
      <c r="S54" s="29">
        <v>0</v>
      </c>
      <c r="T54" s="32">
        <v>0</v>
      </c>
      <c r="U54">
        <v>0</v>
      </c>
      <c r="V54">
        <v>0</v>
      </c>
      <c r="Y54" s="36" t="s">
        <v>26</v>
      </c>
    </row>
    <row r="55" spans="1:25" x14ac:dyDescent="0.3">
      <c r="A55" s="19" t="s">
        <v>26</v>
      </c>
      <c r="B55" s="18" t="s">
        <v>152</v>
      </c>
      <c r="C55" s="18" t="s">
        <v>183</v>
      </c>
      <c r="D55" s="29">
        <v>1787346.98</v>
      </c>
      <c r="E55" s="29">
        <v>1947705.8798</v>
      </c>
      <c r="F55" s="29">
        <v>169234.3</v>
      </c>
      <c r="G55" s="29">
        <v>9.82</v>
      </c>
      <c r="H55" s="29">
        <v>0</v>
      </c>
      <c r="I55" s="29">
        <v>40959.370000000003</v>
      </c>
      <c r="J55" s="29">
        <v>0</v>
      </c>
      <c r="K55" s="29">
        <v>0</v>
      </c>
      <c r="L55" s="29">
        <v>0</v>
      </c>
      <c r="M55" s="29">
        <v>114234.32</v>
      </c>
      <c r="N55" s="29">
        <v>64333.93</v>
      </c>
      <c r="O55" s="29">
        <v>973.93</v>
      </c>
      <c r="P55" s="29">
        <v>0</v>
      </c>
      <c r="Q55" s="29">
        <v>9691.2101999999995</v>
      </c>
      <c r="R55" s="29">
        <v>0</v>
      </c>
      <c r="S55" s="29">
        <v>815.81</v>
      </c>
      <c r="T55" s="32">
        <v>0</v>
      </c>
      <c r="U55">
        <v>0</v>
      </c>
      <c r="V55">
        <v>0</v>
      </c>
      <c r="Y55" s="36" t="s">
        <v>26</v>
      </c>
    </row>
    <row r="56" spans="1:25" x14ac:dyDescent="0.3">
      <c r="A56" s="19" t="s">
        <v>26</v>
      </c>
      <c r="B56" s="18" t="s">
        <v>152</v>
      </c>
      <c r="C56" s="18" t="s">
        <v>184</v>
      </c>
      <c r="D56" s="29">
        <v>289348.40000000002</v>
      </c>
      <c r="E56" s="29">
        <v>310327.65999999997</v>
      </c>
      <c r="F56" s="29">
        <v>20979.26</v>
      </c>
      <c r="G56" s="29">
        <v>11.64</v>
      </c>
      <c r="H56" s="29">
        <v>0</v>
      </c>
      <c r="I56" s="29">
        <v>182.6</v>
      </c>
      <c r="J56" s="29">
        <v>0</v>
      </c>
      <c r="K56" s="29">
        <v>0</v>
      </c>
      <c r="L56" s="29">
        <v>0</v>
      </c>
      <c r="M56" s="29">
        <v>19296.73</v>
      </c>
      <c r="N56" s="29">
        <v>8040.22</v>
      </c>
      <c r="O56" s="29">
        <v>113.62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>
        <v>0</v>
      </c>
      <c r="V56">
        <v>0</v>
      </c>
      <c r="Y56" s="36" t="s">
        <v>26</v>
      </c>
    </row>
    <row r="57" spans="1:25" x14ac:dyDescent="0.3">
      <c r="A57" s="19" t="s">
        <v>26</v>
      </c>
      <c r="B57" s="18" t="s">
        <v>152</v>
      </c>
      <c r="C57" s="18" t="s">
        <v>185</v>
      </c>
      <c r="D57" s="29">
        <v>8568347.0799999908</v>
      </c>
      <c r="E57" s="29">
        <v>10781448.721999999</v>
      </c>
      <c r="F57" s="29">
        <v>2544809.96</v>
      </c>
      <c r="G57" s="29">
        <v>10</v>
      </c>
      <c r="H57" s="29">
        <v>0</v>
      </c>
      <c r="I57" s="29">
        <v>348597.48</v>
      </c>
      <c r="J57" s="29">
        <v>0</v>
      </c>
      <c r="K57" s="29">
        <v>0</v>
      </c>
      <c r="L57" s="29">
        <v>0</v>
      </c>
      <c r="M57" s="29">
        <v>747790.02</v>
      </c>
      <c r="N57" s="29">
        <v>607723.68999999994</v>
      </c>
      <c r="O57" s="29">
        <v>5424.14</v>
      </c>
      <c r="P57" s="29">
        <v>0</v>
      </c>
      <c r="Q57" s="29">
        <v>468820.68800000002</v>
      </c>
      <c r="R57" s="29">
        <v>104595.34</v>
      </c>
      <c r="S57" s="29">
        <v>32517.03</v>
      </c>
      <c r="T57" s="32">
        <v>0</v>
      </c>
      <c r="U57">
        <v>0</v>
      </c>
      <c r="V57">
        <v>0</v>
      </c>
      <c r="Y57" s="36" t="s">
        <v>26</v>
      </c>
    </row>
    <row r="58" spans="1:25" x14ac:dyDescent="0.3">
      <c r="A58" s="19" t="s">
        <v>26</v>
      </c>
      <c r="B58" s="18" t="s">
        <v>152</v>
      </c>
      <c r="C58" s="18" t="s">
        <v>186</v>
      </c>
      <c r="D58" s="29">
        <v>4338753.8600000003</v>
      </c>
      <c r="E58" s="29">
        <v>3155350.8602999998</v>
      </c>
      <c r="F58" s="29">
        <v>188110.74</v>
      </c>
      <c r="G58" s="29">
        <v>21.48</v>
      </c>
      <c r="H58" s="29">
        <v>0</v>
      </c>
      <c r="I58" s="29">
        <v>654.11</v>
      </c>
      <c r="J58" s="29">
        <v>0</v>
      </c>
      <c r="K58" s="29">
        <v>0</v>
      </c>
      <c r="L58" s="29">
        <v>0</v>
      </c>
      <c r="M58" s="29">
        <v>185373.65</v>
      </c>
      <c r="N58" s="29">
        <v>121047.41</v>
      </c>
      <c r="O58" s="29">
        <v>5942.57</v>
      </c>
      <c r="P58" s="29">
        <v>0</v>
      </c>
      <c r="Q58" s="29">
        <v>1473797.6897</v>
      </c>
      <c r="R58" s="29">
        <v>62.81</v>
      </c>
      <c r="S58" s="29">
        <v>102221.14</v>
      </c>
      <c r="T58" s="32">
        <v>35885.07</v>
      </c>
      <c r="U58">
        <v>0</v>
      </c>
      <c r="V58">
        <v>0</v>
      </c>
      <c r="Y58" s="36" t="s">
        <v>26</v>
      </c>
    </row>
    <row r="59" spans="1:25" x14ac:dyDescent="0.3">
      <c r="A59" s="19" t="s">
        <v>26</v>
      </c>
      <c r="B59" s="18" t="s">
        <v>152</v>
      </c>
      <c r="C59" s="18" t="s">
        <v>187</v>
      </c>
      <c r="D59" s="29">
        <v>83134667.440000102</v>
      </c>
      <c r="E59" s="29">
        <v>98206247.232600093</v>
      </c>
      <c r="F59" s="29">
        <v>15978856.82</v>
      </c>
      <c r="G59" s="29">
        <v>20.92</v>
      </c>
      <c r="H59" s="29">
        <v>0</v>
      </c>
      <c r="I59" s="29">
        <v>3585390.51</v>
      </c>
      <c r="J59" s="29">
        <v>0</v>
      </c>
      <c r="K59" s="29">
        <v>0</v>
      </c>
      <c r="L59" s="29">
        <v>0</v>
      </c>
      <c r="M59" s="29">
        <v>6097972.0099999998</v>
      </c>
      <c r="N59" s="29">
        <v>2106200.87</v>
      </c>
      <c r="O59" s="29">
        <v>22460.46</v>
      </c>
      <c r="P59" s="29">
        <v>0</v>
      </c>
      <c r="Q59" s="29">
        <v>974987.27740000002</v>
      </c>
      <c r="R59" s="29">
        <v>86.09</v>
      </c>
      <c r="S59" s="29">
        <v>67624.160000000003</v>
      </c>
      <c r="T59" s="32">
        <v>0</v>
      </c>
      <c r="U59">
        <v>0</v>
      </c>
      <c r="V59">
        <v>0</v>
      </c>
      <c r="Y59" s="36" t="s">
        <v>26</v>
      </c>
    </row>
    <row r="60" spans="1:25" x14ac:dyDescent="0.3">
      <c r="A60" s="19" t="s">
        <v>26</v>
      </c>
      <c r="B60" s="18" t="s">
        <v>152</v>
      </c>
      <c r="C60" s="18" t="s">
        <v>188</v>
      </c>
      <c r="D60" s="29">
        <v>79865518.780000106</v>
      </c>
      <c r="E60" s="29">
        <v>86047625.108200103</v>
      </c>
      <c r="F60" s="29">
        <v>9954357.7799999993</v>
      </c>
      <c r="G60" s="29">
        <v>21.78</v>
      </c>
      <c r="H60" s="29">
        <v>0</v>
      </c>
      <c r="I60" s="29">
        <v>1490681.04</v>
      </c>
      <c r="J60" s="29">
        <v>0</v>
      </c>
      <c r="K60" s="29">
        <v>0</v>
      </c>
      <c r="L60" s="29">
        <v>0</v>
      </c>
      <c r="M60" s="29">
        <v>5318879.53</v>
      </c>
      <c r="N60" s="29">
        <v>3058516.92</v>
      </c>
      <c r="O60" s="29">
        <v>70957.600000000006</v>
      </c>
      <c r="P60" s="29">
        <v>0</v>
      </c>
      <c r="Q60" s="29">
        <v>4053391.5318</v>
      </c>
      <c r="R60" s="29">
        <v>0.89</v>
      </c>
      <c r="S60" s="29">
        <v>281139.19</v>
      </c>
      <c r="T60" s="32">
        <v>87300.78</v>
      </c>
      <c r="U60">
        <v>0</v>
      </c>
      <c r="V60">
        <v>0</v>
      </c>
      <c r="Y60" s="36" t="s">
        <v>26</v>
      </c>
    </row>
    <row r="61" spans="1:25" x14ac:dyDescent="0.3">
      <c r="A61" s="19" t="s">
        <v>26</v>
      </c>
      <c r="B61" s="18" t="s">
        <v>152</v>
      </c>
      <c r="C61" s="18" t="s">
        <v>189</v>
      </c>
      <c r="D61" s="29">
        <v>119595763.73999999</v>
      </c>
      <c r="E61" s="29">
        <v>123384564.38950001</v>
      </c>
      <c r="F61" s="29">
        <v>17940844.629999999</v>
      </c>
      <c r="G61" s="29">
        <v>98</v>
      </c>
      <c r="H61" s="29">
        <v>0</v>
      </c>
      <c r="I61" s="29">
        <v>2281071.2799999998</v>
      </c>
      <c r="J61" s="29">
        <v>0</v>
      </c>
      <c r="K61" s="29">
        <v>0</v>
      </c>
      <c r="L61" s="29">
        <v>0</v>
      </c>
      <c r="M61" s="29">
        <v>7578217.29</v>
      </c>
      <c r="N61" s="29">
        <v>5978957.5300000003</v>
      </c>
      <c r="O61" s="29">
        <v>50808.85</v>
      </c>
      <c r="P61" s="29">
        <v>0</v>
      </c>
      <c r="Q61" s="29">
        <v>15490076.500499999</v>
      </c>
      <c r="R61" s="29">
        <v>239164.11</v>
      </c>
      <c r="S61" s="29">
        <v>1098868.4099999999</v>
      </c>
      <c r="T61" s="32">
        <v>251003.48</v>
      </c>
      <c r="U61">
        <v>0</v>
      </c>
      <c r="V61">
        <v>0</v>
      </c>
      <c r="Y61" s="36" t="s">
        <v>26</v>
      </c>
    </row>
    <row r="62" spans="1:25" x14ac:dyDescent="0.3">
      <c r="A62" s="19" t="s">
        <v>26</v>
      </c>
      <c r="B62" s="18" t="s">
        <v>152</v>
      </c>
      <c r="C62" s="18" t="s">
        <v>190</v>
      </c>
      <c r="D62" s="29">
        <v>50433475.299999997</v>
      </c>
      <c r="E62" s="29">
        <v>63203721.548400097</v>
      </c>
      <c r="F62" s="29">
        <v>13334425.66</v>
      </c>
      <c r="G62" s="29">
        <v>16.36</v>
      </c>
      <c r="H62" s="29">
        <v>0</v>
      </c>
      <c r="I62" s="29">
        <v>2637898.41</v>
      </c>
      <c r="J62" s="29">
        <v>0</v>
      </c>
      <c r="K62" s="29">
        <v>0</v>
      </c>
      <c r="L62" s="29">
        <v>0</v>
      </c>
      <c r="M62" s="29">
        <v>4153107.81</v>
      </c>
      <c r="N62" s="29">
        <v>1349864.17</v>
      </c>
      <c r="O62" s="29">
        <v>6415.84</v>
      </c>
      <c r="P62" s="29">
        <v>0</v>
      </c>
      <c r="Q62" s="29">
        <v>637117.09160000004</v>
      </c>
      <c r="R62" s="29">
        <v>28747.87</v>
      </c>
      <c r="S62" s="29">
        <v>44189.81</v>
      </c>
      <c r="T62" s="32">
        <v>0</v>
      </c>
      <c r="U62">
        <v>0</v>
      </c>
      <c r="V62">
        <v>0</v>
      </c>
      <c r="Y62" s="36" t="s">
        <v>26</v>
      </c>
    </row>
    <row r="63" spans="1:25" x14ac:dyDescent="0.3">
      <c r="A63" s="19" t="s">
        <v>26</v>
      </c>
      <c r="B63" s="18" t="s">
        <v>152</v>
      </c>
      <c r="C63" s="18" t="s">
        <v>191</v>
      </c>
      <c r="D63" s="29">
        <v>4245522.54</v>
      </c>
      <c r="E63" s="29">
        <v>5266173.5584000004</v>
      </c>
      <c r="F63" s="29">
        <v>1112639.6100000001</v>
      </c>
      <c r="G63" s="29">
        <v>3.32</v>
      </c>
      <c r="H63" s="29">
        <v>0</v>
      </c>
      <c r="I63" s="29">
        <v>156783.66</v>
      </c>
      <c r="J63" s="29">
        <v>0</v>
      </c>
      <c r="K63" s="29">
        <v>0</v>
      </c>
      <c r="L63" s="29">
        <v>0</v>
      </c>
      <c r="M63" s="29">
        <v>365256.47</v>
      </c>
      <c r="N63" s="29">
        <v>357556.78</v>
      </c>
      <c r="O63" s="29">
        <v>1836.21</v>
      </c>
      <c r="P63" s="29">
        <v>0</v>
      </c>
      <c r="Q63" s="29">
        <v>98844.331600000005</v>
      </c>
      <c r="R63" s="29">
        <v>0</v>
      </c>
      <c r="S63" s="29">
        <v>6855.74</v>
      </c>
      <c r="T63" s="32">
        <v>0</v>
      </c>
      <c r="U63">
        <v>0</v>
      </c>
      <c r="V63">
        <v>0</v>
      </c>
      <c r="Y63" s="36" t="s">
        <v>26</v>
      </c>
    </row>
    <row r="64" spans="1:25" x14ac:dyDescent="0.3">
      <c r="A64" s="19" t="s">
        <v>26</v>
      </c>
      <c r="B64" s="18" t="s">
        <v>152</v>
      </c>
      <c r="C64" s="18" t="s">
        <v>192</v>
      </c>
      <c r="D64" s="29">
        <v>94566.52</v>
      </c>
      <c r="E64" s="29">
        <v>107625.92</v>
      </c>
      <c r="F64" s="29">
        <v>13059.4</v>
      </c>
      <c r="G64" s="29">
        <v>15.9</v>
      </c>
      <c r="H64" s="29">
        <v>0</v>
      </c>
      <c r="I64" s="29">
        <v>4086.83</v>
      </c>
      <c r="J64" s="29">
        <v>0</v>
      </c>
      <c r="K64" s="29">
        <v>0</v>
      </c>
      <c r="L64" s="29">
        <v>0</v>
      </c>
      <c r="M64" s="29">
        <v>6887.64</v>
      </c>
      <c r="N64" s="29">
        <v>6880.93</v>
      </c>
      <c r="O64" s="29">
        <v>67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>
        <v>0</v>
      </c>
      <c r="V64">
        <v>0</v>
      </c>
      <c r="Y64" s="36" t="s">
        <v>26</v>
      </c>
    </row>
    <row r="65" spans="1:25" x14ac:dyDescent="0.3">
      <c r="A65" s="19" t="s">
        <v>26</v>
      </c>
      <c r="B65" s="18" t="s">
        <v>152</v>
      </c>
      <c r="C65" s="18" t="s">
        <v>193</v>
      </c>
      <c r="D65" s="29">
        <v>4861476.18</v>
      </c>
      <c r="E65" s="29">
        <v>5673548.0599999903</v>
      </c>
      <c r="F65" s="29">
        <v>812071.88</v>
      </c>
      <c r="G65" s="29">
        <v>9.8000000000000007</v>
      </c>
      <c r="H65" s="29">
        <v>0</v>
      </c>
      <c r="I65" s="29">
        <v>304015.39</v>
      </c>
      <c r="J65" s="29">
        <v>0</v>
      </c>
      <c r="K65" s="29">
        <v>0</v>
      </c>
      <c r="L65" s="29">
        <v>0</v>
      </c>
      <c r="M65" s="29">
        <v>393511.93</v>
      </c>
      <c r="N65" s="29">
        <v>59840.75</v>
      </c>
      <c r="O65" s="29">
        <v>1114.82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>
        <v>0</v>
      </c>
      <c r="V65">
        <v>0</v>
      </c>
      <c r="Y65" s="36" t="s">
        <v>26</v>
      </c>
    </row>
    <row r="66" spans="1:25" x14ac:dyDescent="0.3">
      <c r="A66" s="19" t="s">
        <v>26</v>
      </c>
      <c r="B66" s="18" t="s">
        <v>152</v>
      </c>
      <c r="C66" s="18" t="s">
        <v>194</v>
      </c>
      <c r="D66" s="29">
        <v>1659142.88</v>
      </c>
      <c r="E66" s="29">
        <v>1988082.5</v>
      </c>
      <c r="F66" s="29">
        <v>328939.62</v>
      </c>
      <c r="G66" s="29">
        <v>0.16</v>
      </c>
      <c r="H66" s="29">
        <v>0</v>
      </c>
      <c r="I66" s="29">
        <v>83333.009999999995</v>
      </c>
      <c r="J66" s="29">
        <v>0</v>
      </c>
      <c r="K66" s="29">
        <v>0</v>
      </c>
      <c r="L66" s="29">
        <v>0</v>
      </c>
      <c r="M66" s="29">
        <v>123383.98</v>
      </c>
      <c r="N66" s="29">
        <v>19209.330000000002</v>
      </c>
      <c r="O66" s="29">
        <v>25.48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>
        <v>0</v>
      </c>
      <c r="V66">
        <v>0</v>
      </c>
      <c r="Y66" s="36" t="s">
        <v>26</v>
      </c>
    </row>
    <row r="67" spans="1:25" x14ac:dyDescent="0.3">
      <c r="A67" s="19" t="s">
        <v>26</v>
      </c>
      <c r="B67" s="18" t="s">
        <v>152</v>
      </c>
      <c r="C67" s="18" t="s">
        <v>195</v>
      </c>
      <c r="D67" s="29">
        <v>1436028</v>
      </c>
      <c r="E67" s="29">
        <v>1646720.97</v>
      </c>
      <c r="F67" s="29">
        <v>210692.97</v>
      </c>
      <c r="G67" s="29">
        <v>13.28</v>
      </c>
      <c r="H67" s="29">
        <v>0</v>
      </c>
      <c r="I67" s="29">
        <v>96624.15</v>
      </c>
      <c r="J67" s="29">
        <v>0</v>
      </c>
      <c r="K67" s="29">
        <v>0</v>
      </c>
      <c r="L67" s="29">
        <v>0</v>
      </c>
      <c r="M67" s="29">
        <v>110460.96</v>
      </c>
      <c r="N67" s="29">
        <v>12657.89</v>
      </c>
      <c r="O67" s="29">
        <v>93.11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>
        <v>0</v>
      </c>
      <c r="V67">
        <v>0</v>
      </c>
      <c r="Y67" s="36" t="s">
        <v>26</v>
      </c>
    </row>
    <row r="68" spans="1:25" x14ac:dyDescent="0.3">
      <c r="A68" s="19" t="s">
        <v>26</v>
      </c>
      <c r="B68" s="18" t="s">
        <v>152</v>
      </c>
      <c r="C68" s="18" t="s">
        <v>196</v>
      </c>
      <c r="D68" s="29">
        <v>16262409.2800001</v>
      </c>
      <c r="E68" s="29">
        <v>21669746.390000101</v>
      </c>
      <c r="F68" s="29">
        <v>5407337.1100000003</v>
      </c>
      <c r="G68" s="29">
        <v>12.76</v>
      </c>
      <c r="H68" s="29">
        <v>0</v>
      </c>
      <c r="I68" s="29">
        <v>1102185.23</v>
      </c>
      <c r="J68" s="29">
        <v>0</v>
      </c>
      <c r="K68" s="29">
        <v>0</v>
      </c>
      <c r="L68" s="29">
        <v>0</v>
      </c>
      <c r="M68" s="29">
        <v>1471459.75</v>
      </c>
      <c r="N68" s="29">
        <v>309572.74</v>
      </c>
      <c r="O68" s="29">
        <v>1268.22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>
        <v>0</v>
      </c>
      <c r="V68">
        <v>0</v>
      </c>
      <c r="Y68" s="36" t="s">
        <v>26</v>
      </c>
    </row>
    <row r="69" spans="1:25" x14ac:dyDescent="0.3">
      <c r="A69" s="19" t="s">
        <v>26</v>
      </c>
      <c r="B69" s="18" t="s">
        <v>152</v>
      </c>
      <c r="C69" s="18" t="s">
        <v>197</v>
      </c>
      <c r="D69" s="29">
        <v>64181.06</v>
      </c>
      <c r="E69" s="29">
        <v>72454.64</v>
      </c>
      <c r="F69" s="29">
        <v>8273.58</v>
      </c>
      <c r="G69" s="29">
        <v>3.96</v>
      </c>
      <c r="H69" s="29">
        <v>0</v>
      </c>
      <c r="I69" s="29">
        <v>694.16</v>
      </c>
      <c r="J69" s="29">
        <v>0</v>
      </c>
      <c r="K69" s="29">
        <v>0</v>
      </c>
      <c r="L69" s="29">
        <v>0</v>
      </c>
      <c r="M69" s="29">
        <v>5025.38</v>
      </c>
      <c r="N69" s="29">
        <v>20000.82</v>
      </c>
      <c r="O69" s="29">
        <v>729.74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>
        <v>0</v>
      </c>
      <c r="V69">
        <v>0</v>
      </c>
      <c r="Y69" s="36" t="s">
        <v>26</v>
      </c>
    </row>
    <row r="70" spans="1:25" x14ac:dyDescent="0.3">
      <c r="A70" s="19" t="s">
        <v>27</v>
      </c>
      <c r="B70" s="18" t="s">
        <v>199</v>
      </c>
      <c r="C70" s="18" t="s">
        <v>129</v>
      </c>
      <c r="D70" s="29">
        <v>2610054.56</v>
      </c>
      <c r="E70" s="29">
        <v>2641779.2200000002</v>
      </c>
      <c r="F70" s="29">
        <v>31724.66</v>
      </c>
      <c r="G70" s="29">
        <v>12.2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80526.490000000005</v>
      </c>
      <c r="O70" s="29">
        <v>465.25</v>
      </c>
      <c r="P70" s="29">
        <v>0</v>
      </c>
      <c r="Q70" s="29">
        <v>0</v>
      </c>
      <c r="R70" s="29">
        <v>0</v>
      </c>
      <c r="S70" s="29">
        <v>0</v>
      </c>
      <c r="T70">
        <v>0</v>
      </c>
      <c r="U70">
        <v>0</v>
      </c>
      <c r="V70">
        <v>0</v>
      </c>
      <c r="Y70" s="36" t="s">
        <v>27</v>
      </c>
    </row>
    <row r="71" spans="1:25" x14ac:dyDescent="0.3">
      <c r="A71" s="19" t="s">
        <v>27</v>
      </c>
      <c r="B71" s="18" t="s">
        <v>199</v>
      </c>
      <c r="C71" s="18" t="s">
        <v>130</v>
      </c>
      <c r="D71" s="29">
        <v>1038469.28</v>
      </c>
      <c r="E71" s="29">
        <v>1175417.2</v>
      </c>
      <c r="F71" s="29">
        <v>136947.92000000001</v>
      </c>
      <c r="G71" s="29">
        <v>12.98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367823.79</v>
      </c>
      <c r="O71" s="29">
        <v>25.63</v>
      </c>
      <c r="P71" s="29">
        <v>0</v>
      </c>
      <c r="Q71" s="29">
        <v>0</v>
      </c>
      <c r="R71" s="29">
        <v>0</v>
      </c>
      <c r="S71" s="29">
        <v>0</v>
      </c>
      <c r="T71">
        <v>0</v>
      </c>
      <c r="U71">
        <v>0</v>
      </c>
      <c r="V71">
        <v>0</v>
      </c>
      <c r="Y71" s="36" t="s">
        <v>27</v>
      </c>
    </row>
    <row r="72" spans="1:25" x14ac:dyDescent="0.3">
      <c r="A72" s="19" t="s">
        <v>27</v>
      </c>
      <c r="B72" s="18" t="s">
        <v>199</v>
      </c>
      <c r="C72" s="18" t="s">
        <v>131</v>
      </c>
      <c r="D72" s="29">
        <v>1392985.36</v>
      </c>
      <c r="E72" s="29">
        <v>1399829.12</v>
      </c>
      <c r="F72" s="29">
        <v>6843.76</v>
      </c>
      <c r="G72" s="29">
        <v>40.46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60699.35</v>
      </c>
      <c r="O72" s="29">
        <v>25</v>
      </c>
      <c r="P72" s="29">
        <v>0</v>
      </c>
      <c r="Q72" s="29">
        <v>0</v>
      </c>
      <c r="R72" s="29">
        <v>0</v>
      </c>
      <c r="S72" s="29">
        <v>0</v>
      </c>
      <c r="T72">
        <v>0</v>
      </c>
      <c r="U72">
        <v>0</v>
      </c>
      <c r="V72">
        <v>0</v>
      </c>
      <c r="Y72" s="36" t="s">
        <v>27</v>
      </c>
    </row>
    <row r="73" spans="1:25" x14ac:dyDescent="0.3">
      <c r="A73" s="19" t="s">
        <v>27</v>
      </c>
      <c r="B73" s="18" t="s">
        <v>199</v>
      </c>
      <c r="C73" s="18" t="s">
        <v>132</v>
      </c>
      <c r="D73" s="29">
        <v>4448968.2</v>
      </c>
      <c r="E73" s="29">
        <v>4497187.84</v>
      </c>
      <c r="F73" s="29">
        <v>48219.64</v>
      </c>
      <c r="G73" s="29">
        <v>44.4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333277.78000000003</v>
      </c>
      <c r="O73" s="29">
        <v>1540.35</v>
      </c>
      <c r="P73" s="29">
        <v>0</v>
      </c>
      <c r="Q73" s="29">
        <v>0</v>
      </c>
      <c r="R73" s="29">
        <v>0</v>
      </c>
      <c r="S73" s="29">
        <v>0</v>
      </c>
      <c r="T73">
        <v>0</v>
      </c>
      <c r="U73">
        <v>0</v>
      </c>
      <c r="V73">
        <v>0</v>
      </c>
      <c r="Y73" s="36" t="s">
        <v>27</v>
      </c>
    </row>
    <row r="74" spans="1:25" x14ac:dyDescent="0.3">
      <c r="A74" s="19" t="s">
        <v>27</v>
      </c>
      <c r="B74" s="18" t="s">
        <v>199</v>
      </c>
      <c r="C74" s="18" t="s">
        <v>133</v>
      </c>
      <c r="D74" s="29">
        <v>88220635.779999897</v>
      </c>
      <c r="E74" s="29">
        <v>83697929.243999898</v>
      </c>
      <c r="F74" s="29">
        <v>7581744.9800000004</v>
      </c>
      <c r="G74" s="29">
        <v>101.14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2215599.52</v>
      </c>
      <c r="O74" s="29">
        <v>35879.71</v>
      </c>
      <c r="P74" s="29">
        <v>0</v>
      </c>
      <c r="Q74" s="33">
        <v>12233742.136</v>
      </c>
      <c r="R74" s="33">
        <v>129290.62</v>
      </c>
      <c r="S74" s="29">
        <v>0</v>
      </c>
      <c r="T74">
        <v>203362.3</v>
      </c>
      <c r="U74">
        <v>0</v>
      </c>
      <c r="V74">
        <v>0</v>
      </c>
      <c r="Y74" s="36" t="s">
        <v>27</v>
      </c>
    </row>
    <row r="75" spans="1:25" x14ac:dyDescent="0.3">
      <c r="A75" s="19" t="s">
        <v>27</v>
      </c>
      <c r="B75" s="18" t="s">
        <v>199</v>
      </c>
      <c r="C75" s="18" t="s">
        <v>134</v>
      </c>
      <c r="D75" s="29">
        <v>1811223.7</v>
      </c>
      <c r="E75" s="29">
        <v>1826207.3</v>
      </c>
      <c r="F75" s="29">
        <v>14983.6</v>
      </c>
      <c r="G75" s="29">
        <v>25.8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48717.279999999999</v>
      </c>
      <c r="O75" s="29">
        <v>530.15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>
        <v>0</v>
      </c>
      <c r="V75" s="29">
        <v>0</v>
      </c>
      <c r="Y75" s="36" t="s">
        <v>27</v>
      </c>
    </row>
    <row r="76" spans="1:25" x14ac:dyDescent="0.3">
      <c r="A76" s="19" t="s">
        <v>27</v>
      </c>
      <c r="B76" s="18" t="s">
        <v>199</v>
      </c>
      <c r="C76" s="18" t="s">
        <v>135</v>
      </c>
      <c r="D76" s="29">
        <v>18583.96</v>
      </c>
      <c r="E76" s="29">
        <v>18583.96</v>
      </c>
      <c r="F76" s="29">
        <v>0</v>
      </c>
      <c r="G76" s="29">
        <v>1.36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>
        <v>0</v>
      </c>
      <c r="V76" s="29">
        <v>0</v>
      </c>
      <c r="Y76" s="36" t="s">
        <v>27</v>
      </c>
    </row>
    <row r="77" spans="1:25" x14ac:dyDescent="0.3">
      <c r="A77" s="19" t="s">
        <v>27</v>
      </c>
      <c r="B77" s="18" t="s">
        <v>199</v>
      </c>
      <c r="C77" s="18" t="s">
        <v>136</v>
      </c>
      <c r="D77" s="29">
        <v>97561.26</v>
      </c>
      <c r="E77" s="29">
        <v>99787.68</v>
      </c>
      <c r="F77" s="29">
        <v>2226.42</v>
      </c>
      <c r="G77" s="29">
        <v>7.7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15965.06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>
        <v>0</v>
      </c>
      <c r="V77" s="29">
        <v>0</v>
      </c>
      <c r="Y77" s="36" t="s">
        <v>27</v>
      </c>
    </row>
    <row r="78" spans="1:25" x14ac:dyDescent="0.3">
      <c r="A78" s="19" t="s">
        <v>27</v>
      </c>
      <c r="B78" s="18" t="s">
        <v>199</v>
      </c>
      <c r="C78" s="18" t="s">
        <v>137</v>
      </c>
      <c r="D78" s="29">
        <v>6406961.3599999901</v>
      </c>
      <c r="E78" s="29">
        <v>5973360.4681999898</v>
      </c>
      <c r="F78" s="29">
        <v>52895.6</v>
      </c>
      <c r="G78" s="29">
        <v>26.18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223149.67</v>
      </c>
      <c r="O78" s="29">
        <v>1781.78</v>
      </c>
      <c r="P78" s="29">
        <v>0</v>
      </c>
      <c r="Q78" s="33">
        <v>486496.49180000002</v>
      </c>
      <c r="R78" s="33">
        <v>0</v>
      </c>
      <c r="S78" s="29">
        <v>0</v>
      </c>
      <c r="T78">
        <v>2589.37</v>
      </c>
      <c r="U78">
        <v>0</v>
      </c>
      <c r="V78">
        <v>2.76</v>
      </c>
      <c r="Y78" s="36" t="s">
        <v>27</v>
      </c>
    </row>
    <row r="79" spans="1:25" x14ac:dyDescent="0.3">
      <c r="A79" s="19" t="s">
        <v>27</v>
      </c>
      <c r="B79" s="18" t="s">
        <v>199</v>
      </c>
      <c r="C79" s="18" t="s">
        <v>138</v>
      </c>
      <c r="D79" s="29">
        <v>261746.86</v>
      </c>
      <c r="E79" s="29">
        <v>398138.4376</v>
      </c>
      <c r="F79" s="29">
        <v>136675.74</v>
      </c>
      <c r="G79" s="29">
        <v>4.92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30418.55</v>
      </c>
      <c r="O79" s="29">
        <v>0</v>
      </c>
      <c r="P79" s="29">
        <v>0</v>
      </c>
      <c r="Q79" s="33">
        <v>365.20240000000001</v>
      </c>
      <c r="R79" s="33">
        <v>81.040000000000006</v>
      </c>
      <c r="S79" s="29">
        <v>0</v>
      </c>
      <c r="T79">
        <v>0</v>
      </c>
      <c r="U79">
        <v>0</v>
      </c>
      <c r="V79">
        <v>0</v>
      </c>
      <c r="Y79" s="36" t="s">
        <v>27</v>
      </c>
    </row>
    <row r="80" spans="1:25" x14ac:dyDescent="0.3">
      <c r="A80" s="19" t="s">
        <v>27</v>
      </c>
      <c r="B80" s="18" t="s">
        <v>199</v>
      </c>
      <c r="C80" s="18" t="s">
        <v>139</v>
      </c>
      <c r="D80" s="29">
        <v>5983634.8799999999</v>
      </c>
      <c r="E80" s="29">
        <v>6005629.7400000002</v>
      </c>
      <c r="F80" s="29">
        <v>21994.86</v>
      </c>
      <c r="G80" s="29">
        <v>44.48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143737.93</v>
      </c>
      <c r="O80" s="29">
        <v>239.94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>
        <v>0</v>
      </c>
      <c r="V80">
        <v>0</v>
      </c>
      <c r="Y80" s="36" t="s">
        <v>27</v>
      </c>
    </row>
    <row r="81" spans="1:25" x14ac:dyDescent="0.3">
      <c r="A81" s="19" t="s">
        <v>27</v>
      </c>
      <c r="B81" s="18" t="s">
        <v>199</v>
      </c>
      <c r="C81" s="18" t="s">
        <v>140</v>
      </c>
      <c r="D81" s="29">
        <v>2384812.2400000002</v>
      </c>
      <c r="E81" s="29">
        <v>2392362.6</v>
      </c>
      <c r="F81" s="29">
        <v>7550.36</v>
      </c>
      <c r="G81" s="29">
        <v>18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74586.87</v>
      </c>
      <c r="O81" s="29">
        <v>953.25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>
        <v>0</v>
      </c>
      <c r="V81">
        <v>0</v>
      </c>
      <c r="Y81" s="36" t="s">
        <v>27</v>
      </c>
    </row>
    <row r="82" spans="1:25" x14ac:dyDescent="0.3">
      <c r="A82" s="19" t="s">
        <v>27</v>
      </c>
      <c r="B82" s="18" t="s">
        <v>199</v>
      </c>
      <c r="C82" s="18" t="s">
        <v>141</v>
      </c>
      <c r="D82" s="29">
        <v>179975.64</v>
      </c>
      <c r="E82" s="29">
        <v>186576.94</v>
      </c>
      <c r="F82" s="29">
        <v>6601.3</v>
      </c>
      <c r="G82" s="29">
        <v>8.56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5025.4399999999996</v>
      </c>
      <c r="O82" s="29">
        <v>25.86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>
        <v>0</v>
      </c>
      <c r="V82">
        <v>0</v>
      </c>
      <c r="Y82" s="36" t="s">
        <v>27</v>
      </c>
    </row>
    <row r="83" spans="1:25" x14ac:dyDescent="0.3">
      <c r="A83" s="19" t="s">
        <v>27</v>
      </c>
      <c r="B83" s="18" t="s">
        <v>199</v>
      </c>
      <c r="C83" s="18" t="s">
        <v>142</v>
      </c>
      <c r="D83" s="29">
        <v>1472778.32</v>
      </c>
      <c r="E83" s="29">
        <v>1506794.38</v>
      </c>
      <c r="F83" s="29">
        <v>34016.06</v>
      </c>
      <c r="G83" s="29">
        <v>36.96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90217.94</v>
      </c>
      <c r="O83" s="29">
        <v>464.13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>
        <v>0</v>
      </c>
      <c r="V83">
        <v>0</v>
      </c>
      <c r="Y83" s="36" t="s">
        <v>27</v>
      </c>
    </row>
    <row r="84" spans="1:25" x14ac:dyDescent="0.3">
      <c r="A84" s="19" t="s">
        <v>27</v>
      </c>
      <c r="B84" s="18" t="s">
        <v>199</v>
      </c>
      <c r="C84" s="18" t="s">
        <v>143</v>
      </c>
      <c r="D84" s="29">
        <v>1459880.9</v>
      </c>
      <c r="E84" s="29">
        <v>1471566.34</v>
      </c>
      <c r="F84" s="29">
        <v>11685.44</v>
      </c>
      <c r="G84" s="29">
        <v>30.12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24141.79</v>
      </c>
      <c r="O84" s="29">
        <v>26.26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>
        <v>0</v>
      </c>
      <c r="V84">
        <v>0</v>
      </c>
      <c r="Y84" s="36" t="s">
        <v>27</v>
      </c>
    </row>
    <row r="85" spans="1:25" x14ac:dyDescent="0.3">
      <c r="A85" s="19" t="s">
        <v>27</v>
      </c>
      <c r="B85" s="18" t="s">
        <v>199</v>
      </c>
      <c r="C85" s="18" t="s">
        <v>144</v>
      </c>
      <c r="D85" s="29">
        <v>3861489.56</v>
      </c>
      <c r="E85" s="29">
        <v>3876303.92</v>
      </c>
      <c r="F85" s="29">
        <v>14814.36</v>
      </c>
      <c r="G85" s="29">
        <v>31.64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124701.06</v>
      </c>
      <c r="O85" s="29">
        <v>231.61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>
        <v>0</v>
      </c>
      <c r="V85">
        <v>0</v>
      </c>
      <c r="Y85" s="36" t="s">
        <v>27</v>
      </c>
    </row>
    <row r="86" spans="1:25" x14ac:dyDescent="0.3">
      <c r="A86" s="19" t="s">
        <v>27</v>
      </c>
      <c r="B86" s="18" t="s">
        <v>199</v>
      </c>
      <c r="C86" s="18" t="s">
        <v>145</v>
      </c>
      <c r="D86" s="29">
        <v>1571032.92</v>
      </c>
      <c r="E86" s="29">
        <v>1586117.9</v>
      </c>
      <c r="F86" s="29">
        <v>15084.98</v>
      </c>
      <c r="G86" s="29">
        <v>23.1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52683.32</v>
      </c>
      <c r="O86" s="29">
        <v>1317.65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>
        <v>0</v>
      </c>
      <c r="V86">
        <v>0</v>
      </c>
      <c r="Y86" s="36" t="s">
        <v>27</v>
      </c>
    </row>
    <row r="87" spans="1:25" x14ac:dyDescent="0.3">
      <c r="A87" s="19" t="s">
        <v>27</v>
      </c>
      <c r="B87" s="18" t="s">
        <v>199</v>
      </c>
      <c r="C87" s="18" t="s">
        <v>146</v>
      </c>
      <c r="D87" s="29">
        <v>1920547.86</v>
      </c>
      <c r="E87" s="29">
        <v>1939551.36</v>
      </c>
      <c r="F87" s="29">
        <v>19003.5</v>
      </c>
      <c r="G87" s="29">
        <v>32.68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37411.230000000003</v>
      </c>
      <c r="O87" s="29">
        <v>91.25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>
        <v>0</v>
      </c>
      <c r="V87">
        <v>0</v>
      </c>
      <c r="Y87" s="36" t="s">
        <v>27</v>
      </c>
    </row>
    <row r="88" spans="1:25" x14ac:dyDescent="0.3">
      <c r="A88" s="19" t="s">
        <v>27</v>
      </c>
      <c r="B88" s="18" t="s">
        <v>199</v>
      </c>
      <c r="C88" s="18" t="s">
        <v>147</v>
      </c>
      <c r="D88" s="29">
        <v>188210.92</v>
      </c>
      <c r="E88" s="29">
        <v>191036.66</v>
      </c>
      <c r="F88" s="29">
        <v>2825.74</v>
      </c>
      <c r="G88" s="29">
        <v>18.36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14716.95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>
        <v>0</v>
      </c>
      <c r="V88">
        <v>0</v>
      </c>
      <c r="Y88" s="36" t="s">
        <v>27</v>
      </c>
    </row>
    <row r="89" spans="1:25" x14ac:dyDescent="0.3">
      <c r="A89" s="19" t="s">
        <v>27</v>
      </c>
      <c r="B89" s="18" t="s">
        <v>199</v>
      </c>
      <c r="C89" s="18" t="s">
        <v>148</v>
      </c>
      <c r="D89" s="29">
        <v>3026972.52</v>
      </c>
      <c r="E89" s="29">
        <v>3065216.44</v>
      </c>
      <c r="F89" s="29">
        <v>38243.919999999998</v>
      </c>
      <c r="G89" s="29">
        <v>65.38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103141.13</v>
      </c>
      <c r="O89" s="29">
        <v>1167.76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>
        <v>0</v>
      </c>
      <c r="V89">
        <v>0</v>
      </c>
      <c r="Y89" s="36" t="s">
        <v>27</v>
      </c>
    </row>
    <row r="90" spans="1:25" x14ac:dyDescent="0.3">
      <c r="A90" s="19" t="s">
        <v>27</v>
      </c>
      <c r="B90" s="18" t="s">
        <v>199</v>
      </c>
      <c r="C90" s="18" t="s">
        <v>149</v>
      </c>
      <c r="D90" s="29">
        <v>16545194.9</v>
      </c>
      <c r="E90" s="29">
        <v>11807480.985200001</v>
      </c>
      <c r="F90" s="29">
        <v>30229.54</v>
      </c>
      <c r="G90" s="29">
        <v>5.66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9970.2800000000007</v>
      </c>
      <c r="O90" s="29">
        <v>1122.42</v>
      </c>
      <c r="P90" s="29">
        <v>0</v>
      </c>
      <c r="Q90" s="33">
        <v>4769911.4548000004</v>
      </c>
      <c r="R90" s="33">
        <v>1968</v>
      </c>
      <c r="S90" s="29">
        <v>0</v>
      </c>
      <c r="T90">
        <v>63443.68</v>
      </c>
      <c r="U90">
        <v>0</v>
      </c>
      <c r="V90">
        <v>0</v>
      </c>
      <c r="Y90" s="36" t="s">
        <v>27</v>
      </c>
    </row>
    <row r="91" spans="1:25" x14ac:dyDescent="0.3">
      <c r="A91" s="19" t="s">
        <v>27</v>
      </c>
      <c r="B91" s="18" t="s">
        <v>199</v>
      </c>
      <c r="C91" s="18" t="s">
        <v>150</v>
      </c>
      <c r="D91" s="29">
        <v>125841.68</v>
      </c>
      <c r="E91" s="29">
        <v>126689.74</v>
      </c>
      <c r="F91" s="29">
        <v>848.06</v>
      </c>
      <c r="G91" s="29">
        <v>15.1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7863.41</v>
      </c>
      <c r="O91" s="29">
        <v>50</v>
      </c>
      <c r="P91" s="29">
        <v>0</v>
      </c>
      <c r="Q91" s="29">
        <v>0</v>
      </c>
      <c r="R91" s="29">
        <v>0</v>
      </c>
      <c r="S91" s="29">
        <v>0</v>
      </c>
      <c r="T91">
        <v>0</v>
      </c>
      <c r="U91">
        <v>0</v>
      </c>
      <c r="V91">
        <v>0</v>
      </c>
      <c r="Y91" s="36" t="s">
        <v>27</v>
      </c>
    </row>
    <row r="92" spans="1:25" x14ac:dyDescent="0.3">
      <c r="A92" s="19" t="s">
        <v>27</v>
      </c>
      <c r="B92" s="18" t="s">
        <v>199</v>
      </c>
      <c r="C92" s="18" t="s">
        <v>151</v>
      </c>
      <c r="D92" s="29">
        <v>2225736.94</v>
      </c>
      <c r="E92" s="29">
        <v>2451155.1050999998</v>
      </c>
      <c r="F92" s="29">
        <v>296916</v>
      </c>
      <c r="G92" s="29">
        <v>11.6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5018.3100000000004</v>
      </c>
      <c r="O92" s="29">
        <v>124.2</v>
      </c>
      <c r="P92" s="29">
        <v>0</v>
      </c>
      <c r="Q92" s="33">
        <v>83354.194900000002</v>
      </c>
      <c r="R92" s="33">
        <v>11856.36</v>
      </c>
      <c r="S92" s="29">
        <v>0</v>
      </c>
      <c r="T92">
        <v>14.02</v>
      </c>
      <c r="U92">
        <v>0</v>
      </c>
      <c r="V92">
        <v>0</v>
      </c>
      <c r="Y92" s="36" t="s">
        <v>27</v>
      </c>
    </row>
    <row r="93" spans="1:25" x14ac:dyDescent="0.3">
      <c r="A93" s="19" t="s">
        <v>27</v>
      </c>
      <c r="B93" s="18" t="s">
        <v>199</v>
      </c>
      <c r="C93" s="18" t="s">
        <v>200</v>
      </c>
      <c r="D93" s="29">
        <v>2997504.5</v>
      </c>
      <c r="E93" s="29">
        <v>3690443.74</v>
      </c>
      <c r="F93" s="29">
        <v>692939.24</v>
      </c>
      <c r="G93" s="29">
        <v>0.7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79188.5</v>
      </c>
      <c r="O93" s="29">
        <v>0</v>
      </c>
      <c r="P93" s="29">
        <v>0</v>
      </c>
      <c r="Q93" s="33">
        <v>0</v>
      </c>
      <c r="R93" s="33">
        <v>0</v>
      </c>
      <c r="S93" s="29">
        <v>0</v>
      </c>
      <c r="T93">
        <v>0</v>
      </c>
      <c r="U93">
        <v>0</v>
      </c>
      <c r="V93">
        <v>0</v>
      </c>
      <c r="Y93" s="36" t="s">
        <v>27</v>
      </c>
    </row>
    <row r="94" spans="1:25" ht="13.5" customHeight="1" x14ac:dyDescent="0.3">
      <c r="A94" s="19" t="s">
        <v>27</v>
      </c>
      <c r="B94" s="18" t="s">
        <v>199</v>
      </c>
      <c r="C94" s="18" t="s">
        <v>201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>
        <v>0</v>
      </c>
      <c r="U94">
        <v>0</v>
      </c>
      <c r="V94">
        <v>0</v>
      </c>
      <c r="Y94" s="36" t="s">
        <v>27</v>
      </c>
    </row>
    <row r="95" spans="1:25" ht="13.5" customHeight="1" x14ac:dyDescent="0.3">
      <c r="A95" s="19" t="s">
        <v>27</v>
      </c>
      <c r="B95" s="18" t="s">
        <v>199</v>
      </c>
      <c r="C95" s="34" t="s">
        <v>205</v>
      </c>
      <c r="D95" s="29">
        <v>606.20000000000005</v>
      </c>
      <c r="E95" s="29">
        <v>606.20000000000005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10.4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Y95" s="36" t="s">
        <v>27</v>
      </c>
    </row>
    <row r="96" spans="1:25" ht="13.5" customHeight="1" x14ac:dyDescent="0.3">
      <c r="A96" s="19" t="s">
        <v>27</v>
      </c>
      <c r="B96" s="18" t="s">
        <v>199</v>
      </c>
      <c r="C96" s="34" t="s">
        <v>206</v>
      </c>
      <c r="D96" s="29">
        <v>3677.8</v>
      </c>
      <c r="E96" s="29">
        <v>3677.8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Y96" s="36" t="s">
        <v>27</v>
      </c>
    </row>
    <row r="97" spans="1:25" x14ac:dyDescent="0.3">
      <c r="A97" s="19" t="s">
        <v>28</v>
      </c>
      <c r="B97" s="18" t="s">
        <v>202</v>
      </c>
      <c r="C97" s="18" t="s">
        <v>129</v>
      </c>
      <c r="D97" s="29">
        <v>1340227.68</v>
      </c>
      <c r="E97" s="29">
        <v>1390849.5</v>
      </c>
      <c r="F97" s="29">
        <v>50621.82</v>
      </c>
      <c r="G97" s="29">
        <v>12.79</v>
      </c>
      <c r="H97" s="29">
        <v>0</v>
      </c>
      <c r="I97" s="29">
        <v>6952.23</v>
      </c>
      <c r="J97" s="29">
        <v>0</v>
      </c>
      <c r="K97" s="29">
        <v>0</v>
      </c>
      <c r="L97" s="29">
        <v>0</v>
      </c>
      <c r="M97" s="29">
        <v>43277.38</v>
      </c>
      <c r="N97" s="29">
        <v>44927.72</v>
      </c>
      <c r="O97" s="29">
        <v>963.09</v>
      </c>
      <c r="P97" s="29">
        <v>0</v>
      </c>
      <c r="Q97" s="29">
        <v>0</v>
      </c>
      <c r="R97" s="29">
        <v>0</v>
      </c>
      <c r="S97" s="29">
        <v>0</v>
      </c>
      <c r="T97">
        <v>0</v>
      </c>
      <c r="U97">
        <v>0</v>
      </c>
      <c r="V97">
        <v>0</v>
      </c>
      <c r="Y97" s="36" t="s">
        <v>28</v>
      </c>
    </row>
    <row r="98" spans="1:25" x14ac:dyDescent="0.3">
      <c r="A98" s="19" t="s">
        <v>28</v>
      </c>
      <c r="B98" s="18" t="s">
        <v>202</v>
      </c>
      <c r="C98" s="18" t="s">
        <v>130</v>
      </c>
      <c r="D98" s="29">
        <v>699451.75</v>
      </c>
      <c r="E98" s="29">
        <v>744229.81</v>
      </c>
      <c r="F98" s="29">
        <v>44778.06</v>
      </c>
      <c r="G98" s="29">
        <v>3.19</v>
      </c>
      <c r="H98" s="29">
        <v>0</v>
      </c>
      <c r="I98" s="29">
        <v>10465.1</v>
      </c>
      <c r="J98" s="29">
        <v>0</v>
      </c>
      <c r="K98" s="29">
        <v>0</v>
      </c>
      <c r="L98" s="29">
        <v>0</v>
      </c>
      <c r="M98" s="29">
        <v>25364.38</v>
      </c>
      <c r="N98" s="29">
        <v>53933.279999999999</v>
      </c>
      <c r="O98" s="29">
        <v>200</v>
      </c>
      <c r="P98" s="29">
        <v>0</v>
      </c>
      <c r="Q98" s="29">
        <v>0</v>
      </c>
      <c r="R98" s="29">
        <v>0</v>
      </c>
      <c r="S98" s="29">
        <v>0</v>
      </c>
      <c r="T98">
        <v>0</v>
      </c>
      <c r="U98">
        <v>0</v>
      </c>
      <c r="V98">
        <v>0</v>
      </c>
      <c r="Y98" s="36" t="s">
        <v>28</v>
      </c>
    </row>
    <row r="99" spans="1:25" x14ac:dyDescent="0.3">
      <c r="A99" s="19" t="s">
        <v>28</v>
      </c>
      <c r="B99" s="18" t="s">
        <v>202</v>
      </c>
      <c r="C99" s="18" t="s">
        <v>131</v>
      </c>
      <c r="D99" s="29">
        <v>2360421.71</v>
      </c>
      <c r="E99" s="29">
        <v>2440906.12</v>
      </c>
      <c r="F99" s="29">
        <v>80484.41</v>
      </c>
      <c r="G99" s="29">
        <v>18.350000000000001</v>
      </c>
      <c r="H99" s="29">
        <v>0</v>
      </c>
      <c r="I99" s="29">
        <v>3821.27</v>
      </c>
      <c r="J99" s="29">
        <v>0</v>
      </c>
      <c r="K99" s="29">
        <v>0</v>
      </c>
      <c r="L99" s="29">
        <v>0</v>
      </c>
      <c r="M99" s="29">
        <v>73819.11</v>
      </c>
      <c r="N99" s="29">
        <v>62812.99</v>
      </c>
      <c r="O99" s="29">
        <v>1470.34</v>
      </c>
      <c r="P99" s="29">
        <v>0</v>
      </c>
      <c r="Q99" s="29">
        <v>0</v>
      </c>
      <c r="R99" s="29">
        <v>0</v>
      </c>
      <c r="S99" s="29">
        <v>0</v>
      </c>
      <c r="T99">
        <v>0</v>
      </c>
      <c r="U99">
        <v>0</v>
      </c>
      <c r="V99">
        <v>0</v>
      </c>
      <c r="Y99" s="36" t="s">
        <v>28</v>
      </c>
    </row>
    <row r="100" spans="1:25" x14ac:dyDescent="0.3">
      <c r="A100" s="19" t="s">
        <v>28</v>
      </c>
      <c r="B100" s="18" t="s">
        <v>202</v>
      </c>
      <c r="C100" s="18" t="s">
        <v>132</v>
      </c>
      <c r="D100" s="29">
        <v>2258559.75</v>
      </c>
      <c r="E100" s="29">
        <v>2695342.85</v>
      </c>
      <c r="F100" s="29">
        <v>436783.1</v>
      </c>
      <c r="G100" s="29">
        <v>15.61</v>
      </c>
      <c r="H100" s="29">
        <v>0</v>
      </c>
      <c r="I100" s="29">
        <v>43148.98</v>
      </c>
      <c r="J100" s="29">
        <v>0</v>
      </c>
      <c r="K100" s="29">
        <v>0</v>
      </c>
      <c r="L100" s="29">
        <v>0</v>
      </c>
      <c r="M100" s="29">
        <v>94100.41</v>
      </c>
      <c r="N100" s="29">
        <v>112762.43</v>
      </c>
      <c r="O100" s="29">
        <v>672.87</v>
      </c>
      <c r="P100" s="29">
        <v>0</v>
      </c>
      <c r="Q100" s="29">
        <v>0</v>
      </c>
      <c r="R100" s="29">
        <v>0</v>
      </c>
      <c r="S100" s="29">
        <v>0</v>
      </c>
      <c r="T100">
        <v>0</v>
      </c>
      <c r="U100">
        <v>0</v>
      </c>
      <c r="V100">
        <v>0</v>
      </c>
      <c r="Y100" s="36" t="s">
        <v>28</v>
      </c>
    </row>
    <row r="101" spans="1:25" x14ac:dyDescent="0.3">
      <c r="A101" s="19" t="s">
        <v>28</v>
      </c>
      <c r="B101" s="18" t="s">
        <v>202</v>
      </c>
      <c r="C101" s="18" t="s">
        <v>133</v>
      </c>
      <c r="D101" s="29">
        <v>927281.87</v>
      </c>
      <c r="E101" s="29">
        <v>959798.27</v>
      </c>
      <c r="F101" s="29">
        <v>32516.400000000001</v>
      </c>
      <c r="G101" s="29">
        <v>8.41</v>
      </c>
      <c r="H101" s="29">
        <v>0</v>
      </c>
      <c r="I101" s="29">
        <v>2431.71</v>
      </c>
      <c r="J101" s="29">
        <v>0</v>
      </c>
      <c r="K101" s="29">
        <v>0</v>
      </c>
      <c r="L101" s="29">
        <v>0</v>
      </c>
      <c r="M101" s="29">
        <v>29387.16</v>
      </c>
      <c r="N101" s="29">
        <v>18566.82</v>
      </c>
      <c r="O101" s="29">
        <v>75</v>
      </c>
      <c r="P101" s="29">
        <v>0</v>
      </c>
      <c r="Q101" s="29">
        <v>0</v>
      </c>
      <c r="R101" s="29">
        <v>0</v>
      </c>
      <c r="S101" s="29">
        <v>0</v>
      </c>
      <c r="T101">
        <v>0</v>
      </c>
      <c r="U101">
        <v>0</v>
      </c>
      <c r="V101">
        <v>0</v>
      </c>
      <c r="Y101" s="36" t="s">
        <v>28</v>
      </c>
    </row>
    <row r="102" spans="1:25" x14ac:dyDescent="0.3">
      <c r="A102" s="19" t="s">
        <v>28</v>
      </c>
      <c r="B102" s="18" t="s">
        <v>202</v>
      </c>
      <c r="C102" s="18" t="s">
        <v>134</v>
      </c>
      <c r="D102" s="29">
        <v>1424913.76</v>
      </c>
      <c r="E102" s="29">
        <v>1474231.32</v>
      </c>
      <c r="F102" s="29">
        <v>49317.56</v>
      </c>
      <c r="G102" s="29">
        <v>5.2</v>
      </c>
      <c r="H102" s="29">
        <v>0</v>
      </c>
      <c r="I102" s="29">
        <v>3029.36</v>
      </c>
      <c r="J102" s="29">
        <v>0</v>
      </c>
      <c r="K102" s="29">
        <v>0</v>
      </c>
      <c r="L102" s="29">
        <v>0</v>
      </c>
      <c r="M102" s="29">
        <v>45236.2</v>
      </c>
      <c r="N102" s="29">
        <v>37463.5</v>
      </c>
      <c r="O102" s="29">
        <v>125</v>
      </c>
      <c r="P102" s="29">
        <v>0</v>
      </c>
      <c r="Q102" s="29">
        <v>0</v>
      </c>
      <c r="R102" s="29">
        <v>0</v>
      </c>
      <c r="S102" s="29">
        <v>0</v>
      </c>
      <c r="T102">
        <v>0</v>
      </c>
      <c r="U102">
        <v>0</v>
      </c>
      <c r="V102">
        <v>0</v>
      </c>
      <c r="Y102" s="36" t="s">
        <v>28</v>
      </c>
    </row>
    <row r="103" spans="1:25" x14ac:dyDescent="0.3">
      <c r="A103" s="19" t="s">
        <v>28</v>
      </c>
      <c r="B103" s="18" t="s">
        <v>202</v>
      </c>
      <c r="C103" s="18" t="s">
        <v>135</v>
      </c>
      <c r="D103" s="29">
        <v>650318.9</v>
      </c>
      <c r="E103" s="29">
        <v>704401.36739999999</v>
      </c>
      <c r="F103" s="29">
        <v>55786.77</v>
      </c>
      <c r="G103" s="29">
        <v>8.89</v>
      </c>
      <c r="H103" s="29">
        <v>0</v>
      </c>
      <c r="I103" s="29">
        <v>6340.99</v>
      </c>
      <c r="J103" s="29">
        <v>0</v>
      </c>
      <c r="K103" s="29">
        <v>0</v>
      </c>
      <c r="L103" s="29">
        <v>0</v>
      </c>
      <c r="M103" s="29">
        <v>24241.82</v>
      </c>
      <c r="N103" s="29">
        <v>72701.820000000007</v>
      </c>
      <c r="O103" s="29">
        <v>50</v>
      </c>
      <c r="P103" s="29">
        <v>0</v>
      </c>
      <c r="Q103" s="29">
        <v>1923.3026</v>
      </c>
      <c r="R103" s="29">
        <v>144.72</v>
      </c>
      <c r="S103" s="29">
        <v>74.28</v>
      </c>
      <c r="T103">
        <v>0</v>
      </c>
      <c r="U103">
        <v>0</v>
      </c>
      <c r="V103">
        <v>0</v>
      </c>
      <c r="Y103" s="36" t="s">
        <v>28</v>
      </c>
    </row>
    <row r="104" spans="1:25" x14ac:dyDescent="0.3">
      <c r="A104" s="19" t="s">
        <v>28</v>
      </c>
      <c r="B104" s="18" t="s">
        <v>202</v>
      </c>
      <c r="C104" s="18" t="s">
        <v>136</v>
      </c>
      <c r="D104" s="29">
        <v>1400357.18</v>
      </c>
      <c r="E104" s="29">
        <v>1446382.45</v>
      </c>
      <c r="F104" s="29">
        <v>46025.27</v>
      </c>
      <c r="G104" s="29">
        <v>0.17</v>
      </c>
      <c r="H104" s="29">
        <v>0</v>
      </c>
      <c r="I104" s="29">
        <v>1106.92</v>
      </c>
      <c r="J104" s="29">
        <v>0</v>
      </c>
      <c r="K104" s="29">
        <v>0</v>
      </c>
      <c r="L104" s="29">
        <v>0</v>
      </c>
      <c r="M104" s="29">
        <v>44122.12</v>
      </c>
      <c r="N104" s="29">
        <v>23775.81</v>
      </c>
      <c r="O104" s="29">
        <v>1584.66</v>
      </c>
      <c r="P104" s="29">
        <v>0</v>
      </c>
      <c r="Q104" s="29">
        <v>0</v>
      </c>
      <c r="R104" s="29">
        <v>0</v>
      </c>
      <c r="S104" s="29">
        <v>0</v>
      </c>
      <c r="T104">
        <v>0</v>
      </c>
      <c r="U104">
        <v>0</v>
      </c>
      <c r="V104">
        <v>0</v>
      </c>
      <c r="Y104" s="36" t="s">
        <v>28</v>
      </c>
    </row>
    <row r="105" spans="1:25" x14ac:dyDescent="0.3">
      <c r="A105" s="19" t="s">
        <v>28</v>
      </c>
      <c r="B105" s="18" t="s">
        <v>202</v>
      </c>
      <c r="C105" s="18" t="s">
        <v>137</v>
      </c>
      <c r="D105" s="29">
        <v>73317.63</v>
      </c>
      <c r="E105" s="29">
        <v>80891.350000000006</v>
      </c>
      <c r="F105" s="29">
        <v>7573.72</v>
      </c>
      <c r="G105" s="29">
        <v>1.19</v>
      </c>
      <c r="H105" s="29">
        <v>0</v>
      </c>
      <c r="I105" s="29">
        <v>669.5</v>
      </c>
      <c r="J105" s="29">
        <v>0</v>
      </c>
      <c r="K105" s="29">
        <v>0</v>
      </c>
      <c r="L105" s="29">
        <v>0</v>
      </c>
      <c r="M105" s="29">
        <v>2797.38</v>
      </c>
      <c r="N105" s="29">
        <v>17353.46</v>
      </c>
      <c r="O105" s="29">
        <v>50</v>
      </c>
      <c r="P105" s="29">
        <v>0</v>
      </c>
      <c r="Q105" s="29">
        <v>0</v>
      </c>
      <c r="R105" s="29">
        <v>0</v>
      </c>
      <c r="S105" s="29">
        <v>0</v>
      </c>
      <c r="T105">
        <v>0</v>
      </c>
      <c r="U105">
        <v>0</v>
      </c>
      <c r="V105">
        <v>0</v>
      </c>
      <c r="Y105" s="36" t="s">
        <v>28</v>
      </c>
    </row>
    <row r="106" spans="1:25" x14ac:dyDescent="0.3">
      <c r="A106" s="19" t="s">
        <v>28</v>
      </c>
      <c r="B106" s="18" t="s">
        <v>202</v>
      </c>
      <c r="C106" s="18" t="s">
        <v>138</v>
      </c>
      <c r="D106" s="29">
        <v>1334869.07</v>
      </c>
      <c r="E106" s="29">
        <v>1385395.28</v>
      </c>
      <c r="F106" s="29">
        <v>50526.21</v>
      </c>
      <c r="G106" s="29">
        <v>5.52</v>
      </c>
      <c r="H106" s="29">
        <v>0</v>
      </c>
      <c r="I106" s="29">
        <v>5185.16</v>
      </c>
      <c r="J106" s="29">
        <v>0</v>
      </c>
      <c r="K106" s="29">
        <v>0</v>
      </c>
      <c r="L106" s="29">
        <v>0</v>
      </c>
      <c r="M106" s="29">
        <v>42875.61</v>
      </c>
      <c r="N106" s="29">
        <v>51800.7</v>
      </c>
      <c r="O106" s="29">
        <v>2918.3</v>
      </c>
      <c r="P106" s="29">
        <v>0</v>
      </c>
      <c r="Q106" s="29">
        <v>0</v>
      </c>
      <c r="R106" s="29">
        <v>0</v>
      </c>
      <c r="S106" s="29">
        <v>0</v>
      </c>
      <c r="T106">
        <v>0</v>
      </c>
      <c r="U106">
        <v>0</v>
      </c>
      <c r="V106">
        <v>0</v>
      </c>
      <c r="Y106" s="36" t="s">
        <v>28</v>
      </c>
    </row>
    <row r="107" spans="1:25" x14ac:dyDescent="0.3">
      <c r="A107" s="19" t="s">
        <v>28</v>
      </c>
      <c r="B107" s="18" t="s">
        <v>202</v>
      </c>
      <c r="C107" s="18" t="s">
        <v>139</v>
      </c>
      <c r="D107" s="29">
        <v>848829.43999999994</v>
      </c>
      <c r="E107" s="29">
        <v>937483.38</v>
      </c>
      <c r="F107" s="29">
        <v>88653.94</v>
      </c>
      <c r="G107" s="29">
        <v>0</v>
      </c>
      <c r="H107" s="29">
        <v>0</v>
      </c>
      <c r="I107" s="29">
        <v>14693.16</v>
      </c>
      <c r="J107" s="29">
        <v>0</v>
      </c>
      <c r="K107" s="29">
        <v>0</v>
      </c>
      <c r="L107" s="29">
        <v>0</v>
      </c>
      <c r="M107" s="29">
        <v>32292.48</v>
      </c>
      <c r="N107" s="29">
        <v>78489.62</v>
      </c>
      <c r="O107" s="29">
        <v>75</v>
      </c>
      <c r="P107" s="29">
        <v>0</v>
      </c>
      <c r="Q107" s="29">
        <v>0</v>
      </c>
      <c r="R107" s="29">
        <v>0</v>
      </c>
      <c r="S107" s="29">
        <v>0</v>
      </c>
      <c r="T107">
        <v>0</v>
      </c>
      <c r="U107">
        <v>0</v>
      </c>
      <c r="V107">
        <v>0</v>
      </c>
      <c r="Y107" s="36" t="s">
        <v>28</v>
      </c>
    </row>
    <row r="108" spans="1:25" x14ac:dyDescent="0.3">
      <c r="A108" s="19" t="s">
        <v>28</v>
      </c>
      <c r="B108" s="18" t="s">
        <v>202</v>
      </c>
      <c r="C108" s="18" t="s">
        <v>140</v>
      </c>
      <c r="D108" s="29">
        <v>1990060.29</v>
      </c>
      <c r="E108" s="29">
        <v>2053163.71</v>
      </c>
      <c r="F108" s="29">
        <v>63103.42</v>
      </c>
      <c r="G108" s="29">
        <v>7.82</v>
      </c>
      <c r="H108" s="29">
        <v>0</v>
      </c>
      <c r="I108" s="29">
        <v>1322.77</v>
      </c>
      <c r="J108" s="29">
        <v>0</v>
      </c>
      <c r="K108" s="29">
        <v>0</v>
      </c>
      <c r="L108" s="29">
        <v>0</v>
      </c>
      <c r="M108" s="29">
        <v>61727.12</v>
      </c>
      <c r="N108" s="29">
        <v>40369.730000000003</v>
      </c>
      <c r="O108" s="29">
        <v>1829.57</v>
      </c>
      <c r="P108" s="29">
        <v>0</v>
      </c>
      <c r="Q108" s="29">
        <v>0</v>
      </c>
      <c r="R108" s="29">
        <v>0</v>
      </c>
      <c r="S108" s="29">
        <v>0</v>
      </c>
      <c r="T108">
        <v>0</v>
      </c>
      <c r="U108">
        <v>0</v>
      </c>
      <c r="V108">
        <v>0</v>
      </c>
      <c r="Y108" s="36" t="s">
        <v>28</v>
      </c>
    </row>
    <row r="109" spans="1:25" x14ac:dyDescent="0.3">
      <c r="A109" s="19" t="s">
        <v>28</v>
      </c>
      <c r="B109" s="18" t="s">
        <v>202</v>
      </c>
      <c r="C109" s="18" t="s">
        <v>141</v>
      </c>
      <c r="D109" s="29">
        <v>1080833.2</v>
      </c>
      <c r="E109" s="29">
        <v>1120314.32</v>
      </c>
      <c r="F109" s="29">
        <v>39481.120000000003</v>
      </c>
      <c r="G109" s="29">
        <v>0</v>
      </c>
      <c r="H109" s="29">
        <v>0</v>
      </c>
      <c r="I109" s="29">
        <v>4547.8</v>
      </c>
      <c r="J109" s="29">
        <v>0</v>
      </c>
      <c r="K109" s="29">
        <v>0</v>
      </c>
      <c r="L109" s="29">
        <v>0</v>
      </c>
      <c r="M109" s="29">
        <v>34066.35</v>
      </c>
      <c r="N109" s="29">
        <v>6851.93</v>
      </c>
      <c r="O109" s="29">
        <v>268.69</v>
      </c>
      <c r="P109" s="29">
        <v>0</v>
      </c>
      <c r="Q109" s="29">
        <v>0</v>
      </c>
      <c r="R109" s="29">
        <v>0</v>
      </c>
      <c r="S109" s="29">
        <v>0</v>
      </c>
      <c r="T109">
        <v>0</v>
      </c>
      <c r="U109">
        <v>0</v>
      </c>
      <c r="V109">
        <v>0</v>
      </c>
      <c r="Y109" s="36" t="s">
        <v>28</v>
      </c>
    </row>
    <row r="110" spans="1:25" x14ac:dyDescent="0.3">
      <c r="A110" s="19" t="s">
        <v>28</v>
      </c>
      <c r="B110" s="18" t="s">
        <v>202</v>
      </c>
      <c r="C110" s="18" t="s">
        <v>142</v>
      </c>
      <c r="D110" s="29">
        <v>1056938.8799999999</v>
      </c>
      <c r="E110" s="29">
        <v>1093143.98</v>
      </c>
      <c r="F110" s="29">
        <v>36205.1</v>
      </c>
      <c r="G110" s="29">
        <v>0</v>
      </c>
      <c r="H110" s="29">
        <v>0</v>
      </c>
      <c r="I110" s="29">
        <v>2238.38</v>
      </c>
      <c r="J110" s="29">
        <v>0</v>
      </c>
      <c r="K110" s="29">
        <v>0</v>
      </c>
      <c r="L110" s="29">
        <v>0</v>
      </c>
      <c r="M110" s="29">
        <v>33229.800000000003</v>
      </c>
      <c r="N110" s="29">
        <v>21129.040000000001</v>
      </c>
      <c r="O110" s="29">
        <v>630.84</v>
      </c>
      <c r="P110" s="29">
        <v>0</v>
      </c>
      <c r="Q110" s="29">
        <v>0</v>
      </c>
      <c r="R110" s="29">
        <v>0</v>
      </c>
      <c r="S110" s="29">
        <v>0</v>
      </c>
      <c r="T110">
        <v>0</v>
      </c>
      <c r="U110">
        <v>0</v>
      </c>
      <c r="V110">
        <v>0</v>
      </c>
      <c r="Y110" s="36" t="s">
        <v>28</v>
      </c>
    </row>
    <row r="111" spans="1:25" x14ac:dyDescent="0.3">
      <c r="A111" s="19" t="s">
        <v>28</v>
      </c>
      <c r="B111" s="18" t="s">
        <v>202</v>
      </c>
      <c r="C111" s="18" t="s">
        <v>143</v>
      </c>
      <c r="D111" s="29">
        <v>231702.69</v>
      </c>
      <c r="E111" s="29">
        <v>246201.04</v>
      </c>
      <c r="F111" s="29">
        <v>14498.35</v>
      </c>
      <c r="G111" s="29">
        <v>3.97</v>
      </c>
      <c r="H111" s="29">
        <v>0</v>
      </c>
      <c r="I111" s="29">
        <v>3046.97</v>
      </c>
      <c r="J111" s="29">
        <v>0</v>
      </c>
      <c r="K111" s="29">
        <v>0</v>
      </c>
      <c r="L111" s="29">
        <v>0</v>
      </c>
      <c r="M111" s="29">
        <v>8252.4699999999993</v>
      </c>
      <c r="N111" s="29">
        <v>14637.77</v>
      </c>
      <c r="O111" s="29">
        <v>106.85</v>
      </c>
      <c r="P111" s="29">
        <v>0</v>
      </c>
      <c r="Q111" s="29">
        <v>0</v>
      </c>
      <c r="R111" s="29">
        <v>0</v>
      </c>
      <c r="S111" s="29">
        <v>0</v>
      </c>
      <c r="T111">
        <v>0</v>
      </c>
      <c r="U111">
        <v>0</v>
      </c>
      <c r="V111">
        <v>0</v>
      </c>
      <c r="Y111" s="36" t="s">
        <v>28</v>
      </c>
    </row>
    <row r="112" spans="1:25" x14ac:dyDescent="0.3">
      <c r="A112" s="19" t="s">
        <v>28</v>
      </c>
      <c r="B112" s="18" t="s">
        <v>202</v>
      </c>
      <c r="C112" s="18" t="s">
        <v>144</v>
      </c>
      <c r="D112" s="29">
        <v>1404485.43</v>
      </c>
      <c r="E112" s="29">
        <v>1450694.08</v>
      </c>
      <c r="F112" s="29">
        <v>46208.65</v>
      </c>
      <c r="G112" s="29">
        <v>4.6500000000000004</v>
      </c>
      <c r="H112" s="29">
        <v>0</v>
      </c>
      <c r="I112" s="29">
        <v>1804.78</v>
      </c>
      <c r="J112" s="29">
        <v>0</v>
      </c>
      <c r="K112" s="29">
        <v>0</v>
      </c>
      <c r="L112" s="29">
        <v>0</v>
      </c>
      <c r="M112" s="29">
        <v>43598.2</v>
      </c>
      <c r="N112" s="29">
        <v>15577.94</v>
      </c>
      <c r="O112" s="29">
        <v>157.41</v>
      </c>
      <c r="P112" s="29">
        <v>0</v>
      </c>
      <c r="Q112" s="29">
        <v>0</v>
      </c>
      <c r="R112" s="29">
        <v>0</v>
      </c>
      <c r="S112" s="29">
        <v>0</v>
      </c>
      <c r="T112">
        <v>0</v>
      </c>
      <c r="U112">
        <v>0</v>
      </c>
      <c r="V112">
        <v>0</v>
      </c>
      <c r="Y112" s="36" t="s">
        <v>28</v>
      </c>
    </row>
    <row r="113" spans="1:25" x14ac:dyDescent="0.3">
      <c r="A113" s="19" t="s">
        <v>28</v>
      </c>
      <c r="B113" s="18" t="s">
        <v>202</v>
      </c>
      <c r="C113" s="18" t="s">
        <v>145</v>
      </c>
      <c r="D113" s="29">
        <v>1232282.55</v>
      </c>
      <c r="E113" s="29">
        <v>1284235.52</v>
      </c>
      <c r="F113" s="29">
        <v>51952.97</v>
      </c>
      <c r="G113" s="29">
        <v>2.12</v>
      </c>
      <c r="H113" s="29">
        <v>0</v>
      </c>
      <c r="I113" s="29">
        <v>1249.9000000000001</v>
      </c>
      <c r="J113" s="29">
        <v>0</v>
      </c>
      <c r="K113" s="29">
        <v>0</v>
      </c>
      <c r="L113" s="29">
        <v>0</v>
      </c>
      <c r="M113" s="29">
        <v>49602.3</v>
      </c>
      <c r="N113" s="29">
        <v>4301.6099999999997</v>
      </c>
      <c r="O113" s="29">
        <v>182.71</v>
      </c>
      <c r="P113" s="29">
        <v>0</v>
      </c>
      <c r="Q113" s="29">
        <v>0</v>
      </c>
      <c r="R113" s="29">
        <v>0</v>
      </c>
      <c r="S113" s="29">
        <v>0</v>
      </c>
      <c r="T113">
        <v>0</v>
      </c>
      <c r="U113">
        <v>0</v>
      </c>
      <c r="V113">
        <v>0</v>
      </c>
      <c r="Y113" s="36" t="s">
        <v>28</v>
      </c>
    </row>
    <row r="114" spans="1:25" x14ac:dyDescent="0.3">
      <c r="A114" s="19" t="s">
        <v>28</v>
      </c>
      <c r="B114" s="18" t="s">
        <v>202</v>
      </c>
      <c r="C114" s="18" t="s">
        <v>257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>
        <v>0</v>
      </c>
      <c r="U114">
        <v>0</v>
      </c>
      <c r="V114">
        <v>0</v>
      </c>
      <c r="Y114" s="36" t="s">
        <v>28</v>
      </c>
    </row>
    <row r="115" spans="1:25" x14ac:dyDescent="0.3">
      <c r="A115" s="19" t="s">
        <v>29</v>
      </c>
      <c r="B115" s="18" t="s">
        <v>203</v>
      </c>
      <c r="C115" s="18" t="s">
        <v>129</v>
      </c>
      <c r="D115" s="29">
        <v>1675568.64</v>
      </c>
      <c r="E115" s="29">
        <v>1690050.18</v>
      </c>
      <c r="F115" s="29">
        <v>14481.54</v>
      </c>
      <c r="G115" s="29">
        <v>10.199999999999999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51446.03</v>
      </c>
      <c r="O115" s="29">
        <v>296.29000000000002</v>
      </c>
      <c r="P115" s="29">
        <v>0</v>
      </c>
      <c r="Q115" s="29">
        <v>0</v>
      </c>
      <c r="R115" s="29">
        <v>0</v>
      </c>
      <c r="S115" s="29">
        <v>0</v>
      </c>
      <c r="T115">
        <v>0</v>
      </c>
      <c r="U115">
        <v>0</v>
      </c>
      <c r="V115">
        <v>0</v>
      </c>
      <c r="Y115" s="36" t="s">
        <v>29</v>
      </c>
    </row>
    <row r="116" spans="1:25" x14ac:dyDescent="0.3">
      <c r="A116" s="19" t="s">
        <v>29</v>
      </c>
      <c r="B116" s="18" t="s">
        <v>203</v>
      </c>
      <c r="C116" s="18" t="s">
        <v>130</v>
      </c>
      <c r="D116" s="29">
        <v>2266518.2799999998</v>
      </c>
      <c r="E116" s="29">
        <v>1910774.3167000001</v>
      </c>
      <c r="F116" s="29">
        <v>241482.98</v>
      </c>
      <c r="G116" s="29">
        <v>26.04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97420.53</v>
      </c>
      <c r="O116" s="29">
        <v>25</v>
      </c>
      <c r="P116" s="29">
        <v>0</v>
      </c>
      <c r="Q116" s="29">
        <v>621960.42330000002</v>
      </c>
      <c r="R116" s="29">
        <v>24733.48</v>
      </c>
      <c r="S116" s="29">
        <v>0</v>
      </c>
      <c r="T116" s="29">
        <v>1174.3699999999999</v>
      </c>
      <c r="U116" s="29">
        <v>0</v>
      </c>
      <c r="V116">
        <v>0</v>
      </c>
      <c r="Y116" s="36" t="s">
        <v>29</v>
      </c>
    </row>
    <row r="117" spans="1:25" x14ac:dyDescent="0.3">
      <c r="A117" s="19" t="s">
        <v>29</v>
      </c>
      <c r="B117" s="18" t="s">
        <v>203</v>
      </c>
      <c r="C117" s="18" t="s">
        <v>131</v>
      </c>
      <c r="D117" s="29">
        <v>2005783.52</v>
      </c>
      <c r="E117" s="29">
        <v>2024394.36</v>
      </c>
      <c r="F117" s="29">
        <v>18610.84</v>
      </c>
      <c r="G117" s="29">
        <v>18.059999999999999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76531.399999999994</v>
      </c>
      <c r="O117" s="29">
        <v>300.92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>
        <v>0</v>
      </c>
      <c r="Y117" s="36" t="s">
        <v>29</v>
      </c>
    </row>
    <row r="118" spans="1:25" x14ac:dyDescent="0.3">
      <c r="A118" s="19" t="s">
        <v>29</v>
      </c>
      <c r="B118" s="18" t="s">
        <v>203</v>
      </c>
      <c r="C118" s="18" t="s">
        <v>132</v>
      </c>
      <c r="D118" s="29">
        <v>49640.72</v>
      </c>
      <c r="E118" s="29">
        <v>74119.72</v>
      </c>
      <c r="F118" s="29">
        <v>24479</v>
      </c>
      <c r="G118" s="29">
        <v>1.68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5742.74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>
        <v>0</v>
      </c>
      <c r="Y118" s="36" t="s">
        <v>29</v>
      </c>
    </row>
    <row r="119" spans="1:25" x14ac:dyDescent="0.3">
      <c r="A119" s="19" t="s">
        <v>29</v>
      </c>
      <c r="B119" s="18" t="s">
        <v>203</v>
      </c>
      <c r="C119" s="18" t="s">
        <v>133</v>
      </c>
      <c r="D119" s="29">
        <v>2208729.46</v>
      </c>
      <c r="E119" s="29">
        <v>2243481.4</v>
      </c>
      <c r="F119" s="29">
        <v>34751.94</v>
      </c>
      <c r="G119" s="29">
        <v>13.06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82833.649999999994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>
        <v>0</v>
      </c>
      <c r="U119">
        <v>0</v>
      </c>
      <c r="V119">
        <v>0</v>
      </c>
      <c r="Y119" s="36" t="s">
        <v>29</v>
      </c>
    </row>
    <row r="120" spans="1:25" x14ac:dyDescent="0.3">
      <c r="A120" s="19" t="s">
        <v>29</v>
      </c>
      <c r="B120" s="18" t="s">
        <v>203</v>
      </c>
      <c r="C120" s="18" t="s">
        <v>134</v>
      </c>
      <c r="D120" s="29">
        <v>6265941.0800000401</v>
      </c>
      <c r="E120" s="29">
        <v>7705593.2520000404</v>
      </c>
      <c r="F120" s="29">
        <v>1968463.6</v>
      </c>
      <c r="G120" s="29">
        <v>94.98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639602.39</v>
      </c>
      <c r="O120" s="29">
        <v>1177.32</v>
      </c>
      <c r="P120" s="29">
        <v>0</v>
      </c>
      <c r="Q120" s="29">
        <v>648584.68799999997</v>
      </c>
      <c r="R120" s="29">
        <v>119773.26</v>
      </c>
      <c r="S120" s="29">
        <v>0</v>
      </c>
      <c r="T120">
        <v>10038.14</v>
      </c>
      <c r="U120">
        <v>0</v>
      </c>
      <c r="V120">
        <v>0</v>
      </c>
      <c r="Y120" s="36" t="s">
        <v>29</v>
      </c>
    </row>
    <row r="121" spans="1:25" x14ac:dyDescent="0.3">
      <c r="A121" s="19" t="s">
        <v>29</v>
      </c>
      <c r="B121" s="18" t="s">
        <v>203</v>
      </c>
      <c r="C121" s="18" t="s">
        <v>135</v>
      </c>
      <c r="D121" s="29">
        <v>225684.66</v>
      </c>
      <c r="E121" s="29">
        <v>255341.24</v>
      </c>
      <c r="F121" s="29">
        <v>29656.58</v>
      </c>
      <c r="G121" s="29">
        <v>34.36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10512.47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>
        <v>0</v>
      </c>
      <c r="U121">
        <v>0</v>
      </c>
      <c r="V121">
        <v>0</v>
      </c>
      <c r="Y121" s="36" t="s">
        <v>29</v>
      </c>
    </row>
    <row r="122" spans="1:25" ht="12.75" customHeight="1" x14ac:dyDescent="0.3">
      <c r="A122" s="19" t="s">
        <v>29</v>
      </c>
      <c r="B122" s="18" t="s">
        <v>203</v>
      </c>
      <c r="C122" s="18" t="s">
        <v>136</v>
      </c>
      <c r="D122" s="29">
        <v>1505454.9</v>
      </c>
      <c r="E122" s="29">
        <v>1529207.22</v>
      </c>
      <c r="F122" s="29">
        <v>23752.32</v>
      </c>
      <c r="G122" s="29">
        <v>8.3800000000000008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69811.56</v>
      </c>
      <c r="O122" s="29">
        <v>204.15</v>
      </c>
      <c r="P122" s="29">
        <v>0</v>
      </c>
      <c r="Q122" s="29">
        <v>0</v>
      </c>
      <c r="R122" s="29">
        <v>0</v>
      </c>
      <c r="S122" s="29">
        <v>0</v>
      </c>
      <c r="T122">
        <v>0</v>
      </c>
      <c r="U122">
        <v>0</v>
      </c>
      <c r="V122">
        <v>0</v>
      </c>
      <c r="Y122" s="36" t="s">
        <v>29</v>
      </c>
    </row>
    <row r="123" spans="1:25" x14ac:dyDescent="0.3">
      <c r="A123" s="19" t="s">
        <v>30</v>
      </c>
      <c r="B123" s="18" t="s">
        <v>204</v>
      </c>
      <c r="C123" s="18" t="s">
        <v>129</v>
      </c>
      <c r="D123" s="29">
        <v>3833995.92</v>
      </c>
      <c r="E123" s="29">
        <v>3841013.44</v>
      </c>
      <c r="F123" s="29">
        <v>7017.52</v>
      </c>
      <c r="G123" s="29">
        <v>46.66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153353.22</v>
      </c>
      <c r="O123" s="29">
        <v>7996.28</v>
      </c>
      <c r="P123" s="29">
        <v>0</v>
      </c>
      <c r="Q123" s="29">
        <v>0</v>
      </c>
      <c r="R123" s="29">
        <v>0</v>
      </c>
      <c r="S123" s="29">
        <v>0</v>
      </c>
      <c r="T123">
        <v>0</v>
      </c>
      <c r="U123">
        <v>0</v>
      </c>
      <c r="V123">
        <v>0</v>
      </c>
      <c r="Y123" s="36" t="s">
        <v>30</v>
      </c>
    </row>
    <row r="124" spans="1:25" x14ac:dyDescent="0.3">
      <c r="A124" s="19" t="s">
        <v>30</v>
      </c>
      <c r="B124" s="18" t="s">
        <v>204</v>
      </c>
      <c r="C124" s="18" t="s">
        <v>130</v>
      </c>
      <c r="D124" s="29">
        <v>41986308.140000202</v>
      </c>
      <c r="E124" s="29">
        <v>32146244.5501002</v>
      </c>
      <c r="F124" s="29">
        <v>131546.14000000001</v>
      </c>
      <c r="G124" s="29">
        <v>79.42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1341190.29</v>
      </c>
      <c r="O124" s="29">
        <v>20065.669999999998</v>
      </c>
      <c r="P124" s="29">
        <v>0</v>
      </c>
      <c r="Q124" s="29">
        <v>9971609.7299000006</v>
      </c>
      <c r="R124" s="29">
        <v>0</v>
      </c>
      <c r="S124" s="29">
        <v>0</v>
      </c>
      <c r="T124">
        <v>51660.43</v>
      </c>
      <c r="U124">
        <v>161.47</v>
      </c>
      <c r="V124">
        <v>0</v>
      </c>
      <c r="Y124" s="36" t="s">
        <v>30</v>
      </c>
    </row>
    <row r="125" spans="1:25" x14ac:dyDescent="0.3">
      <c r="A125" s="19" t="s">
        <v>30</v>
      </c>
      <c r="B125" s="18" t="s">
        <v>204</v>
      </c>
      <c r="C125" s="18" t="s">
        <v>131</v>
      </c>
      <c r="D125" s="29">
        <v>255149.32</v>
      </c>
      <c r="E125" s="29">
        <v>254834.69500000001</v>
      </c>
      <c r="F125" s="29">
        <v>0</v>
      </c>
      <c r="G125" s="29">
        <v>3.84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117.6</v>
      </c>
      <c r="O125" s="29">
        <v>194.81</v>
      </c>
      <c r="P125" s="29">
        <v>0</v>
      </c>
      <c r="Q125" s="29">
        <v>314.625</v>
      </c>
      <c r="R125" s="29">
        <v>0</v>
      </c>
      <c r="S125" s="29">
        <v>0</v>
      </c>
      <c r="T125" s="29">
        <v>0</v>
      </c>
      <c r="U125" s="29">
        <v>0</v>
      </c>
      <c r="V125">
        <v>0</v>
      </c>
      <c r="Y125" s="36" t="s">
        <v>30</v>
      </c>
    </row>
    <row r="126" spans="1:25" x14ac:dyDescent="0.3">
      <c r="A126" s="19" t="s">
        <v>30</v>
      </c>
      <c r="B126" s="18" t="s">
        <v>204</v>
      </c>
      <c r="C126" s="18" t="s">
        <v>132</v>
      </c>
      <c r="D126" s="29">
        <v>1375216.3</v>
      </c>
      <c r="E126" s="29">
        <v>1377457.08</v>
      </c>
      <c r="F126" s="29">
        <v>2240.7800000000002</v>
      </c>
      <c r="G126" s="29">
        <v>25.52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45704.86</v>
      </c>
      <c r="O126" s="29">
        <v>389.54</v>
      </c>
      <c r="P126" s="29">
        <v>0</v>
      </c>
      <c r="Q126" s="29">
        <v>0</v>
      </c>
      <c r="R126" s="29">
        <v>0</v>
      </c>
      <c r="S126" s="29">
        <v>0</v>
      </c>
      <c r="T126">
        <v>0</v>
      </c>
      <c r="U126">
        <v>0</v>
      </c>
      <c r="V126">
        <v>0</v>
      </c>
      <c r="Y126" s="36" t="s">
        <v>30</v>
      </c>
    </row>
    <row r="127" spans="1:25" x14ac:dyDescent="0.3">
      <c r="A127" s="19" t="s">
        <v>30</v>
      </c>
      <c r="B127" s="18" t="s">
        <v>204</v>
      </c>
      <c r="C127" s="18" t="s">
        <v>133</v>
      </c>
      <c r="D127" s="29">
        <v>24540524.02</v>
      </c>
      <c r="E127" s="29">
        <v>24066950.374600001</v>
      </c>
      <c r="F127" s="29">
        <v>21890.48</v>
      </c>
      <c r="G127" s="29">
        <v>12.76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892752.95</v>
      </c>
      <c r="O127" s="29">
        <v>3102.73</v>
      </c>
      <c r="P127" s="29">
        <v>0</v>
      </c>
      <c r="Q127" s="29">
        <v>495464.12540000002</v>
      </c>
      <c r="R127" s="29">
        <v>0</v>
      </c>
      <c r="S127" s="29">
        <v>0</v>
      </c>
      <c r="T127">
        <v>27.54</v>
      </c>
      <c r="U127">
        <v>0</v>
      </c>
      <c r="V127">
        <v>3.16</v>
      </c>
      <c r="Y127" s="36" t="s">
        <v>30</v>
      </c>
    </row>
    <row r="128" spans="1:25" x14ac:dyDescent="0.3">
      <c r="A128" s="19" t="s">
        <v>30</v>
      </c>
      <c r="B128" s="18" t="s">
        <v>204</v>
      </c>
      <c r="C128" s="18" t="s">
        <v>134</v>
      </c>
      <c r="D128" s="29">
        <v>46444824.380000003</v>
      </c>
      <c r="E128" s="29">
        <v>43536701.062899999</v>
      </c>
      <c r="F128" s="29">
        <v>389110.1</v>
      </c>
      <c r="G128" s="29">
        <v>15.84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1307576.6599999999</v>
      </c>
      <c r="O128" s="29">
        <v>7792.19</v>
      </c>
      <c r="P128" s="29">
        <v>0</v>
      </c>
      <c r="Q128" s="29">
        <v>3297233.4171000002</v>
      </c>
      <c r="R128" s="29">
        <v>0</v>
      </c>
      <c r="S128" s="29">
        <v>0</v>
      </c>
      <c r="T128" s="29">
        <v>160996.20000000001</v>
      </c>
      <c r="U128" s="29">
        <v>0</v>
      </c>
      <c r="V128">
        <v>0</v>
      </c>
      <c r="Y128" s="36" t="s">
        <v>30</v>
      </c>
    </row>
    <row r="129" spans="1:25" x14ac:dyDescent="0.3">
      <c r="A129" s="19" t="s">
        <v>30</v>
      </c>
      <c r="B129" s="18" t="s">
        <v>204</v>
      </c>
      <c r="C129" s="18" t="s">
        <v>135</v>
      </c>
      <c r="D129" s="29">
        <v>1172740.7</v>
      </c>
      <c r="E129" s="29">
        <v>1176325.06</v>
      </c>
      <c r="F129" s="29">
        <v>3584.36</v>
      </c>
      <c r="G129" s="29">
        <v>11.84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21869</v>
      </c>
      <c r="O129" s="29">
        <v>924.91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>
        <v>0</v>
      </c>
      <c r="Y129" s="36" t="s">
        <v>30</v>
      </c>
    </row>
    <row r="130" spans="1:25" x14ac:dyDescent="0.3">
      <c r="A130" s="19" t="s">
        <v>30</v>
      </c>
      <c r="B130" s="18" t="s">
        <v>204</v>
      </c>
      <c r="C130" s="18" t="s">
        <v>136</v>
      </c>
      <c r="D130" s="29">
        <v>2001227.68</v>
      </c>
      <c r="E130" s="29">
        <v>2004294.68</v>
      </c>
      <c r="F130" s="29">
        <v>3067</v>
      </c>
      <c r="G130" s="29">
        <v>17.04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58418.36</v>
      </c>
      <c r="O130" s="29">
        <v>2389.65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>
        <v>0</v>
      </c>
      <c r="Y130" s="36" t="s">
        <v>30</v>
      </c>
    </row>
    <row r="131" spans="1:25" x14ac:dyDescent="0.3">
      <c r="A131" s="19" t="s">
        <v>30</v>
      </c>
      <c r="B131" s="18" t="s">
        <v>204</v>
      </c>
      <c r="C131" s="18" t="s">
        <v>137</v>
      </c>
      <c r="D131" s="29">
        <v>346544.34</v>
      </c>
      <c r="E131" s="29">
        <v>351400.18</v>
      </c>
      <c r="F131" s="29">
        <v>4855.84</v>
      </c>
      <c r="G131" s="29">
        <v>3.96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16236.64</v>
      </c>
      <c r="O131" s="29">
        <v>54.78</v>
      </c>
      <c r="P131" s="29">
        <v>0</v>
      </c>
      <c r="Q131" s="29">
        <v>0</v>
      </c>
      <c r="R131" s="29">
        <v>0</v>
      </c>
      <c r="S131" s="29">
        <v>0</v>
      </c>
      <c r="T131">
        <v>0</v>
      </c>
      <c r="U131">
        <v>0</v>
      </c>
      <c r="V131">
        <v>0</v>
      </c>
      <c r="Y131" s="36" t="s">
        <v>30</v>
      </c>
    </row>
    <row r="132" spans="1:25" x14ac:dyDescent="0.3">
      <c r="A132" s="19" t="s">
        <v>30</v>
      </c>
      <c r="B132" s="18" t="s">
        <v>204</v>
      </c>
      <c r="C132" s="18" t="s">
        <v>138</v>
      </c>
      <c r="D132" s="29">
        <v>1304993.68</v>
      </c>
      <c r="E132" s="29">
        <v>733163.58389999997</v>
      </c>
      <c r="F132" s="29">
        <v>2718.62</v>
      </c>
      <c r="G132" s="29">
        <v>11.82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35489.480000000003</v>
      </c>
      <c r="O132" s="29">
        <v>668.26</v>
      </c>
      <c r="P132" s="29">
        <v>0</v>
      </c>
      <c r="Q132" s="29">
        <v>574548.71609999996</v>
      </c>
      <c r="R132" s="29">
        <v>0</v>
      </c>
      <c r="S132" s="29">
        <v>0</v>
      </c>
      <c r="T132" s="29">
        <v>406.54</v>
      </c>
      <c r="U132" s="29">
        <v>0</v>
      </c>
      <c r="V132">
        <v>0</v>
      </c>
      <c r="Y132" s="36" t="s">
        <v>30</v>
      </c>
    </row>
    <row r="133" spans="1:25" x14ac:dyDescent="0.3">
      <c r="A133" s="19" t="s">
        <v>30</v>
      </c>
      <c r="B133" s="18" t="s">
        <v>204</v>
      </c>
      <c r="C133" s="18" t="s">
        <v>139</v>
      </c>
      <c r="D133" s="29">
        <v>2259521.2000000002</v>
      </c>
      <c r="E133" s="29">
        <v>2263169.48</v>
      </c>
      <c r="F133" s="29">
        <v>3648.28</v>
      </c>
      <c r="G133" s="29">
        <v>7.52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66542.81</v>
      </c>
      <c r="O133" s="29">
        <v>1236.6099999999999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>
        <v>0</v>
      </c>
      <c r="Y133" s="36" t="s">
        <v>30</v>
      </c>
    </row>
    <row r="134" spans="1:25" x14ac:dyDescent="0.3">
      <c r="A134" s="19" t="s">
        <v>30</v>
      </c>
      <c r="B134" s="18" t="s">
        <v>204</v>
      </c>
      <c r="C134" s="18" t="s">
        <v>140</v>
      </c>
      <c r="D134" s="29">
        <v>3012305.36</v>
      </c>
      <c r="E134" s="29">
        <v>3017423.5</v>
      </c>
      <c r="F134" s="29">
        <v>5118.1400000000003</v>
      </c>
      <c r="G134" s="29">
        <v>1.96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132483.17000000001</v>
      </c>
      <c r="O134" s="29">
        <v>1249.29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>
        <v>0</v>
      </c>
      <c r="Y134" s="36" t="s">
        <v>30</v>
      </c>
    </row>
    <row r="135" spans="1:25" x14ac:dyDescent="0.3">
      <c r="A135" s="19" t="s">
        <v>30</v>
      </c>
      <c r="B135" s="18" t="s">
        <v>204</v>
      </c>
      <c r="C135" s="18" t="s">
        <v>141</v>
      </c>
      <c r="D135" s="29">
        <v>2172879.54</v>
      </c>
      <c r="E135" s="29">
        <v>2176548.9</v>
      </c>
      <c r="F135" s="29">
        <v>3669.36</v>
      </c>
      <c r="G135" s="29">
        <v>2.16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52236.26</v>
      </c>
      <c r="O135" s="29">
        <v>643.91999999999996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>
        <v>0</v>
      </c>
      <c r="Y135" s="36" t="s">
        <v>30</v>
      </c>
    </row>
    <row r="136" spans="1:25" x14ac:dyDescent="0.3">
      <c r="A136" s="19" t="s">
        <v>30</v>
      </c>
      <c r="B136" s="18" t="s">
        <v>204</v>
      </c>
      <c r="C136" s="18" t="s">
        <v>142</v>
      </c>
      <c r="D136" s="29">
        <v>1452884.8</v>
      </c>
      <c r="E136" s="29">
        <v>1456552.46</v>
      </c>
      <c r="F136" s="29">
        <v>3667.66</v>
      </c>
      <c r="G136" s="29">
        <v>54.18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51536.14</v>
      </c>
      <c r="O136" s="29">
        <v>252.29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>
        <v>0</v>
      </c>
      <c r="Y136" s="36" t="s">
        <v>30</v>
      </c>
    </row>
    <row r="137" spans="1:25" x14ac:dyDescent="0.3">
      <c r="A137" s="19" t="s">
        <v>30</v>
      </c>
      <c r="B137" s="18" t="s">
        <v>204</v>
      </c>
      <c r="C137" s="18" t="s">
        <v>143</v>
      </c>
      <c r="D137" s="29">
        <v>1014475.02</v>
      </c>
      <c r="E137" s="29">
        <v>1024022.42</v>
      </c>
      <c r="F137" s="29">
        <v>9547.4</v>
      </c>
      <c r="G137" s="29">
        <v>1.52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88957.96</v>
      </c>
      <c r="O137" s="29">
        <v>854.99</v>
      </c>
      <c r="P137" s="29">
        <v>0</v>
      </c>
      <c r="Q137" s="29">
        <v>0</v>
      </c>
      <c r="R137" s="29">
        <v>0</v>
      </c>
      <c r="S137" s="29">
        <v>0</v>
      </c>
      <c r="T137">
        <v>0</v>
      </c>
      <c r="U137">
        <v>0</v>
      </c>
      <c r="V137">
        <v>0</v>
      </c>
      <c r="Y137" s="36" t="s">
        <v>30</v>
      </c>
    </row>
    <row r="138" spans="1:25" x14ac:dyDescent="0.3">
      <c r="A138" s="19" t="s">
        <v>30</v>
      </c>
      <c r="B138" s="18" t="s">
        <v>204</v>
      </c>
      <c r="C138" s="18" t="s">
        <v>144</v>
      </c>
      <c r="D138" s="29">
        <v>7802043.6200000001</v>
      </c>
      <c r="E138" s="29">
        <v>7804445.3141999999</v>
      </c>
      <c r="F138" s="29">
        <v>7194.84</v>
      </c>
      <c r="G138" s="29">
        <v>16.22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1216273.75</v>
      </c>
      <c r="O138" s="29">
        <v>3512.95</v>
      </c>
      <c r="P138" s="29">
        <v>0</v>
      </c>
      <c r="Q138" s="29">
        <v>4793.1458000000002</v>
      </c>
      <c r="R138" s="29">
        <v>0</v>
      </c>
      <c r="S138" s="29">
        <v>0</v>
      </c>
      <c r="T138" s="29">
        <v>0</v>
      </c>
      <c r="U138" s="29">
        <v>0</v>
      </c>
      <c r="V138">
        <v>0</v>
      </c>
      <c r="Y138" s="36" t="s">
        <v>30</v>
      </c>
    </row>
    <row r="139" spans="1:25" x14ac:dyDescent="0.3">
      <c r="A139" s="19" t="s">
        <v>30</v>
      </c>
      <c r="B139" s="18" t="s">
        <v>204</v>
      </c>
      <c r="C139" s="18" t="s">
        <v>145</v>
      </c>
      <c r="D139" s="29">
        <v>2069448.04</v>
      </c>
      <c r="E139" s="29">
        <v>2071152.98</v>
      </c>
      <c r="F139" s="29">
        <v>1704.94</v>
      </c>
      <c r="G139" s="29">
        <v>26.8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43355.839999999997</v>
      </c>
      <c r="O139" s="29">
        <v>3945.02</v>
      </c>
      <c r="P139" s="29">
        <v>0</v>
      </c>
      <c r="Q139" s="29">
        <v>0</v>
      </c>
      <c r="R139" s="29">
        <v>0</v>
      </c>
      <c r="S139" s="29">
        <v>0</v>
      </c>
      <c r="T139">
        <v>0</v>
      </c>
      <c r="U139">
        <v>0</v>
      </c>
      <c r="V139">
        <v>0</v>
      </c>
      <c r="Y139" s="36" t="s">
        <v>30</v>
      </c>
    </row>
    <row r="140" spans="1:25" x14ac:dyDescent="0.3">
      <c r="A140" s="19" t="s">
        <v>30</v>
      </c>
      <c r="B140" s="18" t="s">
        <v>204</v>
      </c>
      <c r="C140" s="18" t="s">
        <v>146</v>
      </c>
      <c r="D140" s="29">
        <v>1233294.54</v>
      </c>
      <c r="E140" s="29">
        <v>1233440.9680999999</v>
      </c>
      <c r="F140" s="29">
        <v>497.88</v>
      </c>
      <c r="G140" s="29">
        <v>17.16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38353.51</v>
      </c>
      <c r="O140" s="29">
        <v>641.21</v>
      </c>
      <c r="P140" s="29">
        <v>0</v>
      </c>
      <c r="Q140" s="29">
        <v>351.45190000000002</v>
      </c>
      <c r="R140" s="29">
        <v>0</v>
      </c>
      <c r="S140" s="29">
        <v>0</v>
      </c>
      <c r="T140">
        <v>0</v>
      </c>
      <c r="U140">
        <v>0</v>
      </c>
      <c r="V140">
        <v>0</v>
      </c>
      <c r="Y140" s="36" t="s">
        <v>30</v>
      </c>
    </row>
    <row r="141" spans="1:25" x14ac:dyDescent="0.3">
      <c r="A141" s="19" t="s">
        <v>30</v>
      </c>
      <c r="B141" s="18" t="s">
        <v>204</v>
      </c>
      <c r="C141" s="18" t="s">
        <v>147</v>
      </c>
      <c r="D141" s="29">
        <v>26590878.719999999</v>
      </c>
      <c r="E141" s="29">
        <v>17791027.877099998</v>
      </c>
      <c r="F141" s="29">
        <v>1985831.58</v>
      </c>
      <c r="G141" s="29">
        <v>91.6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999624.21</v>
      </c>
      <c r="O141" s="29">
        <v>9114.86</v>
      </c>
      <c r="P141" s="29">
        <v>0</v>
      </c>
      <c r="Q141" s="29">
        <v>10884066.4429</v>
      </c>
      <c r="R141" s="29">
        <v>98384.02</v>
      </c>
      <c r="S141" s="29">
        <v>0</v>
      </c>
      <c r="T141">
        <v>904298.32</v>
      </c>
      <c r="U141">
        <v>0</v>
      </c>
      <c r="V141">
        <v>0</v>
      </c>
      <c r="Y141" s="36" t="s">
        <v>30</v>
      </c>
    </row>
    <row r="142" spans="1:25" x14ac:dyDescent="0.3">
      <c r="A142" s="19" t="s">
        <v>30</v>
      </c>
      <c r="B142" s="18" t="s">
        <v>204</v>
      </c>
      <c r="C142" s="18" t="s">
        <v>148</v>
      </c>
      <c r="D142" s="29">
        <v>15592167.619999999</v>
      </c>
      <c r="E142" s="29">
        <v>9226894.2520000208</v>
      </c>
      <c r="F142" s="29">
        <v>588943.28</v>
      </c>
      <c r="G142" s="29">
        <v>2.64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171617.62</v>
      </c>
      <c r="O142" s="29">
        <v>20956.96</v>
      </c>
      <c r="P142" s="29">
        <v>0</v>
      </c>
      <c r="Q142" s="29">
        <v>7041615.4079999998</v>
      </c>
      <c r="R142" s="29">
        <v>87398.76</v>
      </c>
      <c r="S142" s="29">
        <v>0</v>
      </c>
      <c r="T142">
        <v>52170</v>
      </c>
      <c r="U142">
        <v>0</v>
      </c>
      <c r="V142">
        <v>0</v>
      </c>
      <c r="Y142" s="36" t="s">
        <v>30</v>
      </c>
    </row>
    <row r="143" spans="1:25" x14ac:dyDescent="0.3">
      <c r="A143" s="19" t="s">
        <v>30</v>
      </c>
      <c r="B143" s="18" t="s">
        <v>204</v>
      </c>
      <c r="C143" s="18" t="s">
        <v>149</v>
      </c>
      <c r="D143" s="29">
        <v>17241406.52</v>
      </c>
      <c r="E143" s="29">
        <v>13727110.287699999</v>
      </c>
      <c r="F143" s="29">
        <v>2959505.7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158940.76999999999</v>
      </c>
      <c r="O143" s="29">
        <v>9812.81</v>
      </c>
      <c r="P143" s="29">
        <v>0</v>
      </c>
      <c r="Q143" s="29">
        <v>7222891.3523000004</v>
      </c>
      <c r="R143" s="29">
        <v>749089.42</v>
      </c>
      <c r="S143" s="29">
        <v>0</v>
      </c>
      <c r="T143" s="29">
        <v>73725.289999999994</v>
      </c>
      <c r="U143" s="29">
        <v>0</v>
      </c>
      <c r="V143" s="29">
        <v>0</v>
      </c>
      <c r="Y143" t="s">
        <v>30</v>
      </c>
    </row>
    <row r="144" spans="1:25" x14ac:dyDescent="0.3">
      <c r="A144" s="19" t="s">
        <v>30</v>
      </c>
      <c r="B144" s="18" t="s">
        <v>204</v>
      </c>
      <c r="C144" s="18" t="s">
        <v>151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>
        <v>0</v>
      </c>
      <c r="Y144" t="s">
        <v>30</v>
      </c>
    </row>
    <row r="145" spans="1:25" x14ac:dyDescent="0.3">
      <c r="A145" s="19" t="s">
        <v>30</v>
      </c>
      <c r="B145" s="18" t="s">
        <v>204</v>
      </c>
      <c r="C145" s="18" t="s">
        <v>200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>
        <v>0</v>
      </c>
      <c r="Y145" t="s">
        <v>30</v>
      </c>
    </row>
    <row r="146" spans="1:25" x14ac:dyDescent="0.3">
      <c r="A146" s="19" t="s">
        <v>30</v>
      </c>
      <c r="B146" s="18" t="s">
        <v>204</v>
      </c>
      <c r="C146" s="18" t="s">
        <v>201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>
        <v>0</v>
      </c>
      <c r="Y146" t="s">
        <v>30</v>
      </c>
    </row>
    <row r="147" spans="1:25" x14ac:dyDescent="0.3">
      <c r="A147" s="19" t="s">
        <v>30</v>
      </c>
      <c r="B147" s="18" t="s">
        <v>204</v>
      </c>
      <c r="C147" s="18" t="s">
        <v>205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>
        <v>0</v>
      </c>
      <c r="U147">
        <v>0</v>
      </c>
      <c r="V147">
        <v>0</v>
      </c>
      <c r="Y147" t="s">
        <v>30</v>
      </c>
    </row>
    <row r="148" spans="1:25" x14ac:dyDescent="0.3">
      <c r="A148" s="19" t="s">
        <v>30</v>
      </c>
      <c r="B148" s="18" t="s">
        <v>204</v>
      </c>
      <c r="C148" s="18" t="s">
        <v>206</v>
      </c>
      <c r="D148" s="29">
        <v>607982</v>
      </c>
      <c r="E148" s="29">
        <v>608349.50710000005</v>
      </c>
      <c r="F148" s="29">
        <v>525.24</v>
      </c>
      <c r="G148" s="29">
        <v>8.6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4511.84</v>
      </c>
      <c r="O148" s="29">
        <v>25</v>
      </c>
      <c r="P148" s="29">
        <v>0</v>
      </c>
      <c r="Q148" s="29">
        <v>157.7329</v>
      </c>
      <c r="R148" s="29">
        <v>0</v>
      </c>
      <c r="S148" s="29">
        <v>0</v>
      </c>
      <c r="T148">
        <v>0</v>
      </c>
      <c r="U148">
        <v>0</v>
      </c>
      <c r="V148">
        <v>0</v>
      </c>
      <c r="Y148" t="s">
        <v>30</v>
      </c>
    </row>
    <row r="149" spans="1:25" x14ac:dyDescent="0.3">
      <c r="A149" s="19" t="s">
        <v>30</v>
      </c>
      <c r="B149" s="18" t="s">
        <v>204</v>
      </c>
      <c r="C149" s="18" t="s">
        <v>207</v>
      </c>
      <c r="D149" s="29">
        <v>12316289.460000001</v>
      </c>
      <c r="E149" s="29">
        <v>11716556.3398</v>
      </c>
      <c r="F149" s="29">
        <v>266241.86</v>
      </c>
      <c r="G149" s="29">
        <v>134.12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276751.81</v>
      </c>
      <c r="O149" s="29">
        <v>3151.24</v>
      </c>
      <c r="P149" s="29">
        <v>0</v>
      </c>
      <c r="Q149" s="29">
        <v>865974.98019999999</v>
      </c>
      <c r="R149" s="29">
        <v>0</v>
      </c>
      <c r="S149" s="29">
        <v>0</v>
      </c>
      <c r="T149" s="29">
        <v>88234.26</v>
      </c>
      <c r="U149" s="29">
        <v>0</v>
      </c>
      <c r="V149">
        <v>0</v>
      </c>
      <c r="Y149" t="s">
        <v>30</v>
      </c>
    </row>
    <row r="150" spans="1:25" x14ac:dyDescent="0.3">
      <c r="A150" s="19" t="s">
        <v>30</v>
      </c>
      <c r="B150" s="18" t="s">
        <v>204</v>
      </c>
      <c r="C150" s="18" t="s">
        <v>208</v>
      </c>
      <c r="D150" s="29">
        <v>533254.84</v>
      </c>
      <c r="E150" s="29">
        <v>533856.54</v>
      </c>
      <c r="F150" s="29">
        <v>601.70000000000005</v>
      </c>
      <c r="G150" s="29">
        <v>4.54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13008.28</v>
      </c>
      <c r="O150" s="29">
        <v>25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>
        <v>0</v>
      </c>
      <c r="Y150" t="s">
        <v>30</v>
      </c>
    </row>
    <row r="151" spans="1:25" x14ac:dyDescent="0.3">
      <c r="A151" s="19" t="s">
        <v>30</v>
      </c>
      <c r="B151" s="18" t="s">
        <v>204</v>
      </c>
      <c r="C151" s="18" t="s">
        <v>209</v>
      </c>
      <c r="D151" s="29">
        <v>62101.5</v>
      </c>
      <c r="E151" s="29">
        <v>62101.5</v>
      </c>
      <c r="F151" s="29">
        <v>0</v>
      </c>
      <c r="G151" s="29">
        <v>8.32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5068.76</v>
      </c>
      <c r="O151" s="29">
        <v>25.85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>
        <v>0</v>
      </c>
      <c r="Y151" t="s">
        <v>30</v>
      </c>
    </row>
    <row r="152" spans="1:25" x14ac:dyDescent="0.3">
      <c r="A152" s="19" t="s">
        <v>30</v>
      </c>
      <c r="B152" s="18" t="s">
        <v>204</v>
      </c>
      <c r="C152" s="18" t="s">
        <v>210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>
        <v>0</v>
      </c>
      <c r="Y152" t="s">
        <v>30</v>
      </c>
    </row>
    <row r="153" spans="1:25" x14ac:dyDescent="0.3">
      <c r="A153" s="19" t="s">
        <v>30</v>
      </c>
      <c r="B153" s="18" t="s">
        <v>204</v>
      </c>
      <c r="C153" s="34" t="s">
        <v>217</v>
      </c>
      <c r="D153" s="29">
        <v>3100332.8</v>
      </c>
      <c r="E153" s="29">
        <v>3125808.28</v>
      </c>
      <c r="F153" s="29">
        <v>25475.48</v>
      </c>
      <c r="G153" s="29">
        <v>1.8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68055.740000000005</v>
      </c>
      <c r="O153" s="29">
        <v>25</v>
      </c>
      <c r="P153" s="29">
        <v>0</v>
      </c>
      <c r="Q153" s="29">
        <v>0</v>
      </c>
      <c r="R153" s="29">
        <v>0</v>
      </c>
      <c r="S153" s="29">
        <v>0</v>
      </c>
      <c r="T153">
        <v>0</v>
      </c>
      <c r="U153">
        <v>0</v>
      </c>
      <c r="V153" s="29">
        <v>0</v>
      </c>
      <c r="Y153" t="s">
        <v>30</v>
      </c>
    </row>
    <row r="154" spans="1:25" x14ac:dyDescent="0.3">
      <c r="A154" s="19" t="s">
        <v>30</v>
      </c>
      <c r="B154" s="18" t="s">
        <v>204</v>
      </c>
      <c r="C154" s="18" t="s">
        <v>218</v>
      </c>
      <c r="D154" s="29">
        <v>9779.5400000000009</v>
      </c>
      <c r="E154" s="29">
        <v>9677.5203000000001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102.0197</v>
      </c>
      <c r="R154" s="29">
        <v>0</v>
      </c>
      <c r="S154" s="29">
        <v>0</v>
      </c>
      <c r="T154">
        <v>0</v>
      </c>
      <c r="U154">
        <v>0</v>
      </c>
      <c r="V154">
        <v>0</v>
      </c>
      <c r="Y154" t="s">
        <v>30</v>
      </c>
    </row>
    <row r="155" spans="1:25" x14ac:dyDescent="0.3">
      <c r="A155" s="19" t="s">
        <v>30</v>
      </c>
      <c r="B155" s="18" t="s">
        <v>204</v>
      </c>
      <c r="C155" s="18" t="s">
        <v>219</v>
      </c>
      <c r="D155" s="29">
        <v>826503</v>
      </c>
      <c r="E155" s="29">
        <v>826503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583.72</v>
      </c>
      <c r="O155" s="29">
        <v>242.54</v>
      </c>
      <c r="P155" s="29">
        <v>0</v>
      </c>
      <c r="Q155" s="29">
        <v>0</v>
      </c>
      <c r="R155" s="29">
        <v>0</v>
      </c>
      <c r="S155" s="29">
        <v>0</v>
      </c>
      <c r="T155">
        <v>0</v>
      </c>
      <c r="U155">
        <v>0</v>
      </c>
      <c r="V155">
        <v>0</v>
      </c>
      <c r="Y155" t="s">
        <v>30</v>
      </c>
    </row>
    <row r="156" spans="1:25" x14ac:dyDescent="0.3">
      <c r="A156" s="19" t="s">
        <v>30</v>
      </c>
      <c r="B156" s="18" t="s">
        <v>204</v>
      </c>
      <c r="C156" s="18" t="s">
        <v>220</v>
      </c>
      <c r="D156" s="29">
        <v>87474.46</v>
      </c>
      <c r="E156" s="29">
        <v>88940.26</v>
      </c>
      <c r="F156" s="29">
        <v>1465.8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>
        <v>0</v>
      </c>
      <c r="U156">
        <v>0</v>
      </c>
      <c r="V156">
        <v>0</v>
      </c>
      <c r="Y156" t="s">
        <v>31</v>
      </c>
    </row>
    <row r="157" spans="1:25" x14ac:dyDescent="0.3">
      <c r="A157" s="19" t="s">
        <v>31</v>
      </c>
      <c r="B157" s="18" t="s">
        <v>211</v>
      </c>
      <c r="C157" s="18" t="s">
        <v>129</v>
      </c>
      <c r="D157" s="29">
        <v>4074970.29999999</v>
      </c>
      <c r="E157" s="29">
        <v>4519443.5399999898</v>
      </c>
      <c r="F157" s="29">
        <v>444473.24</v>
      </c>
      <c r="G157" s="29">
        <v>17.48</v>
      </c>
      <c r="H157" s="29">
        <v>0</v>
      </c>
      <c r="I157" s="29">
        <v>444179.22</v>
      </c>
      <c r="J157" s="29">
        <v>0</v>
      </c>
      <c r="K157" s="29">
        <v>0</v>
      </c>
      <c r="L157" s="29">
        <v>0</v>
      </c>
      <c r="M157" s="29">
        <v>0</v>
      </c>
      <c r="N157" s="29">
        <v>189732</v>
      </c>
      <c r="O157" s="29">
        <v>25</v>
      </c>
      <c r="P157" s="29">
        <v>0</v>
      </c>
      <c r="Q157" s="29">
        <v>0</v>
      </c>
      <c r="R157" s="29">
        <v>0</v>
      </c>
      <c r="S157" s="29">
        <v>0</v>
      </c>
      <c r="T157">
        <v>0</v>
      </c>
      <c r="U157">
        <v>0</v>
      </c>
      <c r="V157">
        <v>0</v>
      </c>
      <c r="Y157" t="s">
        <v>31</v>
      </c>
    </row>
    <row r="158" spans="1:25" x14ac:dyDescent="0.3">
      <c r="A158" s="19" t="s">
        <v>31</v>
      </c>
      <c r="B158" s="18" t="s">
        <v>211</v>
      </c>
      <c r="C158" s="18" t="s">
        <v>130</v>
      </c>
      <c r="D158" s="29">
        <v>3366978.86</v>
      </c>
      <c r="E158" s="29">
        <v>4057053.44</v>
      </c>
      <c r="F158" s="29">
        <v>690074.58</v>
      </c>
      <c r="G158" s="29">
        <v>260.5</v>
      </c>
      <c r="H158" s="29">
        <v>0</v>
      </c>
      <c r="I158" s="29">
        <v>686744.14</v>
      </c>
      <c r="J158" s="29">
        <v>0</v>
      </c>
      <c r="K158" s="29">
        <v>0</v>
      </c>
      <c r="L158" s="29">
        <v>0</v>
      </c>
      <c r="M158" s="29">
        <v>0</v>
      </c>
      <c r="N158" s="29">
        <v>240535.13</v>
      </c>
      <c r="O158" s="29">
        <v>1429.7</v>
      </c>
      <c r="P158" s="29">
        <v>0</v>
      </c>
      <c r="Q158" s="29">
        <v>0</v>
      </c>
      <c r="R158" s="29">
        <v>0</v>
      </c>
      <c r="S158" s="29">
        <v>0</v>
      </c>
      <c r="T158">
        <v>0</v>
      </c>
      <c r="U158">
        <v>0</v>
      </c>
      <c r="V158">
        <v>0</v>
      </c>
      <c r="Y158" t="s">
        <v>31</v>
      </c>
    </row>
    <row r="159" spans="1:25" x14ac:dyDescent="0.3">
      <c r="A159" s="19" t="s">
        <v>31</v>
      </c>
      <c r="B159" s="18" t="s">
        <v>211</v>
      </c>
      <c r="C159" s="18" t="s">
        <v>131</v>
      </c>
      <c r="D159" s="29">
        <v>1717229.98</v>
      </c>
      <c r="E159" s="29">
        <v>2028623.2</v>
      </c>
      <c r="F159" s="29">
        <v>311393.21999999997</v>
      </c>
      <c r="G159" s="29">
        <v>162.58000000000001</v>
      </c>
      <c r="H159" s="29">
        <v>0</v>
      </c>
      <c r="I159" s="29">
        <v>310774.52</v>
      </c>
      <c r="J159" s="29">
        <v>0</v>
      </c>
      <c r="K159" s="29">
        <v>0</v>
      </c>
      <c r="L159" s="29">
        <v>0</v>
      </c>
      <c r="M159" s="29">
        <v>0</v>
      </c>
      <c r="N159" s="29">
        <v>84415.21</v>
      </c>
      <c r="O159" s="29">
        <v>795.6</v>
      </c>
      <c r="P159" s="29">
        <v>0</v>
      </c>
      <c r="Q159" s="29">
        <v>0</v>
      </c>
      <c r="R159" s="29">
        <v>0</v>
      </c>
      <c r="S159" s="29">
        <v>0</v>
      </c>
      <c r="T159">
        <v>0</v>
      </c>
      <c r="U159">
        <v>0</v>
      </c>
      <c r="V159">
        <v>0</v>
      </c>
      <c r="Y159" t="s">
        <v>31</v>
      </c>
    </row>
    <row r="160" spans="1:25" x14ac:dyDescent="0.3">
      <c r="A160" s="19" t="s">
        <v>31</v>
      </c>
      <c r="B160" s="18" t="s">
        <v>211</v>
      </c>
      <c r="C160" s="18" t="s">
        <v>132</v>
      </c>
      <c r="D160" s="29">
        <v>3209559.74000001</v>
      </c>
      <c r="E160" s="29">
        <v>3879674.9000000102</v>
      </c>
      <c r="F160" s="29">
        <v>670115.16</v>
      </c>
      <c r="G160" s="29">
        <v>272.88</v>
      </c>
      <c r="H160" s="29">
        <v>0</v>
      </c>
      <c r="I160" s="29">
        <v>666868.52</v>
      </c>
      <c r="J160" s="29">
        <v>0</v>
      </c>
      <c r="K160" s="29">
        <v>0</v>
      </c>
      <c r="L160" s="29">
        <v>0</v>
      </c>
      <c r="M160" s="29">
        <v>0</v>
      </c>
      <c r="N160" s="29">
        <v>259143.29</v>
      </c>
      <c r="O160" s="29">
        <v>1626.36</v>
      </c>
      <c r="P160" s="29">
        <v>0</v>
      </c>
      <c r="Q160" s="29">
        <v>0</v>
      </c>
      <c r="R160" s="29">
        <v>0</v>
      </c>
      <c r="S160" s="29">
        <v>0</v>
      </c>
      <c r="T160">
        <v>0</v>
      </c>
      <c r="U160">
        <v>0</v>
      </c>
      <c r="V160">
        <v>0</v>
      </c>
      <c r="Y160" t="s">
        <v>31</v>
      </c>
    </row>
    <row r="161" spans="1:25" x14ac:dyDescent="0.3">
      <c r="A161" s="19" t="s">
        <v>31</v>
      </c>
      <c r="B161" s="18" t="s">
        <v>211</v>
      </c>
      <c r="C161" s="18" t="s">
        <v>133</v>
      </c>
      <c r="D161" s="29">
        <v>1838635.94</v>
      </c>
      <c r="E161" s="29">
        <v>1999434.1745</v>
      </c>
      <c r="F161" s="29">
        <v>252723.92</v>
      </c>
      <c r="G161" s="29">
        <v>18</v>
      </c>
      <c r="H161" s="29">
        <v>0</v>
      </c>
      <c r="I161" s="29">
        <v>252135.22</v>
      </c>
      <c r="J161" s="29">
        <v>0</v>
      </c>
      <c r="K161" s="29">
        <v>0</v>
      </c>
      <c r="L161" s="29">
        <v>0</v>
      </c>
      <c r="M161" s="29">
        <v>0</v>
      </c>
      <c r="N161" s="29">
        <v>84911.78</v>
      </c>
      <c r="O161" s="29">
        <v>2428.17</v>
      </c>
      <c r="P161" s="29">
        <v>0</v>
      </c>
      <c r="Q161" s="29">
        <v>92844.325500000006</v>
      </c>
      <c r="R161" s="29">
        <v>0</v>
      </c>
      <c r="S161" s="29">
        <v>918.64</v>
      </c>
      <c r="T161">
        <v>4042.43</v>
      </c>
      <c r="U161">
        <v>0</v>
      </c>
      <c r="V161">
        <v>0</v>
      </c>
      <c r="Y161" t="s">
        <v>31</v>
      </c>
    </row>
    <row r="162" spans="1:25" x14ac:dyDescent="0.3">
      <c r="A162" s="19" t="s">
        <v>31</v>
      </c>
      <c r="B162" s="18" t="s">
        <v>211</v>
      </c>
      <c r="C162" s="18" t="s">
        <v>134</v>
      </c>
      <c r="D162" s="29">
        <v>2454731.06</v>
      </c>
      <c r="E162" s="29">
        <v>2945406.3</v>
      </c>
      <c r="F162" s="29">
        <v>490675.24</v>
      </c>
      <c r="G162" s="29">
        <v>248.48</v>
      </c>
      <c r="H162" s="29">
        <v>0</v>
      </c>
      <c r="I162" s="29">
        <v>489248.04</v>
      </c>
      <c r="J162" s="29">
        <v>0</v>
      </c>
      <c r="K162" s="29">
        <v>0</v>
      </c>
      <c r="L162" s="29">
        <v>0</v>
      </c>
      <c r="M162" s="29">
        <v>0</v>
      </c>
      <c r="N162" s="29">
        <v>150887.85999999999</v>
      </c>
      <c r="O162" s="29">
        <v>716.41</v>
      </c>
      <c r="P162" s="29">
        <v>0</v>
      </c>
      <c r="Q162" s="29">
        <v>0</v>
      </c>
      <c r="R162" s="29">
        <v>0</v>
      </c>
      <c r="S162" s="29">
        <v>0</v>
      </c>
      <c r="T162">
        <v>0</v>
      </c>
      <c r="U162">
        <v>0</v>
      </c>
      <c r="V162">
        <v>0</v>
      </c>
      <c r="Y162" t="s">
        <v>31</v>
      </c>
    </row>
    <row r="163" spans="1:25" x14ac:dyDescent="0.3">
      <c r="A163" s="19" t="s">
        <v>31</v>
      </c>
      <c r="B163" s="18" t="s">
        <v>211</v>
      </c>
      <c r="C163" s="18" t="s">
        <v>135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>
        <v>0</v>
      </c>
      <c r="U163">
        <v>0</v>
      </c>
      <c r="V163">
        <v>0</v>
      </c>
      <c r="Y163" t="s">
        <v>31</v>
      </c>
    </row>
    <row r="164" spans="1:25" x14ac:dyDescent="0.3">
      <c r="A164" s="19" t="s">
        <v>31</v>
      </c>
      <c r="B164" s="18" t="s">
        <v>211</v>
      </c>
      <c r="C164" s="18" t="s">
        <v>1764</v>
      </c>
      <c r="D164" s="29">
        <v>0</v>
      </c>
      <c r="E164" s="29">
        <v>0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>
        <v>0</v>
      </c>
      <c r="U164">
        <v>0</v>
      </c>
      <c r="V164">
        <v>0</v>
      </c>
      <c r="Y164" t="s">
        <v>32</v>
      </c>
    </row>
    <row r="165" spans="1:25" x14ac:dyDescent="0.3">
      <c r="A165" s="19" t="s">
        <v>32</v>
      </c>
      <c r="B165" s="18" t="s">
        <v>212</v>
      </c>
      <c r="C165" s="18" t="s">
        <v>129</v>
      </c>
      <c r="D165" s="29">
        <v>449266.94</v>
      </c>
      <c r="E165" s="29">
        <v>476958.38</v>
      </c>
      <c r="F165" s="29">
        <v>27691.439999999999</v>
      </c>
      <c r="G165" s="29">
        <v>50.54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27577.26</v>
      </c>
      <c r="N165" s="29">
        <v>14361.6</v>
      </c>
      <c r="O165" s="29">
        <v>28.72</v>
      </c>
      <c r="P165" s="29">
        <v>0</v>
      </c>
      <c r="Q165" s="29">
        <v>0</v>
      </c>
      <c r="R165" s="29">
        <v>0</v>
      </c>
      <c r="S165" s="29">
        <v>0</v>
      </c>
      <c r="T165">
        <v>0</v>
      </c>
      <c r="U165">
        <v>0</v>
      </c>
      <c r="V165">
        <v>0</v>
      </c>
      <c r="Y165" t="s">
        <v>32</v>
      </c>
    </row>
    <row r="166" spans="1:25" x14ac:dyDescent="0.3">
      <c r="A166" s="19" t="s">
        <v>32</v>
      </c>
      <c r="B166" s="18" t="s">
        <v>212</v>
      </c>
      <c r="C166" s="18" t="s">
        <v>130</v>
      </c>
      <c r="D166" s="29">
        <v>1133959.02</v>
      </c>
      <c r="E166" s="29">
        <v>1203732.8174999999</v>
      </c>
      <c r="F166" s="29">
        <v>69773.899999999994</v>
      </c>
      <c r="G166" s="29">
        <v>42.06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69598.16</v>
      </c>
      <c r="N166" s="29">
        <v>40884.1</v>
      </c>
      <c r="O166" s="29">
        <v>158.71</v>
      </c>
      <c r="P166" s="29">
        <v>0</v>
      </c>
      <c r="Q166" s="29">
        <v>0.10249999999999999</v>
      </c>
      <c r="R166" s="29">
        <v>0</v>
      </c>
      <c r="S166" s="29">
        <v>0</v>
      </c>
      <c r="T166">
        <v>0</v>
      </c>
      <c r="U166">
        <v>0</v>
      </c>
      <c r="V166">
        <v>0</v>
      </c>
      <c r="Y166" t="s">
        <v>32</v>
      </c>
    </row>
    <row r="167" spans="1:25" x14ac:dyDescent="0.3">
      <c r="A167" s="19" t="s">
        <v>32</v>
      </c>
      <c r="B167" s="18" t="s">
        <v>212</v>
      </c>
      <c r="C167" s="18" t="s">
        <v>131</v>
      </c>
      <c r="D167" s="29">
        <v>303003.59999999998</v>
      </c>
      <c r="E167" s="29">
        <v>321995.98</v>
      </c>
      <c r="F167" s="29">
        <v>18992.38</v>
      </c>
      <c r="G167" s="29">
        <v>24.16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18617.32</v>
      </c>
      <c r="N167" s="29">
        <v>11714.53</v>
      </c>
      <c r="O167" s="29">
        <v>243</v>
      </c>
      <c r="P167" s="29">
        <v>0</v>
      </c>
      <c r="Q167" s="29">
        <v>0</v>
      </c>
      <c r="R167" s="29">
        <v>0</v>
      </c>
      <c r="S167" s="29">
        <v>0</v>
      </c>
      <c r="T167">
        <v>0</v>
      </c>
      <c r="U167">
        <v>0</v>
      </c>
      <c r="V167">
        <v>0</v>
      </c>
      <c r="Y167" t="s">
        <v>32</v>
      </c>
    </row>
    <row r="168" spans="1:25" x14ac:dyDescent="0.3">
      <c r="A168" s="19" t="s">
        <v>32</v>
      </c>
      <c r="B168" s="18" t="s">
        <v>212</v>
      </c>
      <c r="C168" s="18" t="s">
        <v>132</v>
      </c>
      <c r="D168" s="29">
        <v>851524.52</v>
      </c>
      <c r="E168" s="29">
        <v>904047.76</v>
      </c>
      <c r="F168" s="29">
        <v>52523.24</v>
      </c>
      <c r="G168" s="29">
        <v>23.24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52270.62</v>
      </c>
      <c r="N168" s="29">
        <v>38146.47</v>
      </c>
      <c r="O168" s="29">
        <v>1414.65</v>
      </c>
      <c r="P168" s="29">
        <v>0</v>
      </c>
      <c r="Q168" s="29">
        <v>0</v>
      </c>
      <c r="R168" s="29">
        <v>0</v>
      </c>
      <c r="S168" s="29">
        <v>0</v>
      </c>
      <c r="T168">
        <v>0</v>
      </c>
      <c r="U168">
        <v>0</v>
      </c>
      <c r="V168">
        <v>0</v>
      </c>
      <c r="Y168" t="s">
        <v>32</v>
      </c>
    </row>
    <row r="169" spans="1:25" x14ac:dyDescent="0.3">
      <c r="A169" s="19" t="s">
        <v>32</v>
      </c>
      <c r="B169" s="18" t="s">
        <v>212</v>
      </c>
      <c r="C169" s="18" t="s">
        <v>133</v>
      </c>
      <c r="D169" s="29">
        <v>930987.92000000097</v>
      </c>
      <c r="E169" s="29">
        <v>988119.34000000102</v>
      </c>
      <c r="F169" s="29">
        <v>57131.42</v>
      </c>
      <c r="G169" s="29">
        <v>43.16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57131.42</v>
      </c>
      <c r="N169" s="29">
        <v>24228.92</v>
      </c>
      <c r="O169" s="29">
        <v>313.14</v>
      </c>
      <c r="P169" s="29">
        <v>0</v>
      </c>
      <c r="Q169" s="29">
        <v>0</v>
      </c>
      <c r="R169" s="29">
        <v>0</v>
      </c>
      <c r="S169" s="29">
        <v>0</v>
      </c>
      <c r="T169">
        <v>0</v>
      </c>
      <c r="U169">
        <v>0</v>
      </c>
      <c r="V169">
        <v>0</v>
      </c>
      <c r="Y169" t="s">
        <v>32</v>
      </c>
    </row>
    <row r="170" spans="1:25" x14ac:dyDescent="0.3">
      <c r="A170" s="19" t="s">
        <v>32</v>
      </c>
      <c r="B170" s="18" t="s">
        <v>212</v>
      </c>
      <c r="C170" s="18" t="s">
        <v>134</v>
      </c>
      <c r="D170" s="29">
        <v>3538340.8200000199</v>
      </c>
      <c r="E170" s="29">
        <v>2629556.2178000198</v>
      </c>
      <c r="F170" s="29">
        <v>152036.41</v>
      </c>
      <c r="G170" s="29">
        <v>229.22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152036.41</v>
      </c>
      <c r="N170" s="29">
        <v>58445.14</v>
      </c>
      <c r="O170" s="29">
        <v>398.87</v>
      </c>
      <c r="P170" s="29">
        <v>0</v>
      </c>
      <c r="Q170" s="29">
        <v>1125919.4221999999</v>
      </c>
      <c r="R170" s="29">
        <v>0</v>
      </c>
      <c r="S170" s="29">
        <v>65098.41</v>
      </c>
      <c r="T170">
        <v>607.97</v>
      </c>
      <c r="U170">
        <v>0</v>
      </c>
      <c r="V170">
        <v>0</v>
      </c>
      <c r="Y170" t="s">
        <v>32</v>
      </c>
    </row>
    <row r="171" spans="1:25" x14ac:dyDescent="0.3">
      <c r="A171" s="19" t="s">
        <v>32</v>
      </c>
      <c r="B171" s="18" t="s">
        <v>212</v>
      </c>
      <c r="C171" s="18" t="s">
        <v>135</v>
      </c>
      <c r="D171" s="29">
        <v>2484685.88</v>
      </c>
      <c r="E171" s="29">
        <v>2704148.3717999998</v>
      </c>
      <c r="F171" s="29">
        <v>332176.90999999997</v>
      </c>
      <c r="G171" s="29">
        <v>24.64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156348.76</v>
      </c>
      <c r="N171" s="29">
        <v>127718.87</v>
      </c>
      <c r="O171" s="29">
        <v>576.24</v>
      </c>
      <c r="P171" s="29">
        <v>0</v>
      </c>
      <c r="Q171" s="29">
        <v>125412.6682</v>
      </c>
      <c r="R171" s="29">
        <v>5447.27</v>
      </c>
      <c r="S171" s="29">
        <v>7250.98</v>
      </c>
      <c r="T171">
        <v>6136.66</v>
      </c>
      <c r="U171">
        <v>0</v>
      </c>
      <c r="V171">
        <v>0</v>
      </c>
      <c r="Y171" t="s">
        <v>32</v>
      </c>
    </row>
    <row r="172" spans="1:25" x14ac:dyDescent="0.3">
      <c r="A172" s="19" t="s">
        <v>32</v>
      </c>
      <c r="B172" s="18" t="s">
        <v>212</v>
      </c>
      <c r="C172" s="18" t="s">
        <v>136</v>
      </c>
      <c r="D172" s="29">
        <v>931047.37999999896</v>
      </c>
      <c r="E172" s="29">
        <v>988182.69999999902</v>
      </c>
      <c r="F172" s="29">
        <v>57135.32</v>
      </c>
      <c r="G172" s="29">
        <v>85.34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57135.32</v>
      </c>
      <c r="N172" s="29">
        <v>27080.5</v>
      </c>
      <c r="O172" s="29">
        <v>1144.25</v>
      </c>
      <c r="P172" s="29">
        <v>0</v>
      </c>
      <c r="Q172" s="29">
        <v>0</v>
      </c>
      <c r="R172" s="29">
        <v>0</v>
      </c>
      <c r="S172" s="29">
        <v>0</v>
      </c>
      <c r="T172">
        <v>0</v>
      </c>
      <c r="U172">
        <v>0</v>
      </c>
      <c r="V172">
        <v>0</v>
      </c>
      <c r="Y172" t="s">
        <v>32</v>
      </c>
    </row>
    <row r="173" spans="1:25" x14ac:dyDescent="0.3">
      <c r="A173" s="19" t="s">
        <v>32</v>
      </c>
      <c r="B173" s="18" t="s">
        <v>212</v>
      </c>
      <c r="C173" s="18" t="s">
        <v>137</v>
      </c>
      <c r="D173" s="29">
        <v>1380757.24</v>
      </c>
      <c r="E173" s="29">
        <v>1465489.24</v>
      </c>
      <c r="F173" s="29">
        <v>84732</v>
      </c>
      <c r="G173" s="29">
        <v>11.46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84732</v>
      </c>
      <c r="N173" s="29">
        <v>26079.61</v>
      </c>
      <c r="O173" s="29">
        <v>165.81</v>
      </c>
      <c r="P173" s="29">
        <v>0</v>
      </c>
      <c r="Q173" s="29">
        <v>0</v>
      </c>
      <c r="R173" s="29">
        <v>0</v>
      </c>
      <c r="S173" s="29">
        <v>0</v>
      </c>
      <c r="T173">
        <v>0</v>
      </c>
      <c r="U173">
        <v>0</v>
      </c>
      <c r="V173">
        <v>0</v>
      </c>
      <c r="Y173" t="s">
        <v>32</v>
      </c>
    </row>
    <row r="174" spans="1:25" x14ac:dyDescent="0.3">
      <c r="A174" s="19" t="s">
        <v>32</v>
      </c>
      <c r="B174" s="18" t="s">
        <v>212</v>
      </c>
      <c r="C174" s="18" t="s">
        <v>138</v>
      </c>
      <c r="D174" s="29">
        <v>271988.68</v>
      </c>
      <c r="E174" s="29">
        <v>292176.8</v>
      </c>
      <c r="F174" s="29">
        <v>20188.12</v>
      </c>
      <c r="G174" s="29">
        <v>2.92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16892.740000000002</v>
      </c>
      <c r="N174" s="29">
        <v>19517.07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>
        <v>0</v>
      </c>
      <c r="U174">
        <v>0</v>
      </c>
      <c r="V174">
        <v>0</v>
      </c>
      <c r="Y174" t="s">
        <v>32</v>
      </c>
    </row>
    <row r="175" spans="1:25" x14ac:dyDescent="0.3">
      <c r="A175" s="19" t="s">
        <v>32</v>
      </c>
      <c r="B175" s="18" t="s">
        <v>212</v>
      </c>
      <c r="C175" s="18" t="s">
        <v>139</v>
      </c>
      <c r="D175" s="29">
        <v>3503804.9999999902</v>
      </c>
      <c r="E175" s="29">
        <v>3719187.3999999901</v>
      </c>
      <c r="F175" s="29">
        <v>215382.39999999999</v>
      </c>
      <c r="G175" s="29">
        <v>139.63999999999999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215036.24</v>
      </c>
      <c r="N175" s="29">
        <v>111540.24</v>
      </c>
      <c r="O175" s="29">
        <v>829.22</v>
      </c>
      <c r="P175" s="29">
        <v>0</v>
      </c>
      <c r="Q175" s="29">
        <v>0</v>
      </c>
      <c r="R175" s="29">
        <v>0</v>
      </c>
      <c r="S175" s="29">
        <v>0</v>
      </c>
      <c r="T175">
        <v>0</v>
      </c>
      <c r="U175">
        <v>0</v>
      </c>
      <c r="V175">
        <v>0</v>
      </c>
      <c r="Y175" t="s">
        <v>32</v>
      </c>
    </row>
    <row r="176" spans="1:25" x14ac:dyDescent="0.3">
      <c r="A176" s="19" t="s">
        <v>32</v>
      </c>
      <c r="B176" s="18" t="s">
        <v>212</v>
      </c>
      <c r="C176" s="18" t="s">
        <v>140</v>
      </c>
      <c r="D176" s="29">
        <v>45504.88</v>
      </c>
      <c r="E176" s="29">
        <v>48297.3</v>
      </c>
      <c r="F176" s="29">
        <v>2792.42</v>
      </c>
      <c r="G176" s="29">
        <v>15.72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2792.42</v>
      </c>
      <c r="N176" s="29">
        <v>1091.47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>
        <v>0</v>
      </c>
      <c r="U176">
        <v>0</v>
      </c>
      <c r="V176">
        <v>0</v>
      </c>
      <c r="Y176" t="s">
        <v>32</v>
      </c>
    </row>
    <row r="177" spans="1:25" x14ac:dyDescent="0.3">
      <c r="A177" s="19" t="s">
        <v>32</v>
      </c>
      <c r="B177" s="18" t="s">
        <v>212</v>
      </c>
      <c r="C177" s="18" t="s">
        <v>141</v>
      </c>
      <c r="D177" s="29">
        <v>556870.66</v>
      </c>
      <c r="E177" s="29">
        <v>591207.19999999995</v>
      </c>
      <c r="F177" s="29">
        <v>34336.54</v>
      </c>
      <c r="G177" s="29">
        <v>31.2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34182.660000000003</v>
      </c>
      <c r="N177" s="29">
        <v>13435.44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>
        <v>0</v>
      </c>
      <c r="U177">
        <v>0</v>
      </c>
      <c r="V177">
        <v>0</v>
      </c>
      <c r="Y177" t="s">
        <v>32</v>
      </c>
    </row>
    <row r="178" spans="1:25" x14ac:dyDescent="0.3">
      <c r="A178" s="19" t="s">
        <v>32</v>
      </c>
      <c r="B178" s="18" t="s">
        <v>212</v>
      </c>
      <c r="C178" s="18" t="s">
        <v>142</v>
      </c>
      <c r="D178" s="29">
        <v>779034.06</v>
      </c>
      <c r="E178" s="29">
        <v>826840.32</v>
      </c>
      <c r="F178" s="29">
        <v>47806.26</v>
      </c>
      <c r="G178" s="29">
        <v>10.56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47806.26</v>
      </c>
      <c r="N178" s="29">
        <v>19082.13</v>
      </c>
      <c r="O178" s="29">
        <v>479.15</v>
      </c>
      <c r="P178" s="29">
        <v>0</v>
      </c>
      <c r="Q178" s="29">
        <v>0</v>
      </c>
      <c r="R178" s="29">
        <v>0</v>
      </c>
      <c r="S178" s="29">
        <v>0</v>
      </c>
      <c r="T178">
        <v>0</v>
      </c>
      <c r="U178">
        <v>0</v>
      </c>
      <c r="V178">
        <v>0</v>
      </c>
      <c r="Y178" t="s">
        <v>32</v>
      </c>
    </row>
    <row r="179" spans="1:25" x14ac:dyDescent="0.3">
      <c r="A179" s="19" t="s">
        <v>32</v>
      </c>
      <c r="B179" s="18" t="s">
        <v>212</v>
      </c>
      <c r="C179" s="18" t="s">
        <v>143</v>
      </c>
      <c r="D179" s="29">
        <v>955366.52000000095</v>
      </c>
      <c r="E179" s="29">
        <v>1013974.9475</v>
      </c>
      <c r="F179" s="29">
        <v>58626.07</v>
      </c>
      <c r="G179" s="29">
        <v>49.26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58626.07</v>
      </c>
      <c r="N179" s="29">
        <v>35372.120000000003</v>
      </c>
      <c r="O179" s="29">
        <v>235.03</v>
      </c>
      <c r="P179" s="29">
        <v>0</v>
      </c>
      <c r="Q179" s="29">
        <v>18.732500000000002</v>
      </c>
      <c r="R179" s="29">
        <v>0</v>
      </c>
      <c r="S179" s="29">
        <v>1.0900000000000001</v>
      </c>
      <c r="T179">
        <v>0</v>
      </c>
      <c r="U179">
        <v>0</v>
      </c>
      <c r="V179">
        <v>0</v>
      </c>
      <c r="Y179" t="s">
        <v>32</v>
      </c>
    </row>
    <row r="180" spans="1:25" x14ac:dyDescent="0.3">
      <c r="A180" s="19" t="s">
        <v>32</v>
      </c>
      <c r="B180" s="18" t="s">
        <v>212</v>
      </c>
      <c r="C180" s="18" t="s">
        <v>144</v>
      </c>
      <c r="D180" s="29">
        <v>1304931.04</v>
      </c>
      <c r="E180" s="29">
        <v>1387141.442</v>
      </c>
      <c r="F180" s="29">
        <v>82327.72</v>
      </c>
      <c r="G180" s="29">
        <v>30.56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80202.2</v>
      </c>
      <c r="N180" s="29">
        <v>73700.350000000006</v>
      </c>
      <c r="O180" s="29">
        <v>141.16</v>
      </c>
      <c r="P180" s="29">
        <v>0</v>
      </c>
      <c r="Q180" s="29">
        <v>124.518</v>
      </c>
      <c r="R180" s="29">
        <v>0</v>
      </c>
      <c r="S180" s="29">
        <v>7.2</v>
      </c>
      <c r="T180">
        <v>0</v>
      </c>
      <c r="U180">
        <v>0</v>
      </c>
      <c r="V180">
        <v>0</v>
      </c>
      <c r="Y180" t="s">
        <v>32</v>
      </c>
    </row>
    <row r="181" spans="1:25" x14ac:dyDescent="0.3">
      <c r="A181" s="19" t="s">
        <v>32</v>
      </c>
      <c r="B181" s="18" t="s">
        <v>212</v>
      </c>
      <c r="C181" s="18" t="s">
        <v>145</v>
      </c>
      <c r="D181" s="29">
        <v>513747.02</v>
      </c>
      <c r="E181" s="29">
        <v>546092.78</v>
      </c>
      <c r="F181" s="29">
        <v>32345.759999999998</v>
      </c>
      <c r="G181" s="29">
        <v>71.260000000000005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31574.1</v>
      </c>
      <c r="N181" s="29">
        <v>14678.29</v>
      </c>
      <c r="O181" s="29">
        <v>459.79</v>
      </c>
      <c r="P181" s="29">
        <v>0</v>
      </c>
      <c r="Q181" s="29">
        <v>0</v>
      </c>
      <c r="R181" s="29">
        <v>0</v>
      </c>
      <c r="S181" s="29">
        <v>0</v>
      </c>
      <c r="T181">
        <v>0</v>
      </c>
      <c r="U181">
        <v>0</v>
      </c>
      <c r="V181">
        <v>0</v>
      </c>
      <c r="Y181" t="s">
        <v>32</v>
      </c>
    </row>
    <row r="182" spans="1:25" x14ac:dyDescent="0.3">
      <c r="A182" s="19" t="s">
        <v>32</v>
      </c>
      <c r="B182" s="18" t="s">
        <v>212</v>
      </c>
      <c r="C182" s="18" t="s">
        <v>146</v>
      </c>
      <c r="D182" s="29">
        <v>2045237.76</v>
      </c>
      <c r="E182" s="29">
        <v>2172135.52</v>
      </c>
      <c r="F182" s="29">
        <v>126897.76</v>
      </c>
      <c r="G182" s="29">
        <v>122.8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125589.02</v>
      </c>
      <c r="N182" s="29">
        <v>87557.51</v>
      </c>
      <c r="O182" s="29">
        <v>89.01</v>
      </c>
      <c r="P182" s="29">
        <v>0</v>
      </c>
      <c r="Q182" s="29">
        <v>0</v>
      </c>
      <c r="R182" s="29">
        <v>0</v>
      </c>
      <c r="S182" s="29">
        <v>0</v>
      </c>
      <c r="T182">
        <v>0</v>
      </c>
      <c r="U182">
        <v>0</v>
      </c>
      <c r="V182">
        <v>0</v>
      </c>
      <c r="Y182" t="s">
        <v>32</v>
      </c>
    </row>
    <row r="183" spans="1:25" x14ac:dyDescent="0.3">
      <c r="A183" s="19" t="s">
        <v>32</v>
      </c>
      <c r="B183" s="18" t="s">
        <v>212</v>
      </c>
      <c r="C183" s="18" t="s">
        <v>147</v>
      </c>
      <c r="D183" s="29">
        <v>743368.56</v>
      </c>
      <c r="E183" s="29">
        <v>789050.5</v>
      </c>
      <c r="F183" s="29">
        <v>45681.94</v>
      </c>
      <c r="G183" s="29">
        <v>10.74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45621.54</v>
      </c>
      <c r="N183" s="29">
        <v>14950.23</v>
      </c>
      <c r="O183" s="29">
        <v>605.26</v>
      </c>
      <c r="P183" s="29">
        <v>0</v>
      </c>
      <c r="Q183" s="29">
        <v>0</v>
      </c>
      <c r="R183" s="29">
        <v>0</v>
      </c>
      <c r="S183" s="29">
        <v>0</v>
      </c>
      <c r="T183">
        <v>0</v>
      </c>
      <c r="U183">
        <v>0</v>
      </c>
      <c r="V183">
        <v>0</v>
      </c>
      <c r="Y183" t="s">
        <v>33</v>
      </c>
    </row>
    <row r="184" spans="1:25" x14ac:dyDescent="0.3">
      <c r="A184" s="19" t="s">
        <v>33</v>
      </c>
      <c r="B184" s="18" t="s">
        <v>213</v>
      </c>
      <c r="C184" s="18" t="s">
        <v>129</v>
      </c>
      <c r="D184" s="29">
        <v>916861.56</v>
      </c>
      <c r="E184" s="29">
        <v>1116820.92</v>
      </c>
      <c r="F184" s="29">
        <v>199959.36</v>
      </c>
      <c r="G184" s="29">
        <v>21.82</v>
      </c>
      <c r="H184" s="29">
        <v>0</v>
      </c>
      <c r="I184" s="29">
        <v>0</v>
      </c>
      <c r="J184" s="29">
        <v>0</v>
      </c>
      <c r="K184" s="29">
        <v>0</v>
      </c>
      <c r="L184" s="29">
        <v>0</v>
      </c>
      <c r="M184" s="29">
        <v>194798.41</v>
      </c>
      <c r="N184" s="29">
        <v>30637.3</v>
      </c>
      <c r="O184" s="29">
        <v>202.62</v>
      </c>
      <c r="P184" s="29">
        <v>0</v>
      </c>
      <c r="Q184" s="29">
        <v>0</v>
      </c>
      <c r="R184" s="29">
        <v>0</v>
      </c>
      <c r="S184" s="29">
        <v>0</v>
      </c>
      <c r="T184">
        <v>0</v>
      </c>
      <c r="U184">
        <v>0</v>
      </c>
      <c r="V184">
        <v>0</v>
      </c>
      <c r="Y184" t="s">
        <v>33</v>
      </c>
    </row>
    <row r="185" spans="1:25" x14ac:dyDescent="0.3">
      <c r="A185" s="19" t="s">
        <v>33</v>
      </c>
      <c r="B185" s="18" t="s">
        <v>213</v>
      </c>
      <c r="C185" s="18" t="s">
        <v>130</v>
      </c>
      <c r="D185" s="29">
        <v>1056988.76</v>
      </c>
      <c r="E185" s="29">
        <v>1286481.3999999999</v>
      </c>
      <c r="F185" s="29">
        <v>229492.64</v>
      </c>
      <c r="G185" s="29">
        <v>9.06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224390.51</v>
      </c>
      <c r="N185" s="29">
        <v>18917.48</v>
      </c>
      <c r="O185" s="29">
        <v>50</v>
      </c>
      <c r="P185" s="29">
        <v>0</v>
      </c>
      <c r="Q185" s="29">
        <v>0</v>
      </c>
      <c r="R185" s="29">
        <v>0</v>
      </c>
      <c r="S185" s="29">
        <v>0</v>
      </c>
      <c r="T185">
        <v>0</v>
      </c>
      <c r="U185">
        <v>0</v>
      </c>
      <c r="V185">
        <v>0</v>
      </c>
      <c r="Y185" t="s">
        <v>33</v>
      </c>
    </row>
    <row r="186" spans="1:25" x14ac:dyDescent="0.3">
      <c r="A186" s="19" t="s">
        <v>33</v>
      </c>
      <c r="B186" s="18" t="s">
        <v>213</v>
      </c>
      <c r="C186" s="18" t="s">
        <v>131</v>
      </c>
      <c r="D186" s="29">
        <v>1373750.1</v>
      </c>
      <c r="E186" s="29">
        <v>1671250.05</v>
      </c>
      <c r="F186" s="29">
        <v>297499.95</v>
      </c>
      <c r="G186" s="29">
        <v>5.34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291502.62</v>
      </c>
      <c r="N186" s="29">
        <v>38772.94</v>
      </c>
      <c r="O186" s="29">
        <v>1842.64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>
        <v>0</v>
      </c>
      <c r="V186">
        <v>0</v>
      </c>
      <c r="Y186" t="s">
        <v>33</v>
      </c>
    </row>
    <row r="187" spans="1:25" x14ac:dyDescent="0.3">
      <c r="A187" s="19" t="s">
        <v>33</v>
      </c>
      <c r="B187" s="18" t="s">
        <v>213</v>
      </c>
      <c r="C187" s="18" t="s">
        <v>132</v>
      </c>
      <c r="D187" s="29">
        <v>509455.38</v>
      </c>
      <c r="E187" s="29">
        <v>701664.44</v>
      </c>
      <c r="F187" s="29">
        <v>192209.06</v>
      </c>
      <c r="G187" s="29">
        <v>10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122385.82</v>
      </c>
      <c r="N187" s="29">
        <v>68331.75</v>
      </c>
      <c r="O187" s="29">
        <v>25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>
        <v>0</v>
      </c>
      <c r="V187">
        <v>0</v>
      </c>
      <c r="Y187" t="s">
        <v>33</v>
      </c>
    </row>
    <row r="188" spans="1:25" x14ac:dyDescent="0.3">
      <c r="A188" s="19" t="s">
        <v>33</v>
      </c>
      <c r="B188" s="18" t="s">
        <v>213</v>
      </c>
      <c r="C188" s="18" t="s">
        <v>133</v>
      </c>
      <c r="D188" s="29">
        <v>2295963.64</v>
      </c>
      <c r="E188" s="29">
        <v>2913366.86</v>
      </c>
      <c r="F188" s="29">
        <v>617403.22</v>
      </c>
      <c r="G188" s="29">
        <v>22.74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508155.43</v>
      </c>
      <c r="N188" s="29">
        <v>99924.78</v>
      </c>
      <c r="O188" s="29">
        <v>149.16</v>
      </c>
      <c r="P188" s="29">
        <v>0</v>
      </c>
      <c r="Q188" s="29">
        <v>0</v>
      </c>
      <c r="R188" s="29">
        <v>0</v>
      </c>
      <c r="S188" s="29">
        <v>0</v>
      </c>
      <c r="T188">
        <v>0</v>
      </c>
      <c r="U188">
        <v>0</v>
      </c>
      <c r="V188">
        <v>0</v>
      </c>
      <c r="Y188" t="s">
        <v>33</v>
      </c>
    </row>
    <row r="189" spans="1:25" x14ac:dyDescent="0.3">
      <c r="A189" s="19" t="s">
        <v>33</v>
      </c>
      <c r="B189" s="18" t="s">
        <v>213</v>
      </c>
      <c r="C189" s="18" t="s">
        <v>134</v>
      </c>
      <c r="D189" s="29">
        <v>336266.1</v>
      </c>
      <c r="E189" s="29">
        <v>663701.71</v>
      </c>
      <c r="F189" s="29">
        <v>327435.61</v>
      </c>
      <c r="G189" s="29">
        <v>0.5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115764.19</v>
      </c>
      <c r="N189" s="29">
        <v>18736.88</v>
      </c>
      <c r="O189" s="29">
        <v>282.47000000000003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>
        <v>0</v>
      </c>
      <c r="V189">
        <v>0</v>
      </c>
      <c r="Y189" t="s">
        <v>33</v>
      </c>
    </row>
    <row r="190" spans="1:25" x14ac:dyDescent="0.3">
      <c r="A190" s="19" t="s">
        <v>33</v>
      </c>
      <c r="B190" s="18" t="s">
        <v>213</v>
      </c>
      <c r="C190" s="18" t="s">
        <v>135</v>
      </c>
      <c r="D190" s="29">
        <v>3725883.72</v>
      </c>
      <c r="E190" s="29">
        <v>1672096.3189000001</v>
      </c>
      <c r="F190" s="29">
        <v>297923.90999999997</v>
      </c>
      <c r="G190" s="29">
        <v>16.600000000000001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291650.43</v>
      </c>
      <c r="N190" s="29">
        <v>32203.11</v>
      </c>
      <c r="O190" s="29">
        <v>256.69</v>
      </c>
      <c r="P190" s="29">
        <v>0</v>
      </c>
      <c r="Q190" s="29">
        <v>2848563.4911000002</v>
      </c>
      <c r="R190" s="29">
        <v>0</v>
      </c>
      <c r="S190" s="29">
        <v>496852.18</v>
      </c>
      <c r="T190" s="29">
        <v>18892.740000000002</v>
      </c>
      <c r="U190">
        <v>0</v>
      </c>
      <c r="V190">
        <v>0</v>
      </c>
      <c r="Y190" t="s">
        <v>33</v>
      </c>
    </row>
    <row r="191" spans="1:25" x14ac:dyDescent="0.3">
      <c r="A191" s="19" t="s">
        <v>33</v>
      </c>
      <c r="B191" s="18" t="s">
        <v>213</v>
      </c>
      <c r="C191" s="18" t="s">
        <v>136</v>
      </c>
      <c r="D191" s="29">
        <v>1499934.18</v>
      </c>
      <c r="E191" s="29">
        <v>1819171.01</v>
      </c>
      <c r="F191" s="29">
        <v>319236.83</v>
      </c>
      <c r="G191" s="29">
        <v>25.56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317303.46000000002</v>
      </c>
      <c r="N191" s="29">
        <v>87089.11</v>
      </c>
      <c r="O191" s="29">
        <v>1822.33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>
        <v>0</v>
      </c>
      <c r="V191">
        <v>0</v>
      </c>
      <c r="Y191" t="s">
        <v>33</v>
      </c>
    </row>
    <row r="192" spans="1:25" x14ac:dyDescent="0.3">
      <c r="A192" s="19" t="s">
        <v>33</v>
      </c>
      <c r="B192" s="18" t="s">
        <v>213</v>
      </c>
      <c r="C192" s="18" t="s">
        <v>137</v>
      </c>
      <c r="D192" s="29">
        <v>1071970.44</v>
      </c>
      <c r="E192" s="29">
        <v>1335463.6599999999</v>
      </c>
      <c r="F192" s="29">
        <v>263493.21999999997</v>
      </c>
      <c r="G192" s="29">
        <v>11.68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232934.48</v>
      </c>
      <c r="N192" s="29">
        <v>41048.67</v>
      </c>
      <c r="O192" s="29">
        <v>12398.98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>
        <v>0</v>
      </c>
      <c r="V192">
        <v>0</v>
      </c>
      <c r="Y192" t="s">
        <v>33</v>
      </c>
    </row>
    <row r="193" spans="1:25" x14ac:dyDescent="0.3">
      <c r="A193" s="19" t="s">
        <v>33</v>
      </c>
      <c r="B193" s="18" t="s">
        <v>213</v>
      </c>
      <c r="C193" s="18" t="s">
        <v>138</v>
      </c>
      <c r="D193" s="29">
        <v>11906647.720000001</v>
      </c>
      <c r="E193" s="29">
        <v>19928085.852400001</v>
      </c>
      <c r="F193" s="29">
        <v>9147228.7400000002</v>
      </c>
      <c r="G193" s="29">
        <v>194.78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3475897.42</v>
      </c>
      <c r="N193" s="29">
        <v>1120828.6399999999</v>
      </c>
      <c r="O193" s="29">
        <v>10675.37</v>
      </c>
      <c r="P193" s="29">
        <v>0</v>
      </c>
      <c r="Q193" s="29">
        <v>1974656.6176</v>
      </c>
      <c r="R193" s="29">
        <v>504442.54</v>
      </c>
      <c r="S193" s="29">
        <v>344423.47</v>
      </c>
      <c r="T193" s="29">
        <v>97958.15</v>
      </c>
      <c r="U193">
        <v>0</v>
      </c>
      <c r="V193">
        <v>0</v>
      </c>
      <c r="Y193" t="s">
        <v>33</v>
      </c>
    </row>
    <row r="194" spans="1:25" x14ac:dyDescent="0.3">
      <c r="A194" s="19" t="s">
        <v>33</v>
      </c>
      <c r="B194" s="18" t="s">
        <v>213</v>
      </c>
      <c r="C194" s="18" t="s">
        <v>139</v>
      </c>
      <c r="D194" s="29">
        <v>1361953.36</v>
      </c>
      <c r="E194" s="29">
        <v>1658661.22</v>
      </c>
      <c r="F194" s="29">
        <v>296707.86</v>
      </c>
      <c r="G194" s="29">
        <v>6.42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289307.01</v>
      </c>
      <c r="N194" s="29">
        <v>42202.84</v>
      </c>
      <c r="O194" s="29">
        <v>50</v>
      </c>
      <c r="P194" s="29">
        <v>0</v>
      </c>
      <c r="Q194" s="29">
        <v>0</v>
      </c>
      <c r="R194" s="29">
        <v>0</v>
      </c>
      <c r="S194" s="29">
        <v>0</v>
      </c>
      <c r="T194" s="29">
        <v>0</v>
      </c>
      <c r="U194">
        <v>0</v>
      </c>
      <c r="V194">
        <v>0</v>
      </c>
      <c r="Y194" t="s">
        <v>33</v>
      </c>
    </row>
    <row r="195" spans="1:25" x14ac:dyDescent="0.3">
      <c r="A195" s="19" t="s">
        <v>33</v>
      </c>
      <c r="B195" s="18" t="s">
        <v>213</v>
      </c>
      <c r="C195" s="18" t="s">
        <v>140</v>
      </c>
      <c r="D195" s="29">
        <v>1931840.38</v>
      </c>
      <c r="E195" s="29">
        <v>2346646.37</v>
      </c>
      <c r="F195" s="29">
        <v>414805.99</v>
      </c>
      <c r="G195" s="29">
        <v>15.36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409306.83</v>
      </c>
      <c r="N195" s="29">
        <v>73383.320000000007</v>
      </c>
      <c r="O195" s="29">
        <v>541.9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>
        <v>0</v>
      </c>
      <c r="V195">
        <v>0</v>
      </c>
      <c r="Y195" t="s">
        <v>33</v>
      </c>
    </row>
    <row r="196" spans="1:25" x14ac:dyDescent="0.3">
      <c r="A196" s="19" t="s">
        <v>33</v>
      </c>
      <c r="B196" s="18" t="s">
        <v>213</v>
      </c>
      <c r="C196" s="18" t="s">
        <v>141</v>
      </c>
      <c r="D196" s="29">
        <v>769329.95999999903</v>
      </c>
      <c r="E196" s="29">
        <v>1054716.8500000001</v>
      </c>
      <c r="F196" s="29">
        <v>285386.89</v>
      </c>
      <c r="G196" s="29">
        <v>3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183965.96</v>
      </c>
      <c r="N196" s="29">
        <v>59679.62</v>
      </c>
      <c r="O196" s="29">
        <v>117.62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>
        <v>0</v>
      </c>
      <c r="V196">
        <v>0</v>
      </c>
      <c r="Y196" t="s">
        <v>33</v>
      </c>
    </row>
    <row r="197" spans="1:25" x14ac:dyDescent="0.3">
      <c r="A197" s="19" t="s">
        <v>33</v>
      </c>
      <c r="B197" s="18" t="s">
        <v>213</v>
      </c>
      <c r="C197" s="18" t="s">
        <v>142</v>
      </c>
      <c r="D197" s="29">
        <v>1277276.32</v>
      </c>
      <c r="E197" s="29">
        <v>1570386.97</v>
      </c>
      <c r="F197" s="29">
        <v>293110.65000000002</v>
      </c>
      <c r="G197" s="29">
        <v>28.08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273910.15000000002</v>
      </c>
      <c r="N197" s="29">
        <v>75845.740000000005</v>
      </c>
      <c r="O197" s="29">
        <v>152.36000000000001</v>
      </c>
      <c r="P197" s="29">
        <v>0</v>
      </c>
      <c r="Q197" s="29">
        <v>0</v>
      </c>
      <c r="R197" s="29">
        <v>0</v>
      </c>
      <c r="S197" s="29">
        <v>0</v>
      </c>
      <c r="T197">
        <v>0</v>
      </c>
      <c r="U197">
        <v>0</v>
      </c>
      <c r="V197">
        <v>0</v>
      </c>
      <c r="Y197" t="s">
        <v>33</v>
      </c>
    </row>
    <row r="198" spans="1:25" x14ac:dyDescent="0.3">
      <c r="A198" s="19" t="s">
        <v>33</v>
      </c>
      <c r="B198" s="18" t="s">
        <v>213</v>
      </c>
      <c r="C198" s="18" t="s">
        <v>143</v>
      </c>
      <c r="D198" s="29">
        <v>967747.36000000103</v>
      </c>
      <c r="E198" s="29">
        <v>1178882.8999999999</v>
      </c>
      <c r="F198" s="29">
        <v>211135.54</v>
      </c>
      <c r="G198" s="29">
        <v>16.04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205623.19</v>
      </c>
      <c r="N198" s="29">
        <v>32185.59</v>
      </c>
      <c r="O198" s="29">
        <v>121.12</v>
      </c>
      <c r="P198" s="29">
        <v>0</v>
      </c>
      <c r="Q198" s="29">
        <v>0</v>
      </c>
      <c r="R198" s="29">
        <v>0</v>
      </c>
      <c r="S198" s="29">
        <v>0</v>
      </c>
      <c r="T198" s="29">
        <v>0</v>
      </c>
      <c r="U198">
        <v>0</v>
      </c>
      <c r="V198">
        <v>0</v>
      </c>
      <c r="Y198" t="s">
        <v>33</v>
      </c>
    </row>
    <row r="199" spans="1:25" x14ac:dyDescent="0.3">
      <c r="A199" s="19" t="s">
        <v>33</v>
      </c>
      <c r="B199" s="18" t="s">
        <v>213</v>
      </c>
      <c r="C199" s="18" t="s">
        <v>144</v>
      </c>
      <c r="D199" s="29">
        <v>595116.18000000005</v>
      </c>
      <c r="E199" s="29">
        <v>748232.93</v>
      </c>
      <c r="F199" s="29">
        <v>153116.75</v>
      </c>
      <c r="G199" s="29">
        <v>9</v>
      </c>
      <c r="H199" s="29">
        <v>0</v>
      </c>
      <c r="I199" s="29">
        <v>0</v>
      </c>
      <c r="J199" s="29">
        <v>0</v>
      </c>
      <c r="K199" s="29">
        <v>0</v>
      </c>
      <c r="L199" s="29">
        <v>0</v>
      </c>
      <c r="M199" s="29">
        <v>130508.36</v>
      </c>
      <c r="N199" s="29">
        <v>13184.57</v>
      </c>
      <c r="O199" s="29">
        <v>0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>
        <v>0</v>
      </c>
      <c r="V199">
        <v>0</v>
      </c>
      <c r="Y199" t="s">
        <v>33</v>
      </c>
    </row>
    <row r="200" spans="1:25" x14ac:dyDescent="0.3">
      <c r="A200" s="19" t="s">
        <v>33</v>
      </c>
      <c r="B200" s="18" t="s">
        <v>213</v>
      </c>
      <c r="C200" s="18" t="s">
        <v>145</v>
      </c>
      <c r="D200" s="29">
        <v>1320676.1000000001</v>
      </c>
      <c r="E200" s="29">
        <v>1614016.08</v>
      </c>
      <c r="F200" s="29">
        <v>293339.98</v>
      </c>
      <c r="G200" s="29">
        <v>23.72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281519.89</v>
      </c>
      <c r="N200" s="29">
        <v>55837.75</v>
      </c>
      <c r="O200" s="29">
        <v>1730.74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>
        <v>0</v>
      </c>
      <c r="V200">
        <v>0</v>
      </c>
      <c r="Y200" t="s">
        <v>33</v>
      </c>
    </row>
    <row r="201" spans="1:25" x14ac:dyDescent="0.3">
      <c r="A201" s="19" t="s">
        <v>33</v>
      </c>
      <c r="B201" s="18" t="s">
        <v>213</v>
      </c>
      <c r="C201" s="18" t="s">
        <v>146</v>
      </c>
      <c r="D201" s="29">
        <v>363267.54</v>
      </c>
      <c r="E201" s="29">
        <v>459856.37</v>
      </c>
      <c r="F201" s="29">
        <v>96588.83</v>
      </c>
      <c r="G201" s="29">
        <v>21.14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80208.95</v>
      </c>
      <c r="N201" s="29">
        <v>18445.240000000002</v>
      </c>
      <c r="O201" s="29">
        <v>25</v>
      </c>
      <c r="P201" s="29">
        <v>0</v>
      </c>
      <c r="Q201" s="29">
        <v>0</v>
      </c>
      <c r="R201" s="29">
        <v>0</v>
      </c>
      <c r="S201" s="29">
        <v>0</v>
      </c>
      <c r="T201">
        <v>0</v>
      </c>
      <c r="U201">
        <v>0</v>
      </c>
      <c r="V201">
        <v>0</v>
      </c>
      <c r="Y201" t="s">
        <v>33</v>
      </c>
    </row>
    <row r="202" spans="1:25" x14ac:dyDescent="0.3">
      <c r="A202" s="19" t="s">
        <v>33</v>
      </c>
      <c r="B202" s="18" t="s">
        <v>213</v>
      </c>
      <c r="C202" s="18" t="s">
        <v>147</v>
      </c>
      <c r="D202" s="29">
        <v>220287.34</v>
      </c>
      <c r="E202" s="29">
        <v>341836.92229999998</v>
      </c>
      <c r="F202" s="29">
        <v>135387.87</v>
      </c>
      <c r="G202" s="29">
        <v>3.1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59623.85</v>
      </c>
      <c r="N202" s="29">
        <v>5639.38</v>
      </c>
      <c r="O202" s="29">
        <v>25</v>
      </c>
      <c r="P202" s="29">
        <v>0</v>
      </c>
      <c r="Q202" s="29">
        <v>16761.937699999999</v>
      </c>
      <c r="R202" s="29">
        <v>0</v>
      </c>
      <c r="S202" s="29">
        <v>2923.65</v>
      </c>
      <c r="T202" s="29">
        <v>0</v>
      </c>
      <c r="U202">
        <v>0</v>
      </c>
      <c r="V202">
        <v>0</v>
      </c>
      <c r="Y202" t="s">
        <v>33</v>
      </c>
    </row>
    <row r="203" spans="1:25" x14ac:dyDescent="0.3">
      <c r="A203" s="19" t="s">
        <v>33</v>
      </c>
      <c r="B203" s="18" t="s">
        <v>213</v>
      </c>
      <c r="C203" s="18" t="s">
        <v>148</v>
      </c>
      <c r="D203" s="29">
        <v>1944791.44</v>
      </c>
      <c r="E203" s="29">
        <v>2367363.75</v>
      </c>
      <c r="F203" s="29">
        <v>422572.31</v>
      </c>
      <c r="G203" s="29">
        <v>20.8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412920.3</v>
      </c>
      <c r="N203" s="29">
        <v>65151.29</v>
      </c>
      <c r="O203" s="29">
        <v>282.36</v>
      </c>
      <c r="P203" s="29">
        <v>0</v>
      </c>
      <c r="Q203" s="29">
        <v>0</v>
      </c>
      <c r="R203" s="29">
        <v>0</v>
      </c>
      <c r="S203" s="29">
        <v>0</v>
      </c>
      <c r="T203">
        <v>0</v>
      </c>
      <c r="U203">
        <v>0</v>
      </c>
      <c r="V203">
        <v>0</v>
      </c>
      <c r="Y203" t="s">
        <v>33</v>
      </c>
    </row>
    <row r="204" spans="1:25" x14ac:dyDescent="0.3">
      <c r="A204" s="19" t="s">
        <v>33</v>
      </c>
      <c r="B204" s="18" t="s">
        <v>213</v>
      </c>
      <c r="C204" s="18" t="s">
        <v>149</v>
      </c>
      <c r="D204" s="29">
        <v>31064.560000000001</v>
      </c>
      <c r="E204" s="29">
        <v>40888.980000000003</v>
      </c>
      <c r="F204" s="29">
        <v>9824.42</v>
      </c>
      <c r="G204" s="29">
        <v>2.8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7131.95</v>
      </c>
      <c r="N204" s="29">
        <v>4029.08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>
        <v>0</v>
      </c>
      <c r="V204">
        <v>0</v>
      </c>
      <c r="Y204" t="s">
        <v>33</v>
      </c>
    </row>
    <row r="205" spans="1:25" x14ac:dyDescent="0.3">
      <c r="A205" s="19" t="s">
        <v>33</v>
      </c>
      <c r="B205" s="18" t="s">
        <v>213</v>
      </c>
      <c r="C205" s="18" t="s">
        <v>150</v>
      </c>
      <c r="D205" s="29">
        <v>569006.56000000006</v>
      </c>
      <c r="E205" s="29">
        <v>729775.41</v>
      </c>
      <c r="F205" s="29">
        <v>160768.85</v>
      </c>
      <c r="G205" s="29">
        <v>5.48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127288.91</v>
      </c>
      <c r="N205" s="29">
        <v>59149.31</v>
      </c>
      <c r="O205" s="29">
        <v>50</v>
      </c>
      <c r="P205" s="29">
        <v>0</v>
      </c>
      <c r="Q205" s="29">
        <v>0</v>
      </c>
      <c r="R205" s="29">
        <v>0</v>
      </c>
      <c r="S205" s="29">
        <v>0</v>
      </c>
      <c r="T205">
        <v>0</v>
      </c>
      <c r="U205">
        <v>0</v>
      </c>
      <c r="V205">
        <v>0</v>
      </c>
      <c r="Y205" t="s">
        <v>33</v>
      </c>
    </row>
    <row r="206" spans="1:25" x14ac:dyDescent="0.3">
      <c r="A206" s="19" t="s">
        <v>33</v>
      </c>
      <c r="B206" s="18" t="s">
        <v>213</v>
      </c>
      <c r="C206" s="18" t="s">
        <v>151</v>
      </c>
      <c r="D206" s="29">
        <v>1634001.86</v>
      </c>
      <c r="E206" s="29">
        <v>1989112.2</v>
      </c>
      <c r="F206" s="29">
        <v>355110.34</v>
      </c>
      <c r="G206" s="29">
        <v>23.42</v>
      </c>
      <c r="H206" s="29">
        <v>0</v>
      </c>
      <c r="I206" s="29">
        <v>0</v>
      </c>
      <c r="J206" s="29">
        <v>0</v>
      </c>
      <c r="K206" s="29">
        <v>0</v>
      </c>
      <c r="L206" s="29">
        <v>0</v>
      </c>
      <c r="M206" s="29">
        <v>346944.89</v>
      </c>
      <c r="N206" s="29">
        <v>49958.17</v>
      </c>
      <c r="O206" s="29">
        <v>25</v>
      </c>
      <c r="P206" s="29">
        <v>0</v>
      </c>
      <c r="Q206" s="29">
        <v>0</v>
      </c>
      <c r="R206" s="29">
        <v>0</v>
      </c>
      <c r="S206" s="29">
        <v>0</v>
      </c>
      <c r="T206">
        <v>0</v>
      </c>
      <c r="U206">
        <v>0</v>
      </c>
      <c r="V206">
        <v>0</v>
      </c>
      <c r="Y206" t="s">
        <v>33</v>
      </c>
    </row>
    <row r="207" spans="1:25" x14ac:dyDescent="0.3">
      <c r="A207" s="19" t="s">
        <v>33</v>
      </c>
      <c r="B207" s="18" t="s">
        <v>213</v>
      </c>
      <c r="C207" s="18" t="s">
        <v>200</v>
      </c>
      <c r="D207" s="29">
        <v>167059.70000000001</v>
      </c>
      <c r="E207" s="29">
        <v>209024.79</v>
      </c>
      <c r="F207" s="29">
        <v>41965.09</v>
      </c>
      <c r="G207" s="29">
        <v>6.72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36458.47</v>
      </c>
      <c r="N207" s="29">
        <v>8049.1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>
        <v>0</v>
      </c>
      <c r="U207">
        <v>0</v>
      </c>
      <c r="V207">
        <v>0</v>
      </c>
      <c r="Y207" t="s">
        <v>33</v>
      </c>
    </row>
    <row r="208" spans="1:25" x14ac:dyDescent="0.3">
      <c r="A208" s="19" t="s">
        <v>33</v>
      </c>
      <c r="B208" s="18" t="s">
        <v>213</v>
      </c>
      <c r="C208" s="18" t="s">
        <v>201</v>
      </c>
      <c r="D208" s="29">
        <v>959981.7</v>
      </c>
      <c r="E208" s="29">
        <v>1495639.3907999999</v>
      </c>
      <c r="F208" s="29">
        <v>539755.96</v>
      </c>
      <c r="G208" s="29">
        <v>3.8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260872.4</v>
      </c>
      <c r="N208" s="29">
        <v>2055.9</v>
      </c>
      <c r="O208" s="29">
        <v>50</v>
      </c>
      <c r="P208" s="29">
        <v>0</v>
      </c>
      <c r="Q208" s="29">
        <v>7384.2492000000002</v>
      </c>
      <c r="R208" s="29">
        <v>1998</v>
      </c>
      <c r="S208" s="29">
        <v>1287.98</v>
      </c>
      <c r="T208" s="29">
        <v>0</v>
      </c>
      <c r="U208" s="29">
        <v>0</v>
      </c>
      <c r="V208">
        <v>0</v>
      </c>
      <c r="Y208" t="s">
        <v>33</v>
      </c>
    </row>
    <row r="209" spans="1:25" x14ac:dyDescent="0.3">
      <c r="A209" s="19" t="s">
        <v>33</v>
      </c>
      <c r="B209" s="18" t="s">
        <v>213</v>
      </c>
      <c r="C209" s="18" t="s">
        <v>205</v>
      </c>
      <c r="D209" s="29">
        <v>562437.9</v>
      </c>
      <c r="E209" s="29">
        <v>873985.27</v>
      </c>
      <c r="F209" s="29">
        <v>311547.37</v>
      </c>
      <c r="G209" s="29">
        <v>5.5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152442.25</v>
      </c>
      <c r="N209" s="29">
        <v>2055.9</v>
      </c>
      <c r="O209" s="29">
        <v>25</v>
      </c>
      <c r="P209" s="29">
        <v>0</v>
      </c>
      <c r="Q209" s="29">
        <v>0</v>
      </c>
      <c r="R209" s="29">
        <v>0</v>
      </c>
      <c r="S209" s="29">
        <v>0</v>
      </c>
      <c r="T209" s="29">
        <v>0</v>
      </c>
      <c r="U209" s="29">
        <v>0</v>
      </c>
      <c r="V209">
        <v>0</v>
      </c>
      <c r="Y209" t="s">
        <v>33</v>
      </c>
    </row>
    <row r="210" spans="1:25" x14ac:dyDescent="0.3">
      <c r="A210" s="19" t="s">
        <v>33</v>
      </c>
      <c r="B210" s="18" t="s">
        <v>213</v>
      </c>
      <c r="C210" s="18" t="s">
        <v>206</v>
      </c>
      <c r="D210" s="29">
        <v>1658436.38</v>
      </c>
      <c r="E210" s="29">
        <v>1757406.7043999999</v>
      </c>
      <c r="F210" s="29">
        <v>555016.30000000005</v>
      </c>
      <c r="G210" s="29">
        <v>4.7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306530.40999999997</v>
      </c>
      <c r="N210" s="29">
        <v>153964.42000000001</v>
      </c>
      <c r="O210" s="29">
        <v>50</v>
      </c>
      <c r="P210" s="29">
        <v>0</v>
      </c>
      <c r="Q210" s="29">
        <v>668319.51560000004</v>
      </c>
      <c r="R210" s="29">
        <v>95703.95</v>
      </c>
      <c r="S210" s="29">
        <v>116569.59</v>
      </c>
      <c r="T210" s="29">
        <v>48481.35</v>
      </c>
      <c r="U210" s="29">
        <v>0</v>
      </c>
      <c r="V210">
        <v>0</v>
      </c>
      <c r="Y210" t="s">
        <v>34</v>
      </c>
    </row>
    <row r="211" spans="1:25" x14ac:dyDescent="0.3">
      <c r="A211" s="19" t="s">
        <v>34</v>
      </c>
      <c r="B211" s="18" t="s">
        <v>214</v>
      </c>
      <c r="C211" s="18" t="s">
        <v>131</v>
      </c>
      <c r="D211" s="29">
        <v>8675455.9799999893</v>
      </c>
      <c r="E211" s="29">
        <v>9598908.1936999895</v>
      </c>
      <c r="F211" s="29">
        <v>928368.59</v>
      </c>
      <c r="G211" s="29">
        <v>149.07</v>
      </c>
      <c r="H211" s="29">
        <v>0</v>
      </c>
      <c r="I211" s="29">
        <v>554361.98</v>
      </c>
      <c r="J211" s="29">
        <v>0</v>
      </c>
      <c r="K211" s="29">
        <v>0</v>
      </c>
      <c r="L211" s="29">
        <v>0</v>
      </c>
      <c r="M211" s="29">
        <v>339217.91</v>
      </c>
      <c r="N211" s="29">
        <v>489866.56</v>
      </c>
      <c r="O211" s="29">
        <v>3713.33</v>
      </c>
      <c r="P211" s="29">
        <v>0</v>
      </c>
      <c r="Q211" s="29">
        <v>5123.9062999999996</v>
      </c>
      <c r="R211" s="29">
        <v>0</v>
      </c>
      <c r="S211" s="29">
        <v>207.53</v>
      </c>
      <c r="T211">
        <v>2443.1799999999998</v>
      </c>
      <c r="U211">
        <v>0</v>
      </c>
      <c r="V211">
        <v>0</v>
      </c>
      <c r="Y211" t="s">
        <v>34</v>
      </c>
    </row>
    <row r="212" spans="1:25" x14ac:dyDescent="0.3">
      <c r="A212" s="19" t="s">
        <v>34</v>
      </c>
      <c r="B212" s="18" t="s">
        <v>214</v>
      </c>
      <c r="C212" s="18" t="s">
        <v>132</v>
      </c>
      <c r="D212" s="29">
        <v>12122104.91</v>
      </c>
      <c r="E212" s="29">
        <v>12373210.502</v>
      </c>
      <c r="F212" s="29">
        <v>3258509.45</v>
      </c>
      <c r="G212" s="29">
        <v>53.05</v>
      </c>
      <c r="H212" s="29">
        <v>0</v>
      </c>
      <c r="I212" s="29">
        <v>723545.67</v>
      </c>
      <c r="J212" s="29">
        <v>0</v>
      </c>
      <c r="K212" s="29">
        <v>0</v>
      </c>
      <c r="L212" s="29">
        <v>0</v>
      </c>
      <c r="M212" s="29">
        <v>426474.26</v>
      </c>
      <c r="N212" s="29">
        <v>335065.15000000002</v>
      </c>
      <c r="O212" s="29">
        <v>2680.05</v>
      </c>
      <c r="P212" s="29">
        <v>0</v>
      </c>
      <c r="Q212" s="29">
        <v>3449988.4679999999</v>
      </c>
      <c r="R212" s="29">
        <v>286975.55</v>
      </c>
      <c r="S212" s="29">
        <v>155609.06</v>
      </c>
      <c r="T212">
        <v>57913.19</v>
      </c>
      <c r="U212">
        <v>0</v>
      </c>
      <c r="V212">
        <v>0</v>
      </c>
      <c r="Y212" t="s">
        <v>34</v>
      </c>
    </row>
    <row r="213" spans="1:25" x14ac:dyDescent="0.3">
      <c r="A213" s="19" t="s">
        <v>34</v>
      </c>
      <c r="B213" s="18" t="s">
        <v>214</v>
      </c>
      <c r="C213" s="18" t="s">
        <v>133</v>
      </c>
      <c r="D213" s="29">
        <v>651267.43999999994</v>
      </c>
      <c r="E213" s="29">
        <v>675127.83</v>
      </c>
      <c r="F213" s="29">
        <v>23860.39</v>
      </c>
      <c r="G213" s="29">
        <v>0.18</v>
      </c>
      <c r="H213" s="29">
        <v>0</v>
      </c>
      <c r="I213" s="29">
        <v>0</v>
      </c>
      <c r="J213" s="29">
        <v>0</v>
      </c>
      <c r="K213" s="29">
        <v>0</v>
      </c>
      <c r="L213" s="29">
        <v>0</v>
      </c>
      <c r="M213" s="29">
        <v>23860.39</v>
      </c>
      <c r="N213" s="29">
        <v>1.22</v>
      </c>
      <c r="O213" s="29">
        <v>143.66999999999999</v>
      </c>
      <c r="P213" s="29">
        <v>0</v>
      </c>
      <c r="Q213" s="29">
        <v>0</v>
      </c>
      <c r="R213" s="29">
        <v>0</v>
      </c>
      <c r="S213" s="29">
        <v>0</v>
      </c>
      <c r="T213">
        <v>0</v>
      </c>
      <c r="U213">
        <v>0</v>
      </c>
      <c r="V213">
        <v>0</v>
      </c>
      <c r="Y213" t="s">
        <v>34</v>
      </c>
    </row>
    <row r="214" spans="1:25" x14ac:dyDescent="0.3">
      <c r="A214" s="19" t="s">
        <v>34</v>
      </c>
      <c r="B214" s="18" t="s">
        <v>214</v>
      </c>
      <c r="C214" s="18" t="s">
        <v>135</v>
      </c>
      <c r="D214" s="29">
        <v>742455.99999999895</v>
      </c>
      <c r="E214" s="29">
        <v>877857.75999999896</v>
      </c>
      <c r="F214" s="29">
        <v>135401.76</v>
      </c>
      <c r="G214" s="29">
        <v>7.42</v>
      </c>
      <c r="H214" s="29">
        <v>0</v>
      </c>
      <c r="I214" s="29">
        <v>21923.46</v>
      </c>
      <c r="J214" s="29">
        <v>0</v>
      </c>
      <c r="K214" s="29">
        <v>0</v>
      </c>
      <c r="L214" s="29">
        <v>0</v>
      </c>
      <c r="M214" s="29">
        <v>31025.24</v>
      </c>
      <c r="N214" s="29">
        <v>30506.76</v>
      </c>
      <c r="O214" s="29">
        <v>25</v>
      </c>
      <c r="P214" s="29">
        <v>0</v>
      </c>
      <c r="Q214" s="29">
        <v>0</v>
      </c>
      <c r="R214" s="29">
        <v>0</v>
      </c>
      <c r="S214" s="29">
        <v>0</v>
      </c>
      <c r="T214">
        <v>0</v>
      </c>
      <c r="U214">
        <v>0</v>
      </c>
      <c r="V214">
        <v>0</v>
      </c>
      <c r="Y214" t="s">
        <v>34</v>
      </c>
    </row>
    <row r="215" spans="1:25" x14ac:dyDescent="0.3">
      <c r="A215" s="19" t="s">
        <v>34</v>
      </c>
      <c r="B215" s="18" t="s">
        <v>214</v>
      </c>
      <c r="C215" s="18" t="s">
        <v>136</v>
      </c>
      <c r="D215" s="29">
        <v>178242.06</v>
      </c>
      <c r="E215" s="29">
        <v>256201.05</v>
      </c>
      <c r="F215" s="29">
        <v>77958.990000000005</v>
      </c>
      <c r="G215" s="29">
        <v>8.02</v>
      </c>
      <c r="H215" s="29">
        <v>0</v>
      </c>
      <c r="I215" s="29">
        <v>721.73</v>
      </c>
      <c r="J215" s="29">
        <v>0</v>
      </c>
      <c r="K215" s="29">
        <v>0</v>
      </c>
      <c r="L215" s="29">
        <v>0</v>
      </c>
      <c r="M215" s="29">
        <v>9054.65</v>
      </c>
      <c r="N215" s="29">
        <v>8204.2800000000007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>
        <v>0</v>
      </c>
      <c r="U215">
        <v>0</v>
      </c>
      <c r="V215">
        <v>0</v>
      </c>
      <c r="Y215" t="s">
        <v>34</v>
      </c>
    </row>
    <row r="216" spans="1:25" x14ac:dyDescent="0.3">
      <c r="A216" s="19" t="s">
        <v>34</v>
      </c>
      <c r="B216" s="18" t="s">
        <v>214</v>
      </c>
      <c r="C216" s="18" t="s">
        <v>137</v>
      </c>
      <c r="D216" s="29">
        <v>43443334.519999802</v>
      </c>
      <c r="E216" s="29">
        <v>41427530.346099801</v>
      </c>
      <c r="F216" s="29">
        <v>11957519.16</v>
      </c>
      <c r="G216" s="29">
        <v>203.48</v>
      </c>
      <c r="H216" s="29">
        <v>0</v>
      </c>
      <c r="I216" s="29">
        <v>2199101.77</v>
      </c>
      <c r="J216" s="29">
        <v>0</v>
      </c>
      <c r="K216" s="29">
        <v>0</v>
      </c>
      <c r="L216" s="29">
        <v>0</v>
      </c>
      <c r="M216" s="29">
        <v>1464131.95</v>
      </c>
      <c r="N216" s="29">
        <v>1533713.5</v>
      </c>
      <c r="O216" s="29">
        <v>22726.3</v>
      </c>
      <c r="P216" s="29">
        <v>0</v>
      </c>
      <c r="Q216" s="29">
        <v>17149022.653900001</v>
      </c>
      <c r="R216" s="29">
        <v>2407352.42</v>
      </c>
      <c r="S216" s="29">
        <v>768346.9</v>
      </c>
      <c r="T216">
        <v>449058.54</v>
      </c>
      <c r="U216">
        <v>0</v>
      </c>
      <c r="V216">
        <v>0</v>
      </c>
      <c r="Y216" t="s">
        <v>34</v>
      </c>
    </row>
    <row r="217" spans="1:25" x14ac:dyDescent="0.3">
      <c r="A217" s="19" t="s">
        <v>34</v>
      </c>
      <c r="B217" s="18" t="s">
        <v>214</v>
      </c>
      <c r="C217" s="18" t="s">
        <v>138</v>
      </c>
      <c r="D217" s="29">
        <v>22067792.43</v>
      </c>
      <c r="E217" s="29">
        <v>21709838.9362</v>
      </c>
      <c r="F217" s="29">
        <v>5212273.71</v>
      </c>
      <c r="G217" s="29">
        <v>47.65</v>
      </c>
      <c r="H217" s="29">
        <v>0</v>
      </c>
      <c r="I217" s="29">
        <v>712423.41</v>
      </c>
      <c r="J217" s="29">
        <v>0</v>
      </c>
      <c r="K217" s="29">
        <v>0</v>
      </c>
      <c r="L217" s="29">
        <v>0</v>
      </c>
      <c r="M217" s="29">
        <v>767269.41</v>
      </c>
      <c r="N217" s="29">
        <v>1244497.9099999999</v>
      </c>
      <c r="O217" s="29">
        <v>9854.8799999999992</v>
      </c>
      <c r="P217" s="29">
        <v>0</v>
      </c>
      <c r="Q217" s="29">
        <v>6720514.7237999998</v>
      </c>
      <c r="R217" s="29">
        <v>860652.84</v>
      </c>
      <c r="S217" s="29">
        <v>289634.68</v>
      </c>
      <c r="T217" s="29">
        <v>728879.49</v>
      </c>
      <c r="U217" s="29">
        <v>0</v>
      </c>
      <c r="V217">
        <v>0</v>
      </c>
      <c r="Y217" t="s">
        <v>34</v>
      </c>
    </row>
    <row r="218" spans="1:25" x14ac:dyDescent="0.3">
      <c r="A218" s="19" t="s">
        <v>34</v>
      </c>
      <c r="B218" s="18" t="s">
        <v>214</v>
      </c>
      <c r="C218" s="18" t="s">
        <v>139</v>
      </c>
      <c r="D218" s="29">
        <v>6382864.2599999998</v>
      </c>
      <c r="E218" s="29">
        <v>3859395.3489999999</v>
      </c>
      <c r="F218" s="29">
        <v>1060033.3799999999</v>
      </c>
      <c r="G218" s="29">
        <v>6.3</v>
      </c>
      <c r="H218" s="29">
        <v>0</v>
      </c>
      <c r="I218" s="29">
        <v>30655.1</v>
      </c>
      <c r="J218" s="29">
        <v>0</v>
      </c>
      <c r="K218" s="29">
        <v>0</v>
      </c>
      <c r="L218" s="29">
        <v>0</v>
      </c>
      <c r="M218" s="29">
        <v>136398.76999999999</v>
      </c>
      <c r="N218" s="29">
        <v>193455.05</v>
      </c>
      <c r="O218" s="29">
        <v>3121.65</v>
      </c>
      <c r="P218" s="29">
        <v>0</v>
      </c>
      <c r="Q218" s="29">
        <v>4884098.2709999997</v>
      </c>
      <c r="R218" s="29">
        <v>1127982.23</v>
      </c>
      <c r="S218" s="29">
        <v>172613.75</v>
      </c>
      <c r="T218">
        <v>100569.63</v>
      </c>
      <c r="U218">
        <v>0</v>
      </c>
      <c r="V218">
        <v>0</v>
      </c>
      <c r="Y218" t="s">
        <v>34</v>
      </c>
    </row>
    <row r="219" spans="1:25" x14ac:dyDescent="0.3">
      <c r="A219" s="19" t="s">
        <v>34</v>
      </c>
      <c r="B219" s="18" t="s">
        <v>214</v>
      </c>
      <c r="C219" s="18" t="s">
        <v>140</v>
      </c>
      <c r="D219" s="29">
        <v>12676640.48</v>
      </c>
      <c r="E219" s="29">
        <v>18952315.134599999</v>
      </c>
      <c r="F219" s="29">
        <v>7756113.6299999999</v>
      </c>
      <c r="G219" s="29">
        <v>41.8</v>
      </c>
      <c r="H219" s="29">
        <v>0</v>
      </c>
      <c r="I219" s="29">
        <v>528435.71</v>
      </c>
      <c r="J219" s="29">
        <v>0</v>
      </c>
      <c r="K219" s="29">
        <v>0</v>
      </c>
      <c r="L219" s="29">
        <v>0</v>
      </c>
      <c r="M219" s="29">
        <v>669812.66</v>
      </c>
      <c r="N219" s="29">
        <v>863713.19</v>
      </c>
      <c r="O219" s="29">
        <v>8457.3799999999992</v>
      </c>
      <c r="P219" s="29">
        <v>0</v>
      </c>
      <c r="Q219" s="29">
        <v>2822547.0754</v>
      </c>
      <c r="R219" s="29">
        <v>1242353.6499999999</v>
      </c>
      <c r="S219" s="29">
        <v>99754.45</v>
      </c>
      <c r="T219">
        <v>7492.21</v>
      </c>
      <c r="U219">
        <v>0</v>
      </c>
      <c r="V219">
        <v>0</v>
      </c>
      <c r="Y219" t="s">
        <v>34</v>
      </c>
    </row>
    <row r="220" spans="1:25" x14ac:dyDescent="0.3">
      <c r="A220" s="19" t="s">
        <v>34</v>
      </c>
      <c r="B220" s="18" t="s">
        <v>214</v>
      </c>
      <c r="C220" s="18" t="s">
        <v>141</v>
      </c>
      <c r="D220" s="29">
        <v>13098393.5</v>
      </c>
      <c r="E220" s="29">
        <v>11467171.3827</v>
      </c>
      <c r="F220" s="29">
        <v>4405299.74</v>
      </c>
      <c r="G220" s="29">
        <v>14.5</v>
      </c>
      <c r="H220" s="29">
        <v>0</v>
      </c>
      <c r="I220" s="29">
        <v>448025.14</v>
      </c>
      <c r="J220" s="29">
        <v>0</v>
      </c>
      <c r="K220" s="29">
        <v>0</v>
      </c>
      <c r="L220" s="29">
        <v>0</v>
      </c>
      <c r="M220" s="29">
        <v>405272.62</v>
      </c>
      <c r="N220" s="29">
        <v>413454</v>
      </c>
      <c r="O220" s="29">
        <v>2837.81</v>
      </c>
      <c r="P220" s="29">
        <v>0</v>
      </c>
      <c r="Q220" s="29">
        <v>9264064.6572999991</v>
      </c>
      <c r="R220" s="29">
        <v>2868543.44</v>
      </c>
      <c r="S220" s="29">
        <v>358999.36</v>
      </c>
      <c r="T220" s="29">
        <v>380298.58</v>
      </c>
      <c r="U220" s="29">
        <v>0</v>
      </c>
      <c r="V220">
        <v>0</v>
      </c>
      <c r="Y220" t="s">
        <v>34</v>
      </c>
    </row>
    <row r="221" spans="1:25" x14ac:dyDescent="0.3">
      <c r="A221" s="19" t="s">
        <v>34</v>
      </c>
      <c r="B221" s="18" t="s">
        <v>214</v>
      </c>
      <c r="C221" s="18" t="s">
        <v>142</v>
      </c>
      <c r="D221" s="29">
        <v>1502677.84</v>
      </c>
      <c r="E221" s="29">
        <v>2315228.0674000001</v>
      </c>
      <c r="F221" s="29">
        <v>890171.61</v>
      </c>
      <c r="G221" s="29">
        <v>7</v>
      </c>
      <c r="H221" s="29">
        <v>0</v>
      </c>
      <c r="I221" s="29">
        <v>93310.91</v>
      </c>
      <c r="J221" s="29">
        <v>0</v>
      </c>
      <c r="K221" s="29">
        <v>0</v>
      </c>
      <c r="L221" s="29">
        <v>0</v>
      </c>
      <c r="M221" s="29">
        <v>81824.88</v>
      </c>
      <c r="N221" s="29">
        <v>44318.68</v>
      </c>
      <c r="O221" s="29">
        <v>442.41</v>
      </c>
      <c r="P221" s="29">
        <v>0</v>
      </c>
      <c r="Q221" s="29">
        <v>101381.1026</v>
      </c>
      <c r="R221" s="29">
        <v>20176.7</v>
      </c>
      <c r="S221" s="29">
        <v>3583.02</v>
      </c>
      <c r="T221" s="29">
        <v>4691.78</v>
      </c>
      <c r="U221" s="29">
        <v>0</v>
      </c>
      <c r="V221">
        <v>0</v>
      </c>
      <c r="Y221" t="s">
        <v>34</v>
      </c>
    </row>
    <row r="222" spans="1:25" x14ac:dyDescent="0.3">
      <c r="A222" s="19" t="s">
        <v>34</v>
      </c>
      <c r="B222" s="18" t="s">
        <v>214</v>
      </c>
      <c r="C222" s="18" t="s">
        <v>201</v>
      </c>
      <c r="D222" s="29">
        <v>708845.05999999901</v>
      </c>
      <c r="E222" s="29">
        <v>745230.299999999</v>
      </c>
      <c r="F222" s="29">
        <v>36385.24</v>
      </c>
      <c r="G222" s="29">
        <v>19.420000000000002</v>
      </c>
      <c r="H222" s="29">
        <v>0</v>
      </c>
      <c r="I222" s="29">
        <v>9385.2000000000007</v>
      </c>
      <c r="J222" s="29">
        <v>0</v>
      </c>
      <c r="K222" s="29">
        <v>0</v>
      </c>
      <c r="L222" s="29">
        <v>0</v>
      </c>
      <c r="M222" s="29">
        <v>26338.07</v>
      </c>
      <c r="N222" s="29">
        <v>26016.78</v>
      </c>
      <c r="O222" s="29">
        <v>52.15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>
        <v>0</v>
      </c>
      <c r="Y222" t="s">
        <v>34</v>
      </c>
    </row>
    <row r="223" spans="1:25" x14ac:dyDescent="0.3">
      <c r="A223" s="19" t="s">
        <v>34</v>
      </c>
      <c r="B223" s="18" t="s">
        <v>214</v>
      </c>
      <c r="C223" s="18" t="s">
        <v>205</v>
      </c>
      <c r="D223" s="29">
        <v>3036433.35</v>
      </c>
      <c r="E223" s="29">
        <v>3340134.0103000002</v>
      </c>
      <c r="F223" s="29">
        <v>324843.43</v>
      </c>
      <c r="G223" s="29">
        <v>53.37</v>
      </c>
      <c r="H223" s="29">
        <v>0</v>
      </c>
      <c r="I223" s="29">
        <v>199401.09</v>
      </c>
      <c r="J223" s="29">
        <v>0</v>
      </c>
      <c r="K223" s="29">
        <v>0</v>
      </c>
      <c r="L223" s="29">
        <v>0</v>
      </c>
      <c r="M223" s="29">
        <v>117856.06</v>
      </c>
      <c r="N223" s="29">
        <v>121587.64</v>
      </c>
      <c r="O223" s="29">
        <v>167.33</v>
      </c>
      <c r="P223" s="29">
        <v>0</v>
      </c>
      <c r="Q223" s="29">
        <v>22115.279699999999</v>
      </c>
      <c r="R223" s="29">
        <v>0</v>
      </c>
      <c r="S223" s="29">
        <v>972.51</v>
      </c>
      <c r="T223">
        <v>339.16</v>
      </c>
      <c r="U223">
        <v>0</v>
      </c>
      <c r="V223">
        <v>0</v>
      </c>
      <c r="Y223" t="s">
        <v>34</v>
      </c>
    </row>
    <row r="224" spans="1:25" x14ac:dyDescent="0.3">
      <c r="A224" s="19" t="s">
        <v>34</v>
      </c>
      <c r="B224" s="18" t="s">
        <v>214</v>
      </c>
      <c r="C224" s="18" t="s">
        <v>206</v>
      </c>
      <c r="D224" s="29">
        <v>5222586.18</v>
      </c>
      <c r="E224" s="29">
        <v>5714397.5466999998</v>
      </c>
      <c r="F224" s="29">
        <v>547511.31999999995</v>
      </c>
      <c r="G224" s="29">
        <v>70.81</v>
      </c>
      <c r="H224" s="29">
        <v>0</v>
      </c>
      <c r="I224" s="29">
        <v>322378.82</v>
      </c>
      <c r="J224" s="29">
        <v>0</v>
      </c>
      <c r="K224" s="29">
        <v>0</v>
      </c>
      <c r="L224" s="29">
        <v>0</v>
      </c>
      <c r="M224" s="29">
        <v>201770.32</v>
      </c>
      <c r="N224" s="29">
        <v>304387.98</v>
      </c>
      <c r="O224" s="29">
        <v>1381.34</v>
      </c>
      <c r="P224" s="29">
        <v>0</v>
      </c>
      <c r="Q224" s="29">
        <v>57933.333299999998</v>
      </c>
      <c r="R224" s="29">
        <v>0</v>
      </c>
      <c r="S224" s="29">
        <v>2233.38</v>
      </c>
      <c r="T224">
        <v>10923.29</v>
      </c>
      <c r="U224">
        <v>0</v>
      </c>
      <c r="V224">
        <v>0</v>
      </c>
      <c r="Y224" t="s">
        <v>34</v>
      </c>
    </row>
    <row r="225" spans="1:25" x14ac:dyDescent="0.3">
      <c r="A225" s="19" t="s">
        <v>34</v>
      </c>
      <c r="B225" s="18" t="s">
        <v>214</v>
      </c>
      <c r="C225" s="18" t="s">
        <v>215</v>
      </c>
      <c r="D225" s="29">
        <v>995704.02</v>
      </c>
      <c r="E225" s="29">
        <v>1082641</v>
      </c>
      <c r="F225" s="29">
        <v>86936.98</v>
      </c>
      <c r="G225" s="29">
        <v>9.8000000000000007</v>
      </c>
      <c r="H225" s="29">
        <v>0</v>
      </c>
      <c r="I225" s="29">
        <v>45811.19</v>
      </c>
      <c r="J225" s="29">
        <v>0</v>
      </c>
      <c r="K225" s="29">
        <v>0</v>
      </c>
      <c r="L225" s="29">
        <v>0</v>
      </c>
      <c r="M225" s="29">
        <v>38262.68</v>
      </c>
      <c r="N225" s="29">
        <v>79395.89</v>
      </c>
      <c r="O225" s="29">
        <v>84.68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>
        <v>0</v>
      </c>
      <c r="Y225" t="s">
        <v>34</v>
      </c>
    </row>
    <row r="226" spans="1:25" x14ac:dyDescent="0.3">
      <c r="A226" s="19" t="s">
        <v>34</v>
      </c>
      <c r="B226" s="18" t="s">
        <v>214</v>
      </c>
      <c r="C226" s="18" t="s">
        <v>207</v>
      </c>
      <c r="D226" s="29">
        <v>1078963.95</v>
      </c>
      <c r="E226" s="29">
        <v>1166995.46</v>
      </c>
      <c r="F226" s="29">
        <v>88031.51</v>
      </c>
      <c r="G226" s="29">
        <v>16.93</v>
      </c>
      <c r="H226" s="29">
        <v>0</v>
      </c>
      <c r="I226" s="29">
        <v>43120.87</v>
      </c>
      <c r="J226" s="29">
        <v>0</v>
      </c>
      <c r="K226" s="29">
        <v>0</v>
      </c>
      <c r="L226" s="29">
        <v>0</v>
      </c>
      <c r="M226" s="29">
        <v>41243.58</v>
      </c>
      <c r="N226" s="29">
        <v>78267.149999999994</v>
      </c>
      <c r="O226" s="29">
        <v>254.46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>
        <v>0</v>
      </c>
      <c r="Y226" t="s">
        <v>34</v>
      </c>
    </row>
    <row r="227" spans="1:25" x14ac:dyDescent="0.3">
      <c r="A227" s="19" t="s">
        <v>34</v>
      </c>
      <c r="B227" s="18" t="s">
        <v>214</v>
      </c>
      <c r="C227" s="18" t="s">
        <v>216</v>
      </c>
      <c r="D227" s="29">
        <v>5358478.27999999</v>
      </c>
      <c r="E227" s="29">
        <v>5805268.3199999901</v>
      </c>
      <c r="F227" s="29">
        <v>446790.04</v>
      </c>
      <c r="G227" s="29">
        <v>15.51</v>
      </c>
      <c r="H227" s="29">
        <v>0</v>
      </c>
      <c r="I227" s="29">
        <v>221200.94</v>
      </c>
      <c r="J227" s="29">
        <v>0</v>
      </c>
      <c r="K227" s="29">
        <v>0</v>
      </c>
      <c r="L227" s="29">
        <v>0</v>
      </c>
      <c r="M227" s="29">
        <v>205169.58</v>
      </c>
      <c r="N227" s="29">
        <v>236975.94</v>
      </c>
      <c r="O227" s="29">
        <v>1164.22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>
        <v>0</v>
      </c>
      <c r="Y227" t="s">
        <v>34</v>
      </c>
    </row>
    <row r="228" spans="1:25" x14ac:dyDescent="0.3">
      <c r="A228" s="19" t="s">
        <v>34</v>
      </c>
      <c r="B228" s="18" t="s">
        <v>214</v>
      </c>
      <c r="C228" s="18" t="s">
        <v>208</v>
      </c>
      <c r="D228" s="29">
        <v>10721940.99</v>
      </c>
      <c r="E228" s="29">
        <v>10280310.1997</v>
      </c>
      <c r="F228" s="29">
        <v>1272153.4099999999</v>
      </c>
      <c r="G228" s="29">
        <v>36.75</v>
      </c>
      <c r="H228" s="29">
        <v>0</v>
      </c>
      <c r="I228" s="29">
        <v>432403.20000000001</v>
      </c>
      <c r="J228" s="29">
        <v>0</v>
      </c>
      <c r="K228" s="29">
        <v>0</v>
      </c>
      <c r="L228" s="29">
        <v>0</v>
      </c>
      <c r="M228" s="29">
        <v>352736.33</v>
      </c>
      <c r="N228" s="29">
        <v>416047.07</v>
      </c>
      <c r="O228" s="29">
        <v>6101.23</v>
      </c>
      <c r="P228" s="29">
        <v>0</v>
      </c>
      <c r="Q228" s="29">
        <v>1916026.3403</v>
      </c>
      <c r="R228" s="29">
        <v>123935.73</v>
      </c>
      <c r="S228" s="29">
        <v>78306.41</v>
      </c>
      <c r="T228" s="29">
        <v>23023.05</v>
      </c>
      <c r="U228" s="29">
        <v>0</v>
      </c>
      <c r="V228">
        <v>0</v>
      </c>
      <c r="Y228" t="s">
        <v>34</v>
      </c>
    </row>
    <row r="229" spans="1:25" x14ac:dyDescent="0.3">
      <c r="A229" s="19" t="s">
        <v>34</v>
      </c>
      <c r="B229" s="18" t="s">
        <v>214</v>
      </c>
      <c r="C229" s="18" t="s">
        <v>209</v>
      </c>
      <c r="D229" s="29">
        <v>4530349.48999999</v>
      </c>
      <c r="E229" s="29">
        <v>4634728.94719999</v>
      </c>
      <c r="F229" s="29">
        <v>445597.93</v>
      </c>
      <c r="G229" s="29">
        <v>178.28</v>
      </c>
      <c r="H229" s="29">
        <v>0</v>
      </c>
      <c r="I229" s="29">
        <v>275787.27</v>
      </c>
      <c r="J229" s="29">
        <v>0</v>
      </c>
      <c r="K229" s="29">
        <v>0</v>
      </c>
      <c r="L229" s="29">
        <v>0</v>
      </c>
      <c r="M229" s="29">
        <v>160674.23000000001</v>
      </c>
      <c r="N229" s="29">
        <v>191784.52</v>
      </c>
      <c r="O229" s="29">
        <v>207.27</v>
      </c>
      <c r="P229" s="29">
        <v>0</v>
      </c>
      <c r="Q229" s="29">
        <v>360863.59279999998</v>
      </c>
      <c r="R229" s="29">
        <v>50.93</v>
      </c>
      <c r="S229" s="29">
        <v>19594.189999999999</v>
      </c>
      <c r="T229">
        <v>20187.310000000001</v>
      </c>
      <c r="U229">
        <v>0</v>
      </c>
      <c r="V229">
        <v>0</v>
      </c>
      <c r="Y229" t="s">
        <v>34</v>
      </c>
    </row>
    <row r="230" spans="1:25" x14ac:dyDescent="0.3">
      <c r="A230" s="19" t="s">
        <v>34</v>
      </c>
      <c r="B230" s="18" t="s">
        <v>214</v>
      </c>
      <c r="C230" s="18" t="s">
        <v>210</v>
      </c>
      <c r="D230" s="29">
        <v>744891.57</v>
      </c>
      <c r="E230" s="29">
        <v>801103.49</v>
      </c>
      <c r="F230" s="29">
        <v>56211.92</v>
      </c>
      <c r="G230" s="29">
        <v>8.2899999999999991</v>
      </c>
      <c r="H230" s="29">
        <v>0</v>
      </c>
      <c r="I230" s="29">
        <v>27838.61</v>
      </c>
      <c r="J230" s="29">
        <v>0</v>
      </c>
      <c r="K230" s="29">
        <v>0</v>
      </c>
      <c r="L230" s="29">
        <v>0</v>
      </c>
      <c r="M230" s="29">
        <v>28312.81</v>
      </c>
      <c r="N230" s="29">
        <v>303304.11</v>
      </c>
      <c r="O230" s="29">
        <v>3732.23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>
        <v>0</v>
      </c>
      <c r="Y230" t="s">
        <v>34</v>
      </c>
    </row>
    <row r="231" spans="1:25" x14ac:dyDescent="0.3">
      <c r="A231" s="19" t="s">
        <v>34</v>
      </c>
      <c r="B231" s="18" t="s">
        <v>214</v>
      </c>
      <c r="C231" s="18" t="s">
        <v>217</v>
      </c>
      <c r="D231" s="29">
        <v>1945692.43</v>
      </c>
      <c r="E231" s="29">
        <v>2103756.9900000002</v>
      </c>
      <c r="F231" s="29">
        <v>158064.56</v>
      </c>
      <c r="G231" s="29">
        <v>23.77</v>
      </c>
      <c r="H231" s="29">
        <v>0</v>
      </c>
      <c r="I231" s="29">
        <v>73433.56</v>
      </c>
      <c r="J231" s="29">
        <v>0</v>
      </c>
      <c r="K231" s="29">
        <v>0</v>
      </c>
      <c r="L231" s="29">
        <v>0</v>
      </c>
      <c r="M231" s="29">
        <v>74351.37</v>
      </c>
      <c r="N231" s="29">
        <v>69208.800000000003</v>
      </c>
      <c r="O231" s="29">
        <v>53.64</v>
      </c>
      <c r="P231" s="29">
        <v>0</v>
      </c>
      <c r="Q231" s="29">
        <v>0</v>
      </c>
      <c r="R231" s="29">
        <v>0</v>
      </c>
      <c r="S231" s="29">
        <v>0</v>
      </c>
      <c r="T231">
        <v>0</v>
      </c>
      <c r="U231">
        <v>0</v>
      </c>
      <c r="V231">
        <v>0</v>
      </c>
      <c r="Y231" t="s">
        <v>34</v>
      </c>
    </row>
    <row r="232" spans="1:25" x14ac:dyDescent="0.3">
      <c r="A232" s="19" t="s">
        <v>34</v>
      </c>
      <c r="B232" s="18" t="s">
        <v>214</v>
      </c>
      <c r="C232" s="18" t="s">
        <v>218</v>
      </c>
      <c r="D232" s="29">
        <v>2138421.63</v>
      </c>
      <c r="E232" s="29">
        <v>2333419.16</v>
      </c>
      <c r="F232" s="29">
        <v>194997.53</v>
      </c>
      <c r="G232" s="29">
        <v>36.869999999999997</v>
      </c>
      <c r="H232" s="29">
        <v>0</v>
      </c>
      <c r="I232" s="29">
        <v>103656.86</v>
      </c>
      <c r="J232" s="29">
        <v>0</v>
      </c>
      <c r="K232" s="29">
        <v>0</v>
      </c>
      <c r="L232" s="29">
        <v>0</v>
      </c>
      <c r="M232" s="29">
        <v>82467.520000000004</v>
      </c>
      <c r="N232" s="29">
        <v>88557.65</v>
      </c>
      <c r="O232" s="29">
        <v>185.82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>
        <v>0</v>
      </c>
      <c r="Y232" t="s">
        <v>34</v>
      </c>
    </row>
    <row r="233" spans="1:25" x14ac:dyDescent="0.3">
      <c r="A233" s="19" t="s">
        <v>34</v>
      </c>
      <c r="B233" s="18" t="s">
        <v>214</v>
      </c>
      <c r="C233" s="18" t="s">
        <v>219</v>
      </c>
      <c r="D233" s="29">
        <v>647281.75999999896</v>
      </c>
      <c r="E233" s="29">
        <v>701557.27999999898</v>
      </c>
      <c r="F233" s="29">
        <v>54275.519999999997</v>
      </c>
      <c r="G233" s="29">
        <v>12.95</v>
      </c>
      <c r="H233" s="29">
        <v>0</v>
      </c>
      <c r="I233" s="29">
        <v>26074.33</v>
      </c>
      <c r="J233" s="29">
        <v>0</v>
      </c>
      <c r="K233" s="29">
        <v>0</v>
      </c>
      <c r="L233" s="29">
        <v>0</v>
      </c>
      <c r="M233" s="29">
        <v>24794.5</v>
      </c>
      <c r="N233" s="29">
        <v>20207.21</v>
      </c>
      <c r="O233" s="29">
        <v>124.74</v>
      </c>
      <c r="P233" s="29">
        <v>0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>
        <v>0</v>
      </c>
      <c r="Y233" t="s">
        <v>34</v>
      </c>
    </row>
    <row r="234" spans="1:25" x14ac:dyDescent="0.3">
      <c r="A234" s="19" t="s">
        <v>34</v>
      </c>
      <c r="B234" s="18" t="s">
        <v>214</v>
      </c>
      <c r="C234" s="18" t="s">
        <v>220</v>
      </c>
      <c r="D234" s="29">
        <v>2912441.5699999798</v>
      </c>
      <c r="E234" s="29">
        <v>2736790.7638999801</v>
      </c>
      <c r="F234" s="29">
        <v>266939.36</v>
      </c>
      <c r="G234" s="29">
        <v>17.16</v>
      </c>
      <c r="H234" s="29">
        <v>0</v>
      </c>
      <c r="I234" s="29">
        <v>165120.54999999999</v>
      </c>
      <c r="J234" s="29">
        <v>0</v>
      </c>
      <c r="K234" s="29">
        <v>0</v>
      </c>
      <c r="L234" s="29">
        <v>0</v>
      </c>
      <c r="M234" s="29">
        <v>95362.41</v>
      </c>
      <c r="N234" s="29">
        <v>127304.9</v>
      </c>
      <c r="O234" s="29">
        <v>293.16000000000003</v>
      </c>
      <c r="P234" s="29">
        <v>0</v>
      </c>
      <c r="Q234" s="29">
        <v>465066.82610000001</v>
      </c>
      <c r="R234" s="29">
        <v>0</v>
      </c>
      <c r="S234" s="29">
        <v>22476.66</v>
      </c>
      <c r="T234" s="29">
        <v>2549.7600000000002</v>
      </c>
      <c r="U234" s="29">
        <v>0</v>
      </c>
      <c r="V234">
        <v>0</v>
      </c>
      <c r="Y234" t="s">
        <v>34</v>
      </c>
    </row>
    <row r="235" spans="1:25" x14ac:dyDescent="0.3">
      <c r="A235" s="19" t="s">
        <v>34</v>
      </c>
      <c r="B235" s="18" t="s">
        <v>214</v>
      </c>
      <c r="C235" s="18" t="s">
        <v>153</v>
      </c>
      <c r="D235" s="29">
        <v>718800.45</v>
      </c>
      <c r="E235" s="29">
        <v>787923.81</v>
      </c>
      <c r="F235" s="29">
        <v>69123.360000000001</v>
      </c>
      <c r="G235" s="29">
        <v>17.04</v>
      </c>
      <c r="H235" s="29">
        <v>0</v>
      </c>
      <c r="I235" s="29">
        <v>37459.050000000003</v>
      </c>
      <c r="J235" s="29">
        <v>0</v>
      </c>
      <c r="K235" s="29">
        <v>0</v>
      </c>
      <c r="L235" s="29">
        <v>0</v>
      </c>
      <c r="M235" s="29">
        <v>27846.86</v>
      </c>
      <c r="N235" s="29">
        <v>30167.15</v>
      </c>
      <c r="O235" s="29">
        <v>51.24</v>
      </c>
      <c r="P235" s="29">
        <v>0</v>
      </c>
      <c r="Q235" s="29">
        <v>0</v>
      </c>
      <c r="R235" s="29">
        <v>0</v>
      </c>
      <c r="S235" s="29">
        <v>0</v>
      </c>
      <c r="T235">
        <v>0</v>
      </c>
      <c r="U235">
        <v>0</v>
      </c>
      <c r="V235">
        <v>0</v>
      </c>
      <c r="Y235" t="s">
        <v>34</v>
      </c>
    </row>
    <row r="236" spans="1:25" x14ac:dyDescent="0.3">
      <c r="A236" s="19" t="s">
        <v>34</v>
      </c>
      <c r="B236" s="18" t="s">
        <v>214</v>
      </c>
      <c r="C236" s="18" t="s">
        <v>154</v>
      </c>
      <c r="D236" s="29">
        <v>35258287.060000002</v>
      </c>
      <c r="E236" s="29">
        <v>25107826.3686</v>
      </c>
      <c r="F236" s="29">
        <v>5178184.07</v>
      </c>
      <c r="G236" s="29">
        <v>73.34</v>
      </c>
      <c r="H236" s="29">
        <v>0</v>
      </c>
      <c r="I236" s="29">
        <v>918977.77</v>
      </c>
      <c r="J236" s="29">
        <v>0</v>
      </c>
      <c r="K236" s="29">
        <v>0</v>
      </c>
      <c r="L236" s="29">
        <v>0</v>
      </c>
      <c r="M236" s="29">
        <v>887360.57</v>
      </c>
      <c r="N236" s="29">
        <v>723662.66</v>
      </c>
      <c r="O236" s="29">
        <v>27871.65</v>
      </c>
      <c r="P236" s="29">
        <v>0</v>
      </c>
      <c r="Q236" s="29">
        <v>16513362.531400001</v>
      </c>
      <c r="R236" s="29">
        <v>488429.14</v>
      </c>
      <c r="S236" s="29">
        <v>696288.63</v>
      </c>
      <c r="T236">
        <v>139589.96</v>
      </c>
      <c r="U236">
        <v>0</v>
      </c>
      <c r="V236">
        <v>0</v>
      </c>
      <c r="Y236" t="s">
        <v>34</v>
      </c>
    </row>
    <row r="237" spans="1:25" x14ac:dyDescent="0.3">
      <c r="A237" s="19" t="s">
        <v>34</v>
      </c>
      <c r="B237" s="18" t="s">
        <v>214</v>
      </c>
      <c r="C237" s="18" t="s">
        <v>155</v>
      </c>
      <c r="D237" s="29">
        <v>5148420.04</v>
      </c>
      <c r="E237" s="29">
        <v>7294082.1200000001</v>
      </c>
      <c r="F237" s="29">
        <v>2145662.08</v>
      </c>
      <c r="G237" s="29">
        <v>10</v>
      </c>
      <c r="H237" s="29">
        <v>0</v>
      </c>
      <c r="I237" s="29">
        <v>417678.78</v>
      </c>
      <c r="J237" s="29">
        <v>0</v>
      </c>
      <c r="K237" s="29">
        <v>0</v>
      </c>
      <c r="L237" s="29">
        <v>0</v>
      </c>
      <c r="M237" s="29">
        <v>257787.39</v>
      </c>
      <c r="N237" s="29">
        <v>123858.71</v>
      </c>
      <c r="O237" s="29">
        <v>567.16999999999996</v>
      </c>
      <c r="P237" s="29">
        <v>0</v>
      </c>
      <c r="Q237" s="29">
        <v>0</v>
      </c>
      <c r="R237" s="29">
        <v>0</v>
      </c>
      <c r="S237" s="29">
        <v>0</v>
      </c>
      <c r="T237">
        <v>0</v>
      </c>
      <c r="U237">
        <v>0</v>
      </c>
      <c r="V237">
        <v>0</v>
      </c>
      <c r="Y237" t="s">
        <v>34</v>
      </c>
    </row>
    <row r="238" spans="1:25" x14ac:dyDescent="0.3">
      <c r="A238" s="19" t="s">
        <v>34</v>
      </c>
      <c r="B238" s="18" t="s">
        <v>214</v>
      </c>
      <c r="C238" s="18" t="s">
        <v>157</v>
      </c>
      <c r="D238" s="29">
        <v>1251887.27</v>
      </c>
      <c r="E238" s="29">
        <v>1911376.53</v>
      </c>
      <c r="F238" s="29">
        <v>659489.26</v>
      </c>
      <c r="G238" s="29">
        <v>2.2000000000000002</v>
      </c>
      <c r="H238" s="29">
        <v>0</v>
      </c>
      <c r="I238" s="29">
        <v>150384.66</v>
      </c>
      <c r="J238" s="29">
        <v>0</v>
      </c>
      <c r="K238" s="29">
        <v>0</v>
      </c>
      <c r="L238" s="29">
        <v>0</v>
      </c>
      <c r="M238" s="29">
        <v>67551.94</v>
      </c>
      <c r="N238" s="29">
        <v>33436.01</v>
      </c>
      <c r="O238" s="29">
        <v>0</v>
      </c>
      <c r="P238" s="29">
        <v>0</v>
      </c>
      <c r="Q238" s="29">
        <v>0</v>
      </c>
      <c r="R238" s="29">
        <v>0</v>
      </c>
      <c r="S238" s="29">
        <v>0</v>
      </c>
      <c r="T238" s="29">
        <v>0</v>
      </c>
      <c r="U238" s="29">
        <v>0</v>
      </c>
      <c r="V238">
        <v>0</v>
      </c>
      <c r="Y238" t="s">
        <v>34</v>
      </c>
    </row>
    <row r="239" spans="1:25" x14ac:dyDescent="0.3">
      <c r="A239" s="19" t="s">
        <v>34</v>
      </c>
      <c r="B239" s="18" t="s">
        <v>214</v>
      </c>
      <c r="C239" s="18" t="s">
        <v>158</v>
      </c>
      <c r="D239" s="29">
        <v>2653751.92</v>
      </c>
      <c r="E239" s="29">
        <v>3425309.48</v>
      </c>
      <c r="F239" s="29">
        <v>771557.56</v>
      </c>
      <c r="G239" s="29">
        <v>39.94</v>
      </c>
      <c r="H239" s="29">
        <v>0</v>
      </c>
      <c r="I239" s="29">
        <v>260075.97</v>
      </c>
      <c r="J239" s="29">
        <v>0</v>
      </c>
      <c r="K239" s="29">
        <v>0</v>
      </c>
      <c r="L239" s="29">
        <v>0</v>
      </c>
      <c r="M239" s="29">
        <v>121057.16</v>
      </c>
      <c r="N239" s="29">
        <v>70239.199999999997</v>
      </c>
      <c r="O239" s="29">
        <v>0</v>
      </c>
      <c r="P239" s="29">
        <v>0</v>
      </c>
      <c r="Q239" s="29">
        <v>0</v>
      </c>
      <c r="R239" s="29">
        <v>0</v>
      </c>
      <c r="S239" s="29">
        <v>0</v>
      </c>
      <c r="T239" s="29">
        <v>0</v>
      </c>
      <c r="U239" s="29">
        <v>0</v>
      </c>
      <c r="V239">
        <v>0</v>
      </c>
      <c r="Y239" t="s">
        <v>34</v>
      </c>
    </row>
    <row r="240" spans="1:25" x14ac:dyDescent="0.3">
      <c r="A240" s="19" t="s">
        <v>34</v>
      </c>
      <c r="B240" s="18" t="s">
        <v>214</v>
      </c>
      <c r="C240" s="18" t="s">
        <v>159</v>
      </c>
      <c r="D240" s="29">
        <v>840918</v>
      </c>
      <c r="E240" s="29">
        <v>942423.49930000002</v>
      </c>
      <c r="F240" s="29">
        <v>105079.56</v>
      </c>
      <c r="G240" s="29">
        <v>6.46</v>
      </c>
      <c r="H240" s="29">
        <v>0</v>
      </c>
      <c r="I240" s="29">
        <v>70490.52</v>
      </c>
      <c r="J240" s="29">
        <v>0</v>
      </c>
      <c r="K240" s="29">
        <v>0</v>
      </c>
      <c r="L240" s="29">
        <v>0</v>
      </c>
      <c r="M240" s="29">
        <v>33279.410000000003</v>
      </c>
      <c r="N240" s="29">
        <v>17185.3</v>
      </c>
      <c r="O240" s="29">
        <v>0</v>
      </c>
      <c r="P240" s="29">
        <v>0</v>
      </c>
      <c r="Q240" s="29">
        <v>3733.6406999999999</v>
      </c>
      <c r="R240" s="29">
        <v>0</v>
      </c>
      <c r="S240" s="29">
        <v>159.58000000000001</v>
      </c>
      <c r="T240" s="29">
        <v>0</v>
      </c>
      <c r="U240" s="29">
        <v>0</v>
      </c>
      <c r="V240">
        <v>0</v>
      </c>
      <c r="Y240" t="s">
        <v>35</v>
      </c>
    </row>
    <row r="241" spans="1:25" x14ac:dyDescent="0.3">
      <c r="A241" s="19" t="s">
        <v>35</v>
      </c>
      <c r="B241" s="18" t="s">
        <v>221</v>
      </c>
      <c r="C241" s="18" t="s">
        <v>129</v>
      </c>
      <c r="D241" s="29">
        <v>446439.96</v>
      </c>
      <c r="E241" s="29">
        <v>598471.65430000005</v>
      </c>
      <c r="F241" s="29">
        <v>208195.87</v>
      </c>
      <c r="G241" s="29">
        <v>28.12</v>
      </c>
      <c r="H241" s="29">
        <v>0</v>
      </c>
      <c r="I241" s="29">
        <v>155732.20000000001</v>
      </c>
      <c r="J241" s="29">
        <v>0</v>
      </c>
      <c r="K241" s="29">
        <v>0</v>
      </c>
      <c r="L241" s="29">
        <v>51081.77</v>
      </c>
      <c r="M241" s="29">
        <v>0</v>
      </c>
      <c r="N241" s="29">
        <v>21890.5</v>
      </c>
      <c r="O241" s="29">
        <v>175</v>
      </c>
      <c r="P241" s="29">
        <v>0</v>
      </c>
      <c r="Q241" s="29">
        <v>56164.1757</v>
      </c>
      <c r="R241" s="29">
        <v>0</v>
      </c>
      <c r="S241" s="29">
        <v>0</v>
      </c>
      <c r="T241" s="29">
        <v>0</v>
      </c>
      <c r="U241" s="29">
        <v>0</v>
      </c>
      <c r="V241">
        <v>0</v>
      </c>
      <c r="Y241" t="s">
        <v>35</v>
      </c>
    </row>
    <row r="242" spans="1:25" x14ac:dyDescent="0.3">
      <c r="A242" s="19" t="s">
        <v>35</v>
      </c>
      <c r="B242" s="18" t="s">
        <v>221</v>
      </c>
      <c r="C242" s="18" t="s">
        <v>130</v>
      </c>
      <c r="D242" s="29">
        <v>4485983.9999999898</v>
      </c>
      <c r="E242" s="29">
        <v>6104214.7062999904</v>
      </c>
      <c r="F242" s="29">
        <v>2061432.09</v>
      </c>
      <c r="G242" s="29">
        <v>86.55</v>
      </c>
      <c r="H242" s="29">
        <v>0</v>
      </c>
      <c r="I242" s="29">
        <v>894770.79</v>
      </c>
      <c r="J242" s="29">
        <v>0</v>
      </c>
      <c r="K242" s="29">
        <v>0</v>
      </c>
      <c r="L242" s="29">
        <v>1157389.71</v>
      </c>
      <c r="M242" s="29">
        <v>0</v>
      </c>
      <c r="N242" s="29">
        <v>397708.05</v>
      </c>
      <c r="O242" s="29">
        <v>1200</v>
      </c>
      <c r="P242" s="29">
        <v>0</v>
      </c>
      <c r="Q242" s="29">
        <v>527398.64370000002</v>
      </c>
      <c r="R242" s="29">
        <v>69275.039999999994</v>
      </c>
      <c r="S242" s="29">
        <v>14922.22</v>
      </c>
      <c r="T242">
        <v>33514.15</v>
      </c>
      <c r="U242">
        <v>0</v>
      </c>
      <c r="V242">
        <v>0</v>
      </c>
      <c r="Y242" t="s">
        <v>35</v>
      </c>
    </row>
    <row r="243" spans="1:25" x14ac:dyDescent="0.3">
      <c r="A243" s="19" t="s">
        <v>35</v>
      </c>
      <c r="B243" s="18" t="s">
        <v>221</v>
      </c>
      <c r="C243" s="18" t="s">
        <v>131</v>
      </c>
      <c r="D243" s="29">
        <v>202248.58</v>
      </c>
      <c r="E243" s="29">
        <v>237146.55</v>
      </c>
      <c r="F243" s="29">
        <v>34897.97</v>
      </c>
      <c r="G243" s="29">
        <v>30.03</v>
      </c>
      <c r="H243" s="29">
        <v>0</v>
      </c>
      <c r="I243" s="29">
        <v>16467.62</v>
      </c>
      <c r="J243" s="29">
        <v>0</v>
      </c>
      <c r="K243" s="29">
        <v>0</v>
      </c>
      <c r="L243" s="29">
        <v>18424.650000000001</v>
      </c>
      <c r="M243" s="29">
        <v>0</v>
      </c>
      <c r="N243" s="29">
        <v>12138.05</v>
      </c>
      <c r="O243" s="29">
        <v>100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  <c r="V243">
        <v>0</v>
      </c>
      <c r="Y243" t="s">
        <v>35</v>
      </c>
    </row>
    <row r="244" spans="1:25" x14ac:dyDescent="0.3">
      <c r="A244" s="19" t="s">
        <v>35</v>
      </c>
      <c r="B244" s="18" t="s">
        <v>221</v>
      </c>
      <c r="C244" s="18" t="s">
        <v>132</v>
      </c>
      <c r="D244" s="29">
        <v>651394.1</v>
      </c>
      <c r="E244" s="29">
        <v>989848.76</v>
      </c>
      <c r="F244" s="29">
        <v>338454.66</v>
      </c>
      <c r="G244" s="29">
        <v>99.42</v>
      </c>
      <c r="H244" s="29">
        <v>0</v>
      </c>
      <c r="I244" s="29">
        <v>238893.31</v>
      </c>
      <c r="J244" s="29">
        <v>0</v>
      </c>
      <c r="K244" s="29">
        <v>0</v>
      </c>
      <c r="L244" s="29">
        <v>97654.26</v>
      </c>
      <c r="M244" s="29">
        <v>0</v>
      </c>
      <c r="N244" s="29">
        <v>21222.48</v>
      </c>
      <c r="O244" s="29">
        <v>75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  <c r="V244">
        <v>0</v>
      </c>
      <c r="Y244" t="s">
        <v>35</v>
      </c>
    </row>
    <row r="245" spans="1:25" x14ac:dyDescent="0.3">
      <c r="A245" s="19" t="s">
        <v>35</v>
      </c>
      <c r="B245" s="18" t="s">
        <v>221</v>
      </c>
      <c r="C245" s="18" t="s">
        <v>133</v>
      </c>
      <c r="D245" s="29">
        <v>1315667.27</v>
      </c>
      <c r="E245" s="29">
        <v>1558525.77</v>
      </c>
      <c r="F245" s="29">
        <v>242858.5</v>
      </c>
      <c r="G245" s="29">
        <v>108.87</v>
      </c>
      <c r="H245" s="29">
        <v>15.51</v>
      </c>
      <c r="I245" s="29">
        <v>137367.39000000001</v>
      </c>
      <c r="J245" s="29">
        <v>0</v>
      </c>
      <c r="K245" s="29">
        <v>0</v>
      </c>
      <c r="L245" s="29">
        <v>104946.77</v>
      </c>
      <c r="M245" s="29">
        <v>0</v>
      </c>
      <c r="N245" s="29">
        <v>39187.980000000003</v>
      </c>
      <c r="O245" s="29">
        <v>550</v>
      </c>
      <c r="P245" s="29">
        <v>0</v>
      </c>
      <c r="Q245" s="29">
        <v>0</v>
      </c>
      <c r="R245" s="29">
        <v>0</v>
      </c>
      <c r="S245" s="29">
        <v>0</v>
      </c>
      <c r="T245" s="29">
        <v>0</v>
      </c>
      <c r="U245" s="29">
        <v>0</v>
      </c>
      <c r="V245">
        <v>0</v>
      </c>
      <c r="Y245" t="s">
        <v>35</v>
      </c>
    </row>
    <row r="246" spans="1:25" x14ac:dyDescent="0.3">
      <c r="A246" s="19" t="s">
        <v>35</v>
      </c>
      <c r="B246" s="18" t="s">
        <v>221</v>
      </c>
      <c r="C246" s="18" t="s">
        <v>134</v>
      </c>
      <c r="D246" s="29">
        <v>318936.84999999998</v>
      </c>
      <c r="E246" s="29">
        <v>460084.15</v>
      </c>
      <c r="F246" s="29">
        <v>141147.29999999999</v>
      </c>
      <c r="G246" s="29">
        <v>19.28</v>
      </c>
      <c r="H246" s="29">
        <v>0</v>
      </c>
      <c r="I246" s="29">
        <v>63143.53</v>
      </c>
      <c r="J246" s="29">
        <v>0</v>
      </c>
      <c r="K246" s="29">
        <v>0</v>
      </c>
      <c r="L246" s="29">
        <v>77798.289999999994</v>
      </c>
      <c r="M246" s="29">
        <v>0</v>
      </c>
      <c r="N246" s="29">
        <v>32942.54</v>
      </c>
      <c r="O246" s="29">
        <v>250</v>
      </c>
      <c r="P246" s="29">
        <v>0</v>
      </c>
      <c r="Q246" s="29">
        <v>0</v>
      </c>
      <c r="R246" s="29">
        <v>0</v>
      </c>
      <c r="S246" s="29">
        <v>0</v>
      </c>
      <c r="T246">
        <v>0</v>
      </c>
      <c r="U246">
        <v>0</v>
      </c>
      <c r="V246">
        <v>0</v>
      </c>
      <c r="Y246" t="s">
        <v>35</v>
      </c>
    </row>
    <row r="247" spans="1:25" x14ac:dyDescent="0.3">
      <c r="A247" s="19" t="s">
        <v>35</v>
      </c>
      <c r="B247" s="18" t="s">
        <v>221</v>
      </c>
      <c r="C247" s="18" t="s">
        <v>135</v>
      </c>
      <c r="D247" s="29">
        <v>1176518.3500000001</v>
      </c>
      <c r="E247" s="29">
        <v>1687085.0441999999</v>
      </c>
      <c r="F247" s="29">
        <v>571973</v>
      </c>
      <c r="G247" s="29">
        <v>142.83000000000001</v>
      </c>
      <c r="H247" s="29">
        <v>4.21</v>
      </c>
      <c r="I247" s="29">
        <v>426297.1</v>
      </c>
      <c r="J247" s="29">
        <v>0</v>
      </c>
      <c r="K247" s="29">
        <v>0</v>
      </c>
      <c r="L247" s="29">
        <v>145215.4</v>
      </c>
      <c r="M247" s="29">
        <v>0</v>
      </c>
      <c r="N247" s="29">
        <v>51830.85</v>
      </c>
      <c r="O247" s="29">
        <v>275</v>
      </c>
      <c r="P247" s="29">
        <v>0</v>
      </c>
      <c r="Q247" s="29">
        <v>61592.885799999996</v>
      </c>
      <c r="R247" s="29">
        <v>0</v>
      </c>
      <c r="S247" s="29">
        <v>186.58</v>
      </c>
      <c r="T247" s="29">
        <v>3070.28</v>
      </c>
      <c r="U247" s="29">
        <v>0</v>
      </c>
      <c r="V247">
        <v>0</v>
      </c>
      <c r="Y247" t="s">
        <v>35</v>
      </c>
    </row>
    <row r="248" spans="1:25" x14ac:dyDescent="0.3">
      <c r="A248" s="19" t="s">
        <v>35</v>
      </c>
      <c r="B248" s="18" t="s">
        <v>221</v>
      </c>
      <c r="C248" s="18" t="s">
        <v>136</v>
      </c>
      <c r="D248" s="29">
        <v>256718.03</v>
      </c>
      <c r="E248" s="29">
        <v>610195.15</v>
      </c>
      <c r="F248" s="29">
        <v>353477.12</v>
      </c>
      <c r="G248" s="29">
        <v>7.43</v>
      </c>
      <c r="H248" s="29">
        <v>0</v>
      </c>
      <c r="I248" s="29">
        <v>306391.19</v>
      </c>
      <c r="J248" s="29">
        <v>0</v>
      </c>
      <c r="K248" s="29">
        <v>0</v>
      </c>
      <c r="L248" s="29">
        <v>45451.3</v>
      </c>
      <c r="M248" s="29">
        <v>0</v>
      </c>
      <c r="N248" s="29">
        <v>8823.6200000000008</v>
      </c>
      <c r="O248" s="29">
        <v>25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>
        <v>0</v>
      </c>
      <c r="Y248" t="s">
        <v>35</v>
      </c>
    </row>
    <row r="249" spans="1:25" x14ac:dyDescent="0.3">
      <c r="A249" s="19" t="s">
        <v>35</v>
      </c>
      <c r="B249" s="18" t="s">
        <v>221</v>
      </c>
      <c r="C249" s="18" t="s">
        <v>137</v>
      </c>
      <c r="D249" s="29">
        <v>1299278.9499999899</v>
      </c>
      <c r="E249" s="29">
        <v>1502995.4499999899</v>
      </c>
      <c r="F249" s="29">
        <v>203716.5</v>
      </c>
      <c r="G249" s="29">
        <v>92.14</v>
      </c>
      <c r="H249" s="29">
        <v>0</v>
      </c>
      <c r="I249" s="29">
        <v>107427.77</v>
      </c>
      <c r="J249" s="29">
        <v>0</v>
      </c>
      <c r="K249" s="29">
        <v>0</v>
      </c>
      <c r="L249" s="29">
        <v>95798.56</v>
      </c>
      <c r="M249" s="29">
        <v>0</v>
      </c>
      <c r="N249" s="29">
        <v>56217.27</v>
      </c>
      <c r="O249" s="29">
        <v>325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>
        <v>0</v>
      </c>
      <c r="Y249" t="s">
        <v>35</v>
      </c>
    </row>
    <row r="250" spans="1:25" x14ac:dyDescent="0.3">
      <c r="A250" s="19" t="s">
        <v>35</v>
      </c>
      <c r="B250" s="18" t="s">
        <v>221</v>
      </c>
      <c r="C250" s="18" t="s">
        <v>138</v>
      </c>
      <c r="D250" s="29">
        <v>1049377.8999999999</v>
      </c>
      <c r="E250" s="29">
        <v>1257828.17</v>
      </c>
      <c r="F250" s="29">
        <v>208450.27</v>
      </c>
      <c r="G250" s="29">
        <v>56.2</v>
      </c>
      <c r="H250" s="29">
        <v>0</v>
      </c>
      <c r="I250" s="29">
        <v>136073.98000000001</v>
      </c>
      <c r="J250" s="29">
        <v>0</v>
      </c>
      <c r="K250" s="29">
        <v>0</v>
      </c>
      <c r="L250" s="29">
        <v>71715.83</v>
      </c>
      <c r="M250" s="29">
        <v>0</v>
      </c>
      <c r="N250" s="29">
        <v>70930.789999999994</v>
      </c>
      <c r="O250" s="29">
        <v>225</v>
      </c>
      <c r="P250" s="29">
        <v>0</v>
      </c>
      <c r="Q250" s="29">
        <v>0</v>
      </c>
      <c r="R250" s="29">
        <v>0</v>
      </c>
      <c r="S250" s="29">
        <v>0</v>
      </c>
      <c r="T250" s="29">
        <v>0</v>
      </c>
      <c r="U250" s="29">
        <v>0</v>
      </c>
      <c r="V250">
        <v>0</v>
      </c>
      <c r="Y250" t="s">
        <v>35</v>
      </c>
    </row>
    <row r="251" spans="1:25" x14ac:dyDescent="0.3">
      <c r="A251" s="19" t="s">
        <v>35</v>
      </c>
      <c r="B251" s="18" t="s">
        <v>221</v>
      </c>
      <c r="C251" s="18" t="s">
        <v>139</v>
      </c>
      <c r="D251" s="29">
        <v>1532386.89</v>
      </c>
      <c r="E251" s="29">
        <v>2300494.4855</v>
      </c>
      <c r="F251" s="29">
        <v>832314.09</v>
      </c>
      <c r="G251" s="29">
        <v>174.38</v>
      </c>
      <c r="H251" s="29">
        <v>54.45</v>
      </c>
      <c r="I251" s="29">
        <v>614341.94999999995</v>
      </c>
      <c r="J251" s="29">
        <v>0</v>
      </c>
      <c r="K251" s="29">
        <v>0</v>
      </c>
      <c r="L251" s="29">
        <v>215864.94</v>
      </c>
      <c r="M251" s="29">
        <v>0</v>
      </c>
      <c r="N251" s="29">
        <v>108931.96</v>
      </c>
      <c r="O251" s="29">
        <v>325</v>
      </c>
      <c r="P251" s="29">
        <v>0</v>
      </c>
      <c r="Q251" s="29">
        <v>64925.3845</v>
      </c>
      <c r="R251" s="29">
        <v>0</v>
      </c>
      <c r="S251" s="29">
        <v>718.89</v>
      </c>
      <c r="T251">
        <v>162.58000000000001</v>
      </c>
      <c r="U251">
        <v>0</v>
      </c>
      <c r="V251">
        <v>0</v>
      </c>
      <c r="Y251" t="s">
        <v>35</v>
      </c>
    </row>
    <row r="252" spans="1:25" x14ac:dyDescent="0.3">
      <c r="A252" s="19" t="s">
        <v>35</v>
      </c>
      <c r="B252" s="18" t="s">
        <v>221</v>
      </c>
      <c r="C252" s="18" t="s">
        <v>140</v>
      </c>
      <c r="D252" s="29">
        <v>75430.789999999994</v>
      </c>
      <c r="E252" s="29">
        <v>75430.789999999994</v>
      </c>
      <c r="F252" s="29">
        <v>0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29">
        <v>0</v>
      </c>
      <c r="V252">
        <v>0</v>
      </c>
      <c r="Y252" t="s">
        <v>35</v>
      </c>
    </row>
    <row r="253" spans="1:25" x14ac:dyDescent="0.3">
      <c r="A253" s="19" t="s">
        <v>35</v>
      </c>
      <c r="B253" s="18" t="s">
        <v>221</v>
      </c>
      <c r="C253" s="18" t="s">
        <v>141</v>
      </c>
      <c r="D253" s="29">
        <v>74051.72</v>
      </c>
      <c r="E253" s="29">
        <v>148564.01</v>
      </c>
      <c r="F253" s="29">
        <v>74512.289999999994</v>
      </c>
      <c r="G253" s="29">
        <v>3.07</v>
      </c>
      <c r="H253" s="29">
        <v>0</v>
      </c>
      <c r="I253" s="29">
        <v>41165.449999999997</v>
      </c>
      <c r="J253" s="29">
        <v>0</v>
      </c>
      <c r="K253" s="29">
        <v>0</v>
      </c>
      <c r="L253" s="29">
        <v>32673.82</v>
      </c>
      <c r="M253" s="29">
        <v>0</v>
      </c>
      <c r="N253" s="29">
        <v>12281.77</v>
      </c>
      <c r="O253" s="29">
        <v>25</v>
      </c>
      <c r="P253" s="29">
        <v>0</v>
      </c>
      <c r="Q253" s="29">
        <v>0</v>
      </c>
      <c r="R253" s="29">
        <v>0</v>
      </c>
      <c r="S253" s="29">
        <v>0</v>
      </c>
      <c r="T253" s="29">
        <v>0</v>
      </c>
      <c r="U253" s="29">
        <v>0</v>
      </c>
      <c r="V253">
        <v>0</v>
      </c>
      <c r="Y253" t="s">
        <v>35</v>
      </c>
    </row>
    <row r="254" spans="1:25" x14ac:dyDescent="0.3">
      <c r="A254" s="19" t="s">
        <v>35</v>
      </c>
      <c r="B254" s="18" t="s">
        <v>221</v>
      </c>
      <c r="C254" s="18" t="s">
        <v>142</v>
      </c>
      <c r="D254" s="29">
        <v>667971.34</v>
      </c>
      <c r="E254" s="29">
        <v>792391.55</v>
      </c>
      <c r="F254" s="29">
        <v>124420.21</v>
      </c>
      <c r="G254" s="29">
        <v>104.55</v>
      </c>
      <c r="H254" s="29">
        <v>0</v>
      </c>
      <c r="I254" s="29">
        <v>72515.100000000006</v>
      </c>
      <c r="J254" s="29">
        <v>0</v>
      </c>
      <c r="K254" s="29">
        <v>0</v>
      </c>
      <c r="L254" s="29">
        <v>51740.86</v>
      </c>
      <c r="M254" s="29">
        <v>0</v>
      </c>
      <c r="N254" s="29">
        <v>76510.48</v>
      </c>
      <c r="O254" s="29">
        <v>250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>
        <v>0</v>
      </c>
      <c r="Y254" t="s">
        <v>35</v>
      </c>
    </row>
    <row r="255" spans="1:25" x14ac:dyDescent="0.3">
      <c r="A255" s="19" t="s">
        <v>35</v>
      </c>
      <c r="B255" s="18" t="s">
        <v>221</v>
      </c>
      <c r="C255" s="18" t="s">
        <v>143</v>
      </c>
      <c r="D255" s="29">
        <v>81888.289999999994</v>
      </c>
      <c r="E255" s="29">
        <v>115776.78</v>
      </c>
      <c r="F255" s="29">
        <v>33888.49</v>
      </c>
      <c r="G255" s="29">
        <v>27.9</v>
      </c>
      <c r="H255" s="29">
        <v>0</v>
      </c>
      <c r="I255" s="29">
        <v>19547.66</v>
      </c>
      <c r="J255" s="29">
        <v>0</v>
      </c>
      <c r="K255" s="29">
        <v>0</v>
      </c>
      <c r="L255" s="29">
        <v>14262.03</v>
      </c>
      <c r="M255" s="29">
        <v>0</v>
      </c>
      <c r="N255" s="29">
        <v>2162.5500000000002</v>
      </c>
      <c r="O255" s="29">
        <v>50</v>
      </c>
      <c r="P255" s="29">
        <v>0</v>
      </c>
      <c r="Q255" s="29">
        <v>0</v>
      </c>
      <c r="R255" s="29">
        <v>0</v>
      </c>
      <c r="S255" s="29">
        <v>0</v>
      </c>
      <c r="T255" s="29">
        <v>0</v>
      </c>
      <c r="U255" s="29">
        <v>0</v>
      </c>
      <c r="V255">
        <v>0</v>
      </c>
      <c r="Y255" t="s">
        <v>35</v>
      </c>
    </row>
    <row r="256" spans="1:25" x14ac:dyDescent="0.3">
      <c r="A256" s="19" t="s">
        <v>35</v>
      </c>
      <c r="B256" s="18" t="s">
        <v>221</v>
      </c>
      <c r="C256" s="18" t="s">
        <v>144</v>
      </c>
      <c r="D256" s="29">
        <v>1474316.2</v>
      </c>
      <c r="E256" s="29">
        <v>1595463.0837000001</v>
      </c>
      <c r="F256" s="29">
        <v>334354.71000000002</v>
      </c>
      <c r="G256" s="29">
        <v>52.31</v>
      </c>
      <c r="H256" s="29">
        <v>0</v>
      </c>
      <c r="I256" s="29">
        <v>232098.88</v>
      </c>
      <c r="J256" s="29">
        <v>0</v>
      </c>
      <c r="K256" s="29">
        <v>0</v>
      </c>
      <c r="L256" s="29">
        <v>101613.64</v>
      </c>
      <c r="M256" s="29">
        <v>0</v>
      </c>
      <c r="N256" s="29">
        <v>61328.1</v>
      </c>
      <c r="O256" s="29">
        <v>250</v>
      </c>
      <c r="P256" s="29">
        <v>0</v>
      </c>
      <c r="Q256" s="29">
        <v>213207.82629999999</v>
      </c>
      <c r="R256" s="29">
        <v>0</v>
      </c>
      <c r="S256" s="29">
        <v>0</v>
      </c>
      <c r="T256">
        <v>0</v>
      </c>
      <c r="U256">
        <v>25</v>
      </c>
      <c r="V256">
        <v>0</v>
      </c>
      <c r="Y256" t="s">
        <v>35</v>
      </c>
    </row>
    <row r="257" spans="1:25" x14ac:dyDescent="0.3">
      <c r="A257" s="19" t="s">
        <v>35</v>
      </c>
      <c r="B257" s="18" t="s">
        <v>221</v>
      </c>
      <c r="C257" s="18" t="s">
        <v>145</v>
      </c>
      <c r="D257" s="29">
        <v>38259.699999999997</v>
      </c>
      <c r="E257" s="29">
        <v>67246.7</v>
      </c>
      <c r="F257" s="29">
        <v>28987</v>
      </c>
      <c r="G257" s="29">
        <v>10.1</v>
      </c>
      <c r="H257" s="29">
        <v>0</v>
      </c>
      <c r="I257" s="29">
        <v>15302.96</v>
      </c>
      <c r="J257" s="29">
        <v>0</v>
      </c>
      <c r="K257" s="29">
        <v>0</v>
      </c>
      <c r="L257" s="29">
        <v>13684.04</v>
      </c>
      <c r="M257" s="29">
        <v>0</v>
      </c>
      <c r="N257" s="29">
        <v>8805.61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>
        <v>0</v>
      </c>
      <c r="V257">
        <v>0</v>
      </c>
      <c r="Y257" t="s">
        <v>35</v>
      </c>
    </row>
    <row r="258" spans="1:25" x14ac:dyDescent="0.3">
      <c r="A258" s="19" t="s">
        <v>35</v>
      </c>
      <c r="B258" s="18" t="s">
        <v>221</v>
      </c>
      <c r="C258" s="18" t="s">
        <v>146</v>
      </c>
      <c r="D258" s="29">
        <v>172747.92</v>
      </c>
      <c r="E258" s="29">
        <v>291689.15000000002</v>
      </c>
      <c r="F258" s="29">
        <v>118941.23</v>
      </c>
      <c r="G258" s="29">
        <v>20.45</v>
      </c>
      <c r="H258" s="29">
        <v>0</v>
      </c>
      <c r="I258" s="29">
        <v>66879.58</v>
      </c>
      <c r="J258" s="29">
        <v>0</v>
      </c>
      <c r="K258" s="29">
        <v>0</v>
      </c>
      <c r="L258" s="29">
        <v>51576.959999999999</v>
      </c>
      <c r="M258" s="29">
        <v>0</v>
      </c>
      <c r="N258" s="29">
        <v>15415.96</v>
      </c>
      <c r="O258" s="29">
        <v>50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>
        <v>0</v>
      </c>
      <c r="V258">
        <v>0</v>
      </c>
      <c r="Y258" t="s">
        <v>35</v>
      </c>
    </row>
    <row r="259" spans="1:25" x14ac:dyDescent="0.3">
      <c r="A259" s="19" t="s">
        <v>35</v>
      </c>
      <c r="B259" s="18" t="s">
        <v>221</v>
      </c>
      <c r="C259" s="18" t="s">
        <v>147</v>
      </c>
      <c r="D259" s="29">
        <v>153285.04999999999</v>
      </c>
      <c r="E259" s="29">
        <v>262124.71</v>
      </c>
      <c r="F259" s="29">
        <v>108839.66</v>
      </c>
      <c r="G259" s="29">
        <v>5.51</v>
      </c>
      <c r="H259" s="29">
        <v>0</v>
      </c>
      <c r="I259" s="29">
        <v>59579.95</v>
      </c>
      <c r="J259" s="29">
        <v>0</v>
      </c>
      <c r="K259" s="29">
        <v>0</v>
      </c>
      <c r="L259" s="29">
        <v>48552.62</v>
      </c>
      <c r="M259" s="29">
        <v>0</v>
      </c>
      <c r="N259" s="29">
        <v>27990.46</v>
      </c>
      <c r="O259" s="29">
        <v>50</v>
      </c>
      <c r="P259" s="29">
        <v>0</v>
      </c>
      <c r="Q259" s="29">
        <v>0</v>
      </c>
      <c r="R259" s="29">
        <v>0</v>
      </c>
      <c r="S259" s="29">
        <v>0</v>
      </c>
      <c r="T259" s="29">
        <v>0</v>
      </c>
      <c r="U259">
        <v>0</v>
      </c>
      <c r="V259">
        <v>0</v>
      </c>
      <c r="Y259" t="s">
        <v>35</v>
      </c>
    </row>
    <row r="260" spans="1:25" x14ac:dyDescent="0.3">
      <c r="A260" s="19" t="s">
        <v>35</v>
      </c>
      <c r="B260" s="18" t="s">
        <v>221</v>
      </c>
      <c r="C260" s="18" t="s">
        <v>148</v>
      </c>
      <c r="D260" s="29">
        <v>638290.16</v>
      </c>
      <c r="E260" s="29">
        <v>780954.37</v>
      </c>
      <c r="F260" s="29">
        <v>142664.21</v>
      </c>
      <c r="G260" s="29">
        <v>109.17</v>
      </c>
      <c r="H260" s="29">
        <v>0</v>
      </c>
      <c r="I260" s="29">
        <v>76412.36</v>
      </c>
      <c r="J260" s="29">
        <v>0</v>
      </c>
      <c r="K260" s="29">
        <v>0</v>
      </c>
      <c r="L260" s="29">
        <v>65792.039999999994</v>
      </c>
      <c r="M260" s="29">
        <v>0</v>
      </c>
      <c r="N260" s="29">
        <v>43049.45</v>
      </c>
      <c r="O260" s="29">
        <v>275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>
        <v>0</v>
      </c>
      <c r="V260">
        <v>0</v>
      </c>
      <c r="Y260" t="s">
        <v>36</v>
      </c>
    </row>
    <row r="261" spans="1:25" x14ac:dyDescent="0.3">
      <c r="A261" s="19" t="s">
        <v>36</v>
      </c>
      <c r="B261" s="18" t="s">
        <v>222</v>
      </c>
      <c r="C261" s="18" t="s">
        <v>129</v>
      </c>
      <c r="D261" s="29">
        <v>1625675.8</v>
      </c>
      <c r="E261" s="29">
        <v>1645134.0693000001</v>
      </c>
      <c r="F261" s="29">
        <v>157126</v>
      </c>
      <c r="G261" s="29">
        <v>9.65</v>
      </c>
      <c r="H261" s="29">
        <v>0</v>
      </c>
      <c r="I261" s="29">
        <v>17872.009999999998</v>
      </c>
      <c r="J261" s="29">
        <v>58032.12</v>
      </c>
      <c r="K261" s="29">
        <v>0</v>
      </c>
      <c r="L261" s="29">
        <v>29208.31</v>
      </c>
      <c r="M261" s="29">
        <v>0</v>
      </c>
      <c r="N261" s="29">
        <v>37875.910000000003</v>
      </c>
      <c r="O261" s="29">
        <v>8531.2900000000009</v>
      </c>
      <c r="P261" s="29">
        <v>0</v>
      </c>
      <c r="Q261" s="29">
        <v>141245.8407</v>
      </c>
      <c r="R261" s="29">
        <v>105.89</v>
      </c>
      <c r="S261" s="29">
        <v>3472.22</v>
      </c>
      <c r="T261" s="29">
        <v>1954.46</v>
      </c>
      <c r="U261">
        <v>0</v>
      </c>
      <c r="V261">
        <v>0</v>
      </c>
      <c r="Y261" t="s">
        <v>36</v>
      </c>
    </row>
    <row r="262" spans="1:25" x14ac:dyDescent="0.3">
      <c r="A262" s="19" t="s">
        <v>36</v>
      </c>
      <c r="B262" s="18" t="s">
        <v>222</v>
      </c>
      <c r="C262" s="18" t="s">
        <v>131</v>
      </c>
      <c r="D262" s="29">
        <v>1366186.94</v>
      </c>
      <c r="E262" s="29">
        <v>1517012.15</v>
      </c>
      <c r="F262" s="29">
        <v>150825.21</v>
      </c>
      <c r="G262" s="29">
        <v>15.44</v>
      </c>
      <c r="H262" s="29">
        <v>0</v>
      </c>
      <c r="I262" s="29">
        <v>8151.5</v>
      </c>
      <c r="J262" s="29">
        <v>99967.23</v>
      </c>
      <c r="K262" s="29">
        <v>0</v>
      </c>
      <c r="L262" s="29">
        <v>40889.769999999997</v>
      </c>
      <c r="M262" s="29">
        <v>0</v>
      </c>
      <c r="N262" s="29">
        <v>32347.83</v>
      </c>
      <c r="O262" s="29">
        <v>2090.54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>
        <v>0</v>
      </c>
      <c r="V262">
        <v>0</v>
      </c>
      <c r="Y262" t="s">
        <v>36</v>
      </c>
    </row>
    <row r="263" spans="1:25" x14ac:dyDescent="0.3">
      <c r="A263" s="19" t="s">
        <v>36</v>
      </c>
      <c r="B263" s="18" t="s">
        <v>222</v>
      </c>
      <c r="C263" s="18" t="s">
        <v>132</v>
      </c>
      <c r="D263" s="29">
        <v>2005646.34</v>
      </c>
      <c r="E263" s="29">
        <v>2229063.16</v>
      </c>
      <c r="F263" s="29">
        <v>223416.82</v>
      </c>
      <c r="G263" s="29">
        <v>59.74</v>
      </c>
      <c r="H263" s="29">
        <v>0</v>
      </c>
      <c r="I263" s="29">
        <v>17376.189999999999</v>
      </c>
      <c r="J263" s="29">
        <v>149431.28</v>
      </c>
      <c r="K263" s="29">
        <v>0</v>
      </c>
      <c r="L263" s="29">
        <v>46475.29</v>
      </c>
      <c r="M263" s="29">
        <v>0</v>
      </c>
      <c r="N263" s="29">
        <v>39592.18</v>
      </c>
      <c r="O263" s="29">
        <v>2227.8000000000002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>
        <v>0</v>
      </c>
      <c r="V263">
        <v>0</v>
      </c>
      <c r="Y263" t="s">
        <v>36</v>
      </c>
    </row>
    <row r="264" spans="1:25" x14ac:dyDescent="0.3">
      <c r="A264" s="19" t="s">
        <v>36</v>
      </c>
      <c r="B264" s="18" t="s">
        <v>222</v>
      </c>
      <c r="C264" s="18" t="s">
        <v>133</v>
      </c>
      <c r="D264" s="29">
        <v>1303410.56</v>
      </c>
      <c r="E264" s="29">
        <v>1431669.49</v>
      </c>
      <c r="F264" s="29">
        <v>128258.93</v>
      </c>
      <c r="G264" s="29">
        <v>16.14</v>
      </c>
      <c r="H264" s="29">
        <v>0</v>
      </c>
      <c r="I264" s="29">
        <v>4473.99</v>
      </c>
      <c r="J264" s="29">
        <v>99809.18</v>
      </c>
      <c r="K264" s="29">
        <v>0</v>
      </c>
      <c r="L264" s="29">
        <v>23138.21</v>
      </c>
      <c r="M264" s="29">
        <v>0</v>
      </c>
      <c r="N264" s="29">
        <v>50537.58</v>
      </c>
      <c r="O264" s="29">
        <v>15628.64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>
        <v>0</v>
      </c>
      <c r="V264">
        <v>0</v>
      </c>
      <c r="Y264" t="s">
        <v>36</v>
      </c>
    </row>
    <row r="265" spans="1:25" x14ac:dyDescent="0.3">
      <c r="A265" s="19" t="s">
        <v>36</v>
      </c>
      <c r="B265" s="18" t="s">
        <v>222</v>
      </c>
      <c r="C265" s="18" t="s">
        <v>134</v>
      </c>
      <c r="D265" s="29">
        <v>1631490.14</v>
      </c>
      <c r="E265" s="29">
        <v>1809131.45</v>
      </c>
      <c r="F265" s="29">
        <v>177641.31</v>
      </c>
      <c r="G265" s="29">
        <v>20.2</v>
      </c>
      <c r="H265" s="29">
        <v>0</v>
      </c>
      <c r="I265" s="29">
        <v>10997.07</v>
      </c>
      <c r="J265" s="29">
        <v>123518.65</v>
      </c>
      <c r="K265" s="29">
        <v>0</v>
      </c>
      <c r="L265" s="29">
        <v>37712.720000000001</v>
      </c>
      <c r="M265" s="29">
        <v>0</v>
      </c>
      <c r="N265" s="29">
        <v>33129.06</v>
      </c>
      <c r="O265" s="29">
        <v>2226.88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>
        <v>0</v>
      </c>
      <c r="V265">
        <v>0</v>
      </c>
      <c r="Y265" t="s">
        <v>36</v>
      </c>
    </row>
    <row r="266" spans="1:25" x14ac:dyDescent="0.3">
      <c r="A266" s="19" t="s">
        <v>36</v>
      </c>
      <c r="B266" s="18" t="s">
        <v>222</v>
      </c>
      <c r="C266" s="18" t="s">
        <v>135</v>
      </c>
      <c r="D266" s="29">
        <v>548414.80000000005</v>
      </c>
      <c r="E266" s="29">
        <v>641219.06000000006</v>
      </c>
      <c r="F266" s="29">
        <v>92804.26</v>
      </c>
      <c r="G266" s="29">
        <v>4.5199999999999996</v>
      </c>
      <c r="H266" s="29">
        <v>0</v>
      </c>
      <c r="I266" s="29">
        <v>8391.6</v>
      </c>
      <c r="J266" s="29">
        <v>18561.849999999999</v>
      </c>
      <c r="K266" s="29">
        <v>0</v>
      </c>
      <c r="L266" s="29">
        <v>38634.86</v>
      </c>
      <c r="M266" s="29">
        <v>0</v>
      </c>
      <c r="N266" s="29">
        <v>42955.22</v>
      </c>
      <c r="O266" s="29">
        <v>377.38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>
        <v>0</v>
      </c>
      <c r="V266">
        <v>0</v>
      </c>
      <c r="Y266" t="s">
        <v>36</v>
      </c>
    </row>
    <row r="267" spans="1:25" x14ac:dyDescent="0.3">
      <c r="A267" s="19" t="s">
        <v>36</v>
      </c>
      <c r="B267" s="18" t="s">
        <v>222</v>
      </c>
      <c r="C267" s="18" t="s">
        <v>136</v>
      </c>
      <c r="D267" s="29">
        <v>1329089.04</v>
      </c>
      <c r="E267" s="29">
        <v>1470177.5</v>
      </c>
      <c r="F267" s="29">
        <v>141088.46</v>
      </c>
      <c r="G267" s="29">
        <v>29.97</v>
      </c>
      <c r="H267" s="29">
        <v>0</v>
      </c>
      <c r="I267" s="29">
        <v>18431.740000000002</v>
      </c>
      <c r="J267" s="29">
        <v>77157.45</v>
      </c>
      <c r="K267" s="29">
        <v>0</v>
      </c>
      <c r="L267" s="29">
        <v>42126.6</v>
      </c>
      <c r="M267" s="29">
        <v>0</v>
      </c>
      <c r="N267" s="29">
        <v>55904.53</v>
      </c>
      <c r="O267" s="29">
        <v>5552.84</v>
      </c>
      <c r="P267" s="29">
        <v>0</v>
      </c>
      <c r="Q267" s="29">
        <v>0</v>
      </c>
      <c r="R267" s="29">
        <v>0</v>
      </c>
      <c r="S267" s="29">
        <v>0</v>
      </c>
      <c r="T267">
        <v>0</v>
      </c>
      <c r="U267">
        <v>0</v>
      </c>
      <c r="V267">
        <v>0</v>
      </c>
      <c r="Y267" t="s">
        <v>36</v>
      </c>
    </row>
    <row r="268" spans="1:25" x14ac:dyDescent="0.3">
      <c r="A268" s="19" t="s">
        <v>36</v>
      </c>
      <c r="B268" s="18" t="s">
        <v>222</v>
      </c>
      <c r="C268" s="18" t="s">
        <v>137</v>
      </c>
      <c r="D268" s="29">
        <v>761587.23999999894</v>
      </c>
      <c r="E268" s="29">
        <v>894377.16999999899</v>
      </c>
      <c r="F268" s="29">
        <v>132789.93</v>
      </c>
      <c r="G268" s="29">
        <v>9.31</v>
      </c>
      <c r="H268" s="29">
        <v>0</v>
      </c>
      <c r="I268" s="29">
        <v>14364.5</v>
      </c>
      <c r="J268" s="29">
        <v>30875.49</v>
      </c>
      <c r="K268" s="29">
        <v>0</v>
      </c>
      <c r="L268" s="29">
        <v>64265.93</v>
      </c>
      <c r="M268" s="29">
        <v>0</v>
      </c>
      <c r="N268" s="29">
        <v>27373.89</v>
      </c>
      <c r="O268" s="29">
        <v>75.099999999999994</v>
      </c>
      <c r="P268" s="29">
        <v>0</v>
      </c>
      <c r="Q268" s="29">
        <v>0</v>
      </c>
      <c r="R268" s="29">
        <v>0</v>
      </c>
      <c r="S268" s="29">
        <v>0</v>
      </c>
      <c r="T268" s="29">
        <v>0</v>
      </c>
      <c r="U268">
        <v>0</v>
      </c>
      <c r="V268">
        <v>0</v>
      </c>
      <c r="Y268" t="s">
        <v>36</v>
      </c>
    </row>
    <row r="269" spans="1:25" x14ac:dyDescent="0.3">
      <c r="A269" s="19" t="s">
        <v>36</v>
      </c>
      <c r="B269" s="18" t="s">
        <v>222</v>
      </c>
      <c r="C269" s="18" t="s">
        <v>138</v>
      </c>
      <c r="D269" s="29">
        <v>1781965.22</v>
      </c>
      <c r="E269" s="29">
        <v>1947414.98</v>
      </c>
      <c r="F269" s="29">
        <v>165449.76</v>
      </c>
      <c r="G269" s="29">
        <v>12.91</v>
      </c>
      <c r="H269" s="29">
        <v>0</v>
      </c>
      <c r="I269" s="29">
        <v>12223.95</v>
      </c>
      <c r="J269" s="29">
        <v>115721.23</v>
      </c>
      <c r="K269" s="29">
        <v>0</v>
      </c>
      <c r="L269" s="29">
        <v>31736.95</v>
      </c>
      <c r="M269" s="29">
        <v>0</v>
      </c>
      <c r="N269" s="29">
        <v>19268.73</v>
      </c>
      <c r="O269" s="29">
        <v>4110.92</v>
      </c>
      <c r="P269" s="29">
        <v>0</v>
      </c>
      <c r="Q269" s="29">
        <v>0</v>
      </c>
      <c r="R269" s="29">
        <v>0</v>
      </c>
      <c r="S269" s="29">
        <v>0</v>
      </c>
      <c r="T269" s="29">
        <v>0</v>
      </c>
      <c r="U269">
        <v>0</v>
      </c>
      <c r="V269">
        <v>0</v>
      </c>
      <c r="Y269" t="s">
        <v>36</v>
      </c>
    </row>
    <row r="270" spans="1:25" x14ac:dyDescent="0.3">
      <c r="A270" s="19" t="s">
        <v>36</v>
      </c>
      <c r="B270" s="18" t="s">
        <v>222</v>
      </c>
      <c r="C270" s="18" t="s">
        <v>139</v>
      </c>
      <c r="D270" s="29">
        <v>264047.06</v>
      </c>
      <c r="E270" s="29">
        <v>303497.23</v>
      </c>
      <c r="F270" s="29">
        <v>39450.17</v>
      </c>
      <c r="G270" s="29">
        <v>1.48</v>
      </c>
      <c r="H270" s="29">
        <v>0</v>
      </c>
      <c r="I270" s="29">
        <v>2630.64</v>
      </c>
      <c r="J270" s="29">
        <v>11523.5</v>
      </c>
      <c r="K270" s="29">
        <v>0</v>
      </c>
      <c r="L270" s="29">
        <v>24065.200000000001</v>
      </c>
      <c r="M270" s="29">
        <v>0</v>
      </c>
      <c r="N270" s="29">
        <v>30939.88</v>
      </c>
      <c r="O270" s="29">
        <v>3411.71</v>
      </c>
      <c r="P270" s="29">
        <v>0</v>
      </c>
      <c r="Q270" s="29">
        <v>0</v>
      </c>
      <c r="R270" s="29">
        <v>0</v>
      </c>
      <c r="S270" s="29">
        <v>0</v>
      </c>
      <c r="T270" s="29">
        <v>0</v>
      </c>
      <c r="U270">
        <v>0</v>
      </c>
      <c r="V270">
        <v>0</v>
      </c>
      <c r="Y270" t="s">
        <v>36</v>
      </c>
    </row>
    <row r="271" spans="1:25" x14ac:dyDescent="0.3">
      <c r="A271" s="19" t="s">
        <v>36</v>
      </c>
      <c r="B271" s="18" t="s">
        <v>222</v>
      </c>
      <c r="C271" s="18" t="s">
        <v>140</v>
      </c>
      <c r="D271" s="29">
        <v>1210091.46</v>
      </c>
      <c r="E271" s="29">
        <v>1325887.3</v>
      </c>
      <c r="F271" s="29">
        <v>115795.84</v>
      </c>
      <c r="G271" s="29">
        <v>42.36</v>
      </c>
      <c r="H271" s="29">
        <v>0</v>
      </c>
      <c r="I271" s="29">
        <v>10802.47</v>
      </c>
      <c r="J271" s="29">
        <v>75073.62</v>
      </c>
      <c r="K271" s="29">
        <v>0</v>
      </c>
      <c r="L271" s="29">
        <v>27031.360000000001</v>
      </c>
      <c r="M271" s="29">
        <v>0</v>
      </c>
      <c r="N271" s="29">
        <v>21226.38</v>
      </c>
      <c r="O271" s="29">
        <v>4745.24</v>
      </c>
      <c r="P271" s="29">
        <v>0</v>
      </c>
      <c r="Q271" s="29">
        <v>0</v>
      </c>
      <c r="R271" s="29">
        <v>0</v>
      </c>
      <c r="S271" s="29">
        <v>0</v>
      </c>
      <c r="T271" s="29">
        <v>0</v>
      </c>
      <c r="U271">
        <v>0</v>
      </c>
      <c r="V271">
        <v>0</v>
      </c>
      <c r="Y271" t="s">
        <v>36</v>
      </c>
    </row>
    <row r="272" spans="1:25" x14ac:dyDescent="0.3">
      <c r="A272" s="19" t="s">
        <v>36</v>
      </c>
      <c r="B272" s="18" t="s">
        <v>222</v>
      </c>
      <c r="C272" s="18" t="s">
        <v>141</v>
      </c>
      <c r="D272" s="29">
        <v>1659198.14</v>
      </c>
      <c r="E272" s="29">
        <v>1819651.3045000001</v>
      </c>
      <c r="F272" s="29">
        <v>161972.95000000001</v>
      </c>
      <c r="G272" s="29">
        <v>28.92</v>
      </c>
      <c r="H272" s="29">
        <v>0</v>
      </c>
      <c r="I272" s="29">
        <v>14599.11</v>
      </c>
      <c r="J272" s="29">
        <v>111053.16</v>
      </c>
      <c r="K272" s="29">
        <v>0</v>
      </c>
      <c r="L272" s="29">
        <v>33764.81</v>
      </c>
      <c r="M272" s="29">
        <v>0</v>
      </c>
      <c r="N272" s="29">
        <v>74996.350000000006</v>
      </c>
      <c r="O272" s="29">
        <v>3626.09</v>
      </c>
      <c r="P272" s="29">
        <v>0</v>
      </c>
      <c r="Q272" s="29">
        <v>1703.4055000000001</v>
      </c>
      <c r="R272" s="29">
        <v>0</v>
      </c>
      <c r="S272" s="29">
        <v>183.62</v>
      </c>
      <c r="T272">
        <v>0</v>
      </c>
      <c r="U272">
        <v>0</v>
      </c>
      <c r="V272">
        <v>0</v>
      </c>
      <c r="Y272" t="s">
        <v>36</v>
      </c>
    </row>
    <row r="273" spans="1:25" x14ac:dyDescent="0.3">
      <c r="A273" s="19" t="s">
        <v>36</v>
      </c>
      <c r="B273" s="18" t="s">
        <v>222</v>
      </c>
      <c r="C273" s="18" t="s">
        <v>142</v>
      </c>
      <c r="D273" s="29">
        <v>448700.36</v>
      </c>
      <c r="E273" s="29">
        <v>671735.14</v>
      </c>
      <c r="F273" s="29">
        <v>223034.78</v>
      </c>
      <c r="G273" s="29">
        <v>0</v>
      </c>
      <c r="H273" s="29">
        <v>0</v>
      </c>
      <c r="I273" s="29">
        <v>11397.29</v>
      </c>
      <c r="J273" s="29">
        <v>24329.79</v>
      </c>
      <c r="K273" s="29">
        <v>0</v>
      </c>
      <c r="L273" s="29">
        <v>51271.85</v>
      </c>
      <c r="M273" s="29">
        <v>0</v>
      </c>
      <c r="N273" s="29">
        <v>67509.47</v>
      </c>
      <c r="O273" s="29">
        <v>49.96</v>
      </c>
      <c r="P273" s="29">
        <v>0</v>
      </c>
      <c r="Q273" s="29">
        <v>0</v>
      </c>
      <c r="R273" s="29">
        <v>0</v>
      </c>
      <c r="S273" s="29">
        <v>0</v>
      </c>
      <c r="T273" s="29">
        <v>0</v>
      </c>
      <c r="U273">
        <v>0</v>
      </c>
      <c r="V273">
        <v>0</v>
      </c>
      <c r="Y273" t="s">
        <v>36</v>
      </c>
    </row>
    <row r="274" spans="1:25" x14ac:dyDescent="0.3">
      <c r="A274" s="19" t="s">
        <v>36</v>
      </c>
      <c r="B274" s="18" t="s">
        <v>222</v>
      </c>
      <c r="C274" s="18" t="s">
        <v>143</v>
      </c>
      <c r="D274" s="29">
        <v>1892365.44</v>
      </c>
      <c r="E274" s="29">
        <v>2083121.09</v>
      </c>
      <c r="F274" s="29">
        <v>190755.65</v>
      </c>
      <c r="G274" s="29">
        <v>20.45</v>
      </c>
      <c r="H274" s="29">
        <v>0</v>
      </c>
      <c r="I274" s="29">
        <v>26290.29</v>
      </c>
      <c r="J274" s="29">
        <v>97242.96</v>
      </c>
      <c r="K274" s="29">
        <v>0</v>
      </c>
      <c r="L274" s="29">
        <v>64971.39</v>
      </c>
      <c r="M274" s="29">
        <v>0</v>
      </c>
      <c r="N274" s="29">
        <v>67681.03</v>
      </c>
      <c r="O274" s="29">
        <v>2190.34</v>
      </c>
      <c r="P274" s="29">
        <v>0</v>
      </c>
      <c r="Q274" s="29">
        <v>0</v>
      </c>
      <c r="R274" s="29">
        <v>0</v>
      </c>
      <c r="S274" s="29">
        <v>0</v>
      </c>
      <c r="T274">
        <v>0</v>
      </c>
      <c r="U274">
        <v>0</v>
      </c>
      <c r="V274">
        <v>0</v>
      </c>
      <c r="Y274" t="s">
        <v>36</v>
      </c>
    </row>
    <row r="275" spans="1:25" x14ac:dyDescent="0.3">
      <c r="A275" s="19" t="s">
        <v>36</v>
      </c>
      <c r="B275" s="18" t="s">
        <v>222</v>
      </c>
      <c r="C275" s="18" t="s">
        <v>144</v>
      </c>
      <c r="D275" s="29">
        <v>1114845.3999999999</v>
      </c>
      <c r="E275" s="29">
        <v>1280944.74</v>
      </c>
      <c r="F275" s="29">
        <v>166099.34</v>
      </c>
      <c r="G275" s="29">
        <v>5.25</v>
      </c>
      <c r="H275" s="29">
        <v>0</v>
      </c>
      <c r="I275" s="29">
        <v>24912.31</v>
      </c>
      <c r="J275" s="29">
        <v>37220.93</v>
      </c>
      <c r="K275" s="29">
        <v>0</v>
      </c>
      <c r="L275" s="29">
        <v>78778.62</v>
      </c>
      <c r="M275" s="29">
        <v>0</v>
      </c>
      <c r="N275" s="29">
        <v>29878.16</v>
      </c>
      <c r="O275" s="29">
        <v>938.77</v>
      </c>
      <c r="P275" s="29">
        <v>0</v>
      </c>
      <c r="Q275" s="29">
        <v>0</v>
      </c>
      <c r="R275" s="29">
        <v>0</v>
      </c>
      <c r="S275" s="29">
        <v>0</v>
      </c>
      <c r="T275">
        <v>0</v>
      </c>
      <c r="U275">
        <v>0</v>
      </c>
      <c r="V275">
        <v>0</v>
      </c>
      <c r="Y275" t="s">
        <v>36</v>
      </c>
    </row>
    <row r="276" spans="1:25" x14ac:dyDescent="0.3">
      <c r="A276" s="19" t="s">
        <v>36</v>
      </c>
      <c r="B276" s="18" t="s">
        <v>222</v>
      </c>
      <c r="C276" s="18" t="s">
        <v>145</v>
      </c>
      <c r="D276" s="29">
        <v>1100636.8</v>
      </c>
      <c r="E276" s="29">
        <v>1215472.25</v>
      </c>
      <c r="F276" s="29">
        <v>114835.45</v>
      </c>
      <c r="G276" s="29">
        <v>13.83</v>
      </c>
      <c r="H276" s="29">
        <v>0</v>
      </c>
      <c r="I276" s="29">
        <v>6562.21</v>
      </c>
      <c r="J276" s="29">
        <v>88160.48</v>
      </c>
      <c r="K276" s="29">
        <v>0</v>
      </c>
      <c r="L276" s="29">
        <v>15808.88</v>
      </c>
      <c r="M276" s="29">
        <v>0</v>
      </c>
      <c r="N276" s="29">
        <v>21172.89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>
        <v>0</v>
      </c>
      <c r="U276">
        <v>0</v>
      </c>
      <c r="V276">
        <v>0</v>
      </c>
      <c r="Y276" t="s">
        <v>36</v>
      </c>
    </row>
    <row r="277" spans="1:25" x14ac:dyDescent="0.3">
      <c r="A277" s="19" t="s">
        <v>36</v>
      </c>
      <c r="B277" s="18" t="s">
        <v>222</v>
      </c>
      <c r="C277" s="18" t="s">
        <v>146</v>
      </c>
      <c r="D277" s="29">
        <v>3223526.66</v>
      </c>
      <c r="E277" s="29">
        <v>3264844.0526999999</v>
      </c>
      <c r="F277" s="29">
        <v>114489.51</v>
      </c>
      <c r="G277" s="29">
        <v>22.4</v>
      </c>
      <c r="H277" s="29">
        <v>0</v>
      </c>
      <c r="I277" s="29">
        <v>21515.97</v>
      </c>
      <c r="J277" s="29">
        <v>55783.12</v>
      </c>
      <c r="K277" s="29">
        <v>0</v>
      </c>
      <c r="L277" s="29">
        <v>28155.15</v>
      </c>
      <c r="M277" s="29">
        <v>0</v>
      </c>
      <c r="N277" s="29">
        <v>23006.36</v>
      </c>
      <c r="O277" s="29">
        <v>203.11</v>
      </c>
      <c r="P277" s="29">
        <v>0</v>
      </c>
      <c r="Q277" s="29">
        <v>73690.6973</v>
      </c>
      <c r="R277" s="29">
        <v>0</v>
      </c>
      <c r="S277" s="29">
        <v>518.58000000000004</v>
      </c>
      <c r="T277">
        <v>0</v>
      </c>
      <c r="U277">
        <v>0</v>
      </c>
      <c r="V277">
        <v>0</v>
      </c>
      <c r="Y277" t="s">
        <v>36</v>
      </c>
    </row>
    <row r="278" spans="1:25" x14ac:dyDescent="0.3">
      <c r="A278" s="19" t="s">
        <v>36</v>
      </c>
      <c r="B278" s="18" t="s">
        <v>222</v>
      </c>
      <c r="C278" s="18" t="s">
        <v>147</v>
      </c>
      <c r="D278" s="29">
        <v>1493904.12</v>
      </c>
      <c r="E278" s="29">
        <v>1642545.35</v>
      </c>
      <c r="F278" s="29">
        <v>148641.23000000001</v>
      </c>
      <c r="G278" s="29">
        <v>7.48</v>
      </c>
      <c r="H278" s="29">
        <v>0</v>
      </c>
      <c r="I278" s="29">
        <v>7393.74</v>
      </c>
      <c r="J278" s="29">
        <v>102156.07</v>
      </c>
      <c r="K278" s="29">
        <v>0</v>
      </c>
      <c r="L278" s="29">
        <v>36603.5</v>
      </c>
      <c r="M278" s="29">
        <v>0</v>
      </c>
      <c r="N278" s="29">
        <v>70734.509999999995</v>
      </c>
      <c r="O278" s="29">
        <v>137.37</v>
      </c>
      <c r="P278" s="29">
        <v>0</v>
      </c>
      <c r="Q278" s="29">
        <v>0</v>
      </c>
      <c r="R278" s="29">
        <v>0</v>
      </c>
      <c r="S278" s="29">
        <v>0</v>
      </c>
      <c r="T278">
        <v>0</v>
      </c>
      <c r="U278">
        <v>0</v>
      </c>
      <c r="V278">
        <v>0</v>
      </c>
      <c r="Y278" t="s">
        <v>36</v>
      </c>
    </row>
    <row r="279" spans="1:25" x14ac:dyDescent="0.3">
      <c r="A279" s="19" t="s">
        <v>36</v>
      </c>
      <c r="B279" s="18" t="s">
        <v>222</v>
      </c>
      <c r="C279" s="18" t="s">
        <v>148</v>
      </c>
      <c r="D279" s="29">
        <v>1879692.8</v>
      </c>
      <c r="E279" s="29">
        <v>1800340.9239000001</v>
      </c>
      <c r="F279" s="29">
        <v>162620.19</v>
      </c>
      <c r="G279" s="29">
        <v>37.11</v>
      </c>
      <c r="H279" s="29">
        <v>0</v>
      </c>
      <c r="I279" s="29">
        <v>15971.93</v>
      </c>
      <c r="J279" s="29">
        <v>88574.67</v>
      </c>
      <c r="K279" s="29">
        <v>0</v>
      </c>
      <c r="L279" s="29">
        <v>51284.92</v>
      </c>
      <c r="M279" s="29">
        <v>0</v>
      </c>
      <c r="N279" s="29">
        <v>40435.11</v>
      </c>
      <c r="O279" s="29">
        <v>2715.3</v>
      </c>
      <c r="P279" s="29">
        <v>0</v>
      </c>
      <c r="Q279" s="29">
        <v>243430.71609999999</v>
      </c>
      <c r="R279" s="29">
        <v>0</v>
      </c>
      <c r="S279" s="29">
        <v>1458.65</v>
      </c>
      <c r="T279">
        <v>13836.46</v>
      </c>
      <c r="U279">
        <v>0</v>
      </c>
      <c r="V279">
        <v>0</v>
      </c>
      <c r="Y279" t="s">
        <v>36</v>
      </c>
    </row>
    <row r="280" spans="1:25" x14ac:dyDescent="0.3">
      <c r="A280" s="19" t="s">
        <v>36</v>
      </c>
      <c r="B280" s="18" t="s">
        <v>222</v>
      </c>
      <c r="C280" s="18" t="s">
        <v>149</v>
      </c>
      <c r="D280" s="29">
        <v>18699240.940000001</v>
      </c>
      <c r="E280" s="29">
        <v>24202438.245200001</v>
      </c>
      <c r="F280" s="29">
        <v>7704040.8600000003</v>
      </c>
      <c r="G280" s="29">
        <v>27.35</v>
      </c>
      <c r="H280" s="29">
        <v>0</v>
      </c>
      <c r="I280" s="29">
        <v>216296.02</v>
      </c>
      <c r="J280" s="29">
        <v>652651.97</v>
      </c>
      <c r="K280" s="29">
        <v>0</v>
      </c>
      <c r="L280" s="29">
        <v>1360279.12</v>
      </c>
      <c r="M280" s="29">
        <v>0</v>
      </c>
      <c r="N280" s="29">
        <v>696297.29</v>
      </c>
      <c r="O280" s="29">
        <v>8306.08</v>
      </c>
      <c r="P280" s="29">
        <v>0</v>
      </c>
      <c r="Q280" s="29">
        <v>2485110.3347999998</v>
      </c>
      <c r="R280" s="29">
        <v>276733.34000000003</v>
      </c>
      <c r="S280" s="29">
        <v>7533.44</v>
      </c>
      <c r="T280">
        <v>9285.8700000000008</v>
      </c>
      <c r="U280">
        <v>0</v>
      </c>
      <c r="V280">
        <v>0.34</v>
      </c>
      <c r="Y280" t="s">
        <v>36</v>
      </c>
    </row>
    <row r="281" spans="1:25" x14ac:dyDescent="0.3">
      <c r="A281" s="19" t="s">
        <v>36</v>
      </c>
      <c r="B281" s="18" t="s">
        <v>222</v>
      </c>
      <c r="C281" s="18" t="s">
        <v>150</v>
      </c>
      <c r="D281" s="29">
        <v>4464782.26</v>
      </c>
      <c r="E281" s="29">
        <v>2434178.4712999999</v>
      </c>
      <c r="F281" s="29">
        <v>411593.3</v>
      </c>
      <c r="G281" s="29">
        <v>8.8000000000000007</v>
      </c>
      <c r="H281" s="29">
        <v>0</v>
      </c>
      <c r="I281" s="29">
        <v>236.75</v>
      </c>
      <c r="J281" s="29">
        <v>2005.92</v>
      </c>
      <c r="K281" s="29">
        <v>0</v>
      </c>
      <c r="L281" s="29">
        <v>29.97</v>
      </c>
      <c r="M281" s="29">
        <v>0</v>
      </c>
      <c r="N281" s="29">
        <v>13353.71</v>
      </c>
      <c r="O281" s="29">
        <v>66.260000000000005</v>
      </c>
      <c r="P281" s="29">
        <v>0</v>
      </c>
      <c r="Q281" s="29">
        <v>3018718.4287</v>
      </c>
      <c r="R281" s="29">
        <v>576521.34</v>
      </c>
      <c r="S281" s="29">
        <v>0</v>
      </c>
      <c r="T281">
        <v>0</v>
      </c>
      <c r="U281">
        <v>0</v>
      </c>
      <c r="V281">
        <v>0</v>
      </c>
      <c r="Y281" t="s">
        <v>37</v>
      </c>
    </row>
    <row r="282" spans="1:25" x14ac:dyDescent="0.3">
      <c r="A282" s="19" t="s">
        <v>37</v>
      </c>
      <c r="B282" s="18" t="s">
        <v>223</v>
      </c>
      <c r="C282" s="18" t="s">
        <v>129</v>
      </c>
      <c r="D282" s="29">
        <v>91223.039999999994</v>
      </c>
      <c r="E282" s="29">
        <v>106247.32</v>
      </c>
      <c r="F282" s="29">
        <v>15024.28</v>
      </c>
      <c r="G282" s="29">
        <v>8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4832.38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>
        <v>0</v>
      </c>
      <c r="U282">
        <v>0</v>
      </c>
      <c r="V282">
        <v>0</v>
      </c>
      <c r="Y282" t="s">
        <v>37</v>
      </c>
    </row>
    <row r="283" spans="1:25" x14ac:dyDescent="0.3">
      <c r="A283" s="19" t="s">
        <v>37</v>
      </c>
      <c r="B283" s="18" t="s">
        <v>223</v>
      </c>
      <c r="C283" s="18" t="s">
        <v>130</v>
      </c>
      <c r="D283" s="29">
        <v>58963.1</v>
      </c>
      <c r="E283" s="29">
        <v>65011.32</v>
      </c>
      <c r="F283" s="29">
        <v>6048.22</v>
      </c>
      <c r="G283" s="29">
        <v>1.72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8796.7000000000007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>
        <v>0</v>
      </c>
      <c r="U283">
        <v>0</v>
      </c>
      <c r="V283">
        <v>0</v>
      </c>
      <c r="Y283" t="s">
        <v>37</v>
      </c>
    </row>
    <row r="284" spans="1:25" x14ac:dyDescent="0.3">
      <c r="A284" s="19" t="s">
        <v>37</v>
      </c>
      <c r="B284" s="18" t="s">
        <v>223</v>
      </c>
      <c r="C284" s="18" t="s">
        <v>131</v>
      </c>
      <c r="D284" s="29">
        <v>1712700.54</v>
      </c>
      <c r="E284" s="29">
        <v>1532321.6421999999</v>
      </c>
      <c r="F284" s="29">
        <v>146805</v>
      </c>
      <c r="G284" s="29">
        <v>77.12</v>
      </c>
      <c r="H284" s="29">
        <v>0</v>
      </c>
      <c r="I284" s="29">
        <v>0</v>
      </c>
      <c r="J284" s="29">
        <v>0</v>
      </c>
      <c r="K284" s="29">
        <v>0</v>
      </c>
      <c r="L284" s="29">
        <v>0</v>
      </c>
      <c r="M284" s="29">
        <v>0</v>
      </c>
      <c r="N284" s="29">
        <v>69458.25</v>
      </c>
      <c r="O284" s="29">
        <v>0</v>
      </c>
      <c r="P284" s="29">
        <v>0</v>
      </c>
      <c r="Q284" s="29">
        <v>327241.1778</v>
      </c>
      <c r="R284" s="29">
        <v>57.28</v>
      </c>
      <c r="S284" s="29">
        <v>0</v>
      </c>
      <c r="T284">
        <v>0</v>
      </c>
      <c r="U284">
        <v>0</v>
      </c>
      <c r="V284">
        <v>0</v>
      </c>
      <c r="Y284" t="s">
        <v>37</v>
      </c>
    </row>
    <row r="285" spans="1:25" x14ac:dyDescent="0.3">
      <c r="A285" s="19" t="s">
        <v>37</v>
      </c>
      <c r="B285" s="18" t="s">
        <v>223</v>
      </c>
      <c r="C285" s="18" t="s">
        <v>132</v>
      </c>
      <c r="D285" s="29">
        <v>238865.34</v>
      </c>
      <c r="E285" s="29">
        <v>280614.32</v>
      </c>
      <c r="F285" s="29">
        <v>41748.980000000003</v>
      </c>
      <c r="G285" s="29">
        <v>4.4000000000000004</v>
      </c>
      <c r="H285" s="29">
        <v>0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9">
        <v>56027.71</v>
      </c>
      <c r="O285" s="29">
        <v>0</v>
      </c>
      <c r="P285" s="29">
        <v>0</v>
      </c>
      <c r="Q285" s="29">
        <v>0</v>
      </c>
      <c r="R285" s="29">
        <v>0</v>
      </c>
      <c r="S285" s="29">
        <v>0</v>
      </c>
      <c r="T285">
        <v>0</v>
      </c>
      <c r="U285">
        <v>0</v>
      </c>
      <c r="V285">
        <v>0</v>
      </c>
      <c r="Y285" t="s">
        <v>37</v>
      </c>
    </row>
    <row r="286" spans="1:25" x14ac:dyDescent="0.3">
      <c r="A286" s="19" t="s">
        <v>37</v>
      </c>
      <c r="B286" s="18" t="s">
        <v>223</v>
      </c>
      <c r="C286" s="18" t="s">
        <v>133</v>
      </c>
      <c r="D286" s="29">
        <v>135476.72</v>
      </c>
      <c r="E286" s="29">
        <v>148924.98000000001</v>
      </c>
      <c r="F286" s="29">
        <v>13448.26</v>
      </c>
      <c r="G286" s="29">
        <v>135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5531.67</v>
      </c>
      <c r="O286" s="29">
        <v>0</v>
      </c>
      <c r="P286" s="29">
        <v>0</v>
      </c>
      <c r="Q286" s="29">
        <v>0</v>
      </c>
      <c r="R286" s="29">
        <v>0</v>
      </c>
      <c r="S286" s="29">
        <v>0</v>
      </c>
      <c r="T286">
        <v>0</v>
      </c>
      <c r="U286">
        <v>0</v>
      </c>
      <c r="V286">
        <v>0</v>
      </c>
      <c r="Y286" t="s">
        <v>37</v>
      </c>
    </row>
    <row r="287" spans="1:25" x14ac:dyDescent="0.3">
      <c r="A287" s="19" t="s">
        <v>37</v>
      </c>
      <c r="B287" s="18" t="s">
        <v>223</v>
      </c>
      <c r="C287" s="18" t="s">
        <v>134</v>
      </c>
      <c r="D287" s="29">
        <v>790944.40000000095</v>
      </c>
      <c r="E287" s="29">
        <v>881207.700000001</v>
      </c>
      <c r="F287" s="29">
        <v>90263.3</v>
      </c>
      <c r="G287" s="29">
        <v>13.46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43814.53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>
        <v>0</v>
      </c>
      <c r="U287">
        <v>0</v>
      </c>
      <c r="V287">
        <v>0</v>
      </c>
      <c r="Y287" t="s">
        <v>37</v>
      </c>
    </row>
    <row r="288" spans="1:25" x14ac:dyDescent="0.3">
      <c r="A288" s="19" t="s">
        <v>37</v>
      </c>
      <c r="B288" s="18" t="s">
        <v>223</v>
      </c>
      <c r="C288" s="18" t="s">
        <v>135</v>
      </c>
      <c r="D288" s="29">
        <v>408002.56</v>
      </c>
      <c r="E288" s="29">
        <v>468463.54</v>
      </c>
      <c r="F288" s="29">
        <v>60460.98</v>
      </c>
      <c r="G288" s="29">
        <v>1.4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57952.639999999999</v>
      </c>
      <c r="O288" s="29">
        <v>0</v>
      </c>
      <c r="P288" s="29">
        <v>0</v>
      </c>
      <c r="Q288" s="29">
        <v>0</v>
      </c>
      <c r="R288" s="29">
        <v>0</v>
      </c>
      <c r="S288" s="29">
        <v>0</v>
      </c>
      <c r="T288">
        <v>0</v>
      </c>
      <c r="U288">
        <v>0</v>
      </c>
      <c r="V288">
        <v>0</v>
      </c>
      <c r="Y288" t="s">
        <v>37</v>
      </c>
    </row>
    <row r="289" spans="1:25" x14ac:dyDescent="0.3">
      <c r="A289" s="19" t="s">
        <v>37</v>
      </c>
      <c r="B289" s="18" t="s">
        <v>223</v>
      </c>
      <c r="C289" s="18" t="s">
        <v>136</v>
      </c>
      <c r="D289" s="29">
        <v>1021920.66</v>
      </c>
      <c r="E289" s="29">
        <v>1104781.92</v>
      </c>
      <c r="F289" s="29">
        <v>82861.259999999995</v>
      </c>
      <c r="G289" s="29">
        <v>28.62</v>
      </c>
      <c r="H289" s="29">
        <v>0</v>
      </c>
      <c r="I289" s="29">
        <v>0</v>
      </c>
      <c r="J289" s="29">
        <v>0</v>
      </c>
      <c r="K289" s="29">
        <v>0</v>
      </c>
      <c r="L289" s="29">
        <v>0</v>
      </c>
      <c r="M289" s="29">
        <v>0</v>
      </c>
      <c r="N289" s="29">
        <v>43577.07</v>
      </c>
      <c r="O289" s="29">
        <v>0</v>
      </c>
      <c r="P289" s="29">
        <v>0</v>
      </c>
      <c r="Q289" s="29">
        <v>0</v>
      </c>
      <c r="R289" s="29">
        <v>0</v>
      </c>
      <c r="S289" s="29">
        <v>0</v>
      </c>
      <c r="T289">
        <v>0</v>
      </c>
      <c r="U289">
        <v>0</v>
      </c>
      <c r="V289">
        <v>0</v>
      </c>
      <c r="Y289" t="s">
        <v>37</v>
      </c>
    </row>
    <row r="290" spans="1:25" x14ac:dyDescent="0.3">
      <c r="A290" s="19" t="s">
        <v>37</v>
      </c>
      <c r="B290" s="18" t="s">
        <v>223</v>
      </c>
      <c r="C290" s="18" t="s">
        <v>137</v>
      </c>
      <c r="D290" s="29">
        <v>2378840.8199999998</v>
      </c>
      <c r="E290" s="29">
        <v>2672219.14</v>
      </c>
      <c r="F290" s="29">
        <v>293378.32</v>
      </c>
      <c r="G290" s="29">
        <v>120.2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29">
        <v>0</v>
      </c>
      <c r="N290" s="29">
        <v>260929.48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>
        <v>0</v>
      </c>
      <c r="U290">
        <v>0</v>
      </c>
      <c r="V290">
        <v>0</v>
      </c>
      <c r="Y290" t="s">
        <v>37</v>
      </c>
    </row>
    <row r="291" spans="1:25" x14ac:dyDescent="0.3">
      <c r="A291" s="19" t="s">
        <v>37</v>
      </c>
      <c r="B291" s="18" t="s">
        <v>223</v>
      </c>
      <c r="C291" s="18" t="s">
        <v>138</v>
      </c>
      <c r="D291" s="29">
        <v>1054994.44</v>
      </c>
      <c r="E291" s="29">
        <v>1157788.8999999999</v>
      </c>
      <c r="F291" s="29">
        <v>102794.46</v>
      </c>
      <c r="G291" s="29">
        <v>57.08</v>
      </c>
      <c r="H291" s="29">
        <v>0</v>
      </c>
      <c r="I291" s="29">
        <v>0</v>
      </c>
      <c r="J291" s="29">
        <v>0</v>
      </c>
      <c r="K291" s="29">
        <v>0</v>
      </c>
      <c r="L291" s="29">
        <v>0</v>
      </c>
      <c r="M291" s="29">
        <v>0</v>
      </c>
      <c r="N291" s="29">
        <v>72313.97</v>
      </c>
      <c r="O291" s="29">
        <v>0</v>
      </c>
      <c r="P291" s="29">
        <v>0</v>
      </c>
      <c r="Q291" s="29">
        <v>0</v>
      </c>
      <c r="R291" s="29">
        <v>0</v>
      </c>
      <c r="S291" s="29">
        <v>0</v>
      </c>
      <c r="T291">
        <v>0</v>
      </c>
      <c r="U291">
        <v>0</v>
      </c>
      <c r="V291">
        <v>0</v>
      </c>
      <c r="Y291" t="s">
        <v>37</v>
      </c>
    </row>
    <row r="292" spans="1:25" x14ac:dyDescent="0.3">
      <c r="A292" s="19" t="s">
        <v>37</v>
      </c>
      <c r="B292" s="18" t="s">
        <v>223</v>
      </c>
      <c r="C292" s="18" t="s">
        <v>139</v>
      </c>
      <c r="D292" s="29">
        <v>386565.9</v>
      </c>
      <c r="E292" s="29">
        <v>472768.62</v>
      </c>
      <c r="F292" s="29">
        <v>86202.72</v>
      </c>
      <c r="G292" s="29">
        <v>10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287222.44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>
        <v>0</v>
      </c>
      <c r="U292">
        <v>0</v>
      </c>
      <c r="V292">
        <v>0</v>
      </c>
      <c r="Y292" t="s">
        <v>37</v>
      </c>
    </row>
    <row r="293" spans="1:25" x14ac:dyDescent="0.3">
      <c r="A293" s="19" t="s">
        <v>37</v>
      </c>
      <c r="B293" s="18" t="s">
        <v>223</v>
      </c>
      <c r="C293" s="18" t="s">
        <v>140</v>
      </c>
      <c r="D293" s="29">
        <v>539360.18000000005</v>
      </c>
      <c r="E293" s="29">
        <v>603791.69999999995</v>
      </c>
      <c r="F293" s="29">
        <v>64431.519999999997</v>
      </c>
      <c r="G293" s="29">
        <v>36.04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32338.98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>
        <v>0</v>
      </c>
      <c r="U293">
        <v>0</v>
      </c>
      <c r="V293">
        <v>0</v>
      </c>
      <c r="Y293" t="s">
        <v>37</v>
      </c>
    </row>
    <row r="294" spans="1:25" x14ac:dyDescent="0.3">
      <c r="A294" s="19" t="s">
        <v>37</v>
      </c>
      <c r="B294" s="18" t="s">
        <v>223</v>
      </c>
      <c r="C294" s="18" t="s">
        <v>141</v>
      </c>
      <c r="D294" s="29">
        <v>1214714.3</v>
      </c>
      <c r="E294" s="29">
        <v>1332336.18</v>
      </c>
      <c r="F294" s="29">
        <v>117621.88</v>
      </c>
      <c r="G294" s="29">
        <v>61.28</v>
      </c>
      <c r="H294" s="29">
        <v>0</v>
      </c>
      <c r="I294" s="29">
        <v>0</v>
      </c>
      <c r="J294" s="29">
        <v>0</v>
      </c>
      <c r="K294" s="29">
        <v>0</v>
      </c>
      <c r="L294" s="29">
        <v>0</v>
      </c>
      <c r="M294" s="29">
        <v>0</v>
      </c>
      <c r="N294" s="29">
        <v>108777.06</v>
      </c>
      <c r="O294" s="29">
        <v>0</v>
      </c>
      <c r="P294" s="29">
        <v>0</v>
      </c>
      <c r="Q294" s="29">
        <v>0</v>
      </c>
      <c r="R294" s="29">
        <v>0</v>
      </c>
      <c r="S294" s="29">
        <v>0</v>
      </c>
      <c r="T294">
        <v>0</v>
      </c>
      <c r="U294">
        <v>0</v>
      </c>
      <c r="V294">
        <v>0</v>
      </c>
      <c r="Y294" t="s">
        <v>37</v>
      </c>
    </row>
    <row r="295" spans="1:25" x14ac:dyDescent="0.3">
      <c r="A295" s="19" t="s">
        <v>37</v>
      </c>
      <c r="B295" s="18" t="s">
        <v>223</v>
      </c>
      <c r="C295" s="18" t="s">
        <v>142</v>
      </c>
      <c r="D295" s="29">
        <v>180717.04</v>
      </c>
      <c r="E295" s="29">
        <v>250031.5</v>
      </c>
      <c r="F295" s="29">
        <v>69314.460000000006</v>
      </c>
      <c r="G295" s="29">
        <v>4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40044.78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>
        <v>0</v>
      </c>
      <c r="U295">
        <v>0</v>
      </c>
      <c r="V295">
        <v>0</v>
      </c>
      <c r="Y295" t="s">
        <v>37</v>
      </c>
    </row>
    <row r="296" spans="1:25" x14ac:dyDescent="0.3">
      <c r="A296" s="19" t="s">
        <v>37</v>
      </c>
      <c r="B296" s="18" t="s">
        <v>223</v>
      </c>
      <c r="C296" s="18" t="s">
        <v>144</v>
      </c>
      <c r="D296" s="29">
        <v>184396.58</v>
      </c>
      <c r="E296" s="29">
        <v>196485.5</v>
      </c>
      <c r="F296" s="29">
        <v>12088.92</v>
      </c>
      <c r="G296" s="29">
        <v>10.46</v>
      </c>
      <c r="H296" s="29">
        <v>0</v>
      </c>
      <c r="I296" s="29">
        <v>0</v>
      </c>
      <c r="J296" s="29">
        <v>0</v>
      </c>
      <c r="K296" s="29">
        <v>0</v>
      </c>
      <c r="L296" s="29">
        <v>0</v>
      </c>
      <c r="M296" s="29">
        <v>0</v>
      </c>
      <c r="N296" s="29">
        <v>6565.9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>
        <v>0</v>
      </c>
      <c r="U296">
        <v>0</v>
      </c>
      <c r="V296">
        <v>0</v>
      </c>
      <c r="Y296" t="s">
        <v>38</v>
      </c>
    </row>
    <row r="297" spans="1:25" x14ac:dyDescent="0.3">
      <c r="A297" s="19" t="s">
        <v>38</v>
      </c>
      <c r="B297" s="18" t="s">
        <v>224</v>
      </c>
      <c r="C297" s="18" t="s">
        <v>129</v>
      </c>
      <c r="D297" s="29">
        <v>6215475.5800000001</v>
      </c>
      <c r="E297" s="29">
        <v>6709451.75</v>
      </c>
      <c r="F297" s="29">
        <v>493976.17</v>
      </c>
      <c r="G297" s="29">
        <v>300.04000000000002</v>
      </c>
      <c r="H297" s="29">
        <v>0</v>
      </c>
      <c r="I297" s="29">
        <v>484799.07</v>
      </c>
      <c r="J297" s="29">
        <v>0</v>
      </c>
      <c r="K297" s="29">
        <v>0</v>
      </c>
      <c r="L297" s="29">
        <v>0</v>
      </c>
      <c r="M297" s="29">
        <v>0</v>
      </c>
      <c r="N297" s="29">
        <v>1193300.07</v>
      </c>
      <c r="O297" s="29">
        <v>781.67</v>
      </c>
      <c r="P297" s="29">
        <v>0</v>
      </c>
      <c r="Q297" s="29">
        <v>0</v>
      </c>
      <c r="R297" s="29">
        <v>0</v>
      </c>
      <c r="S297" s="29">
        <v>0</v>
      </c>
      <c r="T297">
        <v>0</v>
      </c>
      <c r="U297">
        <v>0</v>
      </c>
      <c r="V297">
        <v>0</v>
      </c>
      <c r="Y297" t="s">
        <v>38</v>
      </c>
    </row>
    <row r="298" spans="1:25" x14ac:dyDescent="0.3">
      <c r="A298" s="19" t="s">
        <v>38</v>
      </c>
      <c r="B298" s="18" t="s">
        <v>224</v>
      </c>
      <c r="C298" s="18" t="s">
        <v>130</v>
      </c>
      <c r="D298" s="29">
        <v>117827.44</v>
      </c>
      <c r="E298" s="29">
        <v>132578.88</v>
      </c>
      <c r="F298" s="29">
        <v>14751.44</v>
      </c>
      <c r="G298" s="29">
        <v>36.86</v>
      </c>
      <c r="H298" s="29">
        <v>0</v>
      </c>
      <c r="I298" s="29">
        <v>14175.03</v>
      </c>
      <c r="J298" s="29">
        <v>0</v>
      </c>
      <c r="K298" s="29">
        <v>0</v>
      </c>
      <c r="L298" s="29">
        <v>0</v>
      </c>
      <c r="M298" s="29">
        <v>0</v>
      </c>
      <c r="N298" s="29">
        <v>4609.22</v>
      </c>
      <c r="O298" s="29">
        <v>0</v>
      </c>
      <c r="P298" s="29">
        <v>0</v>
      </c>
      <c r="Q298" s="29">
        <v>0</v>
      </c>
      <c r="R298" s="29">
        <v>0</v>
      </c>
      <c r="S298" s="29">
        <v>0</v>
      </c>
      <c r="T298">
        <v>0</v>
      </c>
      <c r="U298">
        <v>0</v>
      </c>
      <c r="V298">
        <v>0</v>
      </c>
      <c r="Y298" t="s">
        <v>38</v>
      </c>
    </row>
    <row r="299" spans="1:25" x14ac:dyDescent="0.3">
      <c r="A299" s="19" t="s">
        <v>38</v>
      </c>
      <c r="B299" s="18" t="s">
        <v>224</v>
      </c>
      <c r="C299" s="18" t="s">
        <v>131</v>
      </c>
      <c r="D299" s="29">
        <v>904795.04</v>
      </c>
      <c r="E299" s="29">
        <v>1033261.07</v>
      </c>
      <c r="F299" s="29">
        <v>128466.03</v>
      </c>
      <c r="G299" s="29">
        <v>9.4</v>
      </c>
      <c r="H299" s="29">
        <v>0</v>
      </c>
      <c r="I299" s="29">
        <v>124070.52</v>
      </c>
      <c r="J299" s="29">
        <v>0</v>
      </c>
      <c r="K299" s="29">
        <v>0</v>
      </c>
      <c r="L299" s="29">
        <v>0</v>
      </c>
      <c r="M299" s="29">
        <v>0</v>
      </c>
      <c r="N299" s="29">
        <v>23702.62</v>
      </c>
      <c r="O299" s="29">
        <v>25</v>
      </c>
      <c r="P299" s="29">
        <v>0</v>
      </c>
      <c r="Q299" s="29">
        <v>0</v>
      </c>
      <c r="R299" s="29">
        <v>0</v>
      </c>
      <c r="S299" s="29">
        <v>0</v>
      </c>
      <c r="T299">
        <v>0</v>
      </c>
      <c r="U299">
        <v>0</v>
      </c>
      <c r="V299">
        <v>0</v>
      </c>
      <c r="Y299" t="s">
        <v>38</v>
      </c>
    </row>
    <row r="300" spans="1:25" x14ac:dyDescent="0.3">
      <c r="A300" s="19" t="s">
        <v>38</v>
      </c>
      <c r="B300" s="18" t="s">
        <v>224</v>
      </c>
      <c r="C300" s="18" t="s">
        <v>132</v>
      </c>
      <c r="D300" s="29">
        <v>1792237.24</v>
      </c>
      <c r="E300" s="29">
        <v>1872869.72</v>
      </c>
      <c r="F300" s="29">
        <v>80632.479999999996</v>
      </c>
      <c r="G300" s="29">
        <v>140.22</v>
      </c>
      <c r="H300" s="29">
        <v>118.52</v>
      </c>
      <c r="I300" s="29">
        <v>78851</v>
      </c>
      <c r="J300" s="29">
        <v>0</v>
      </c>
      <c r="K300" s="29">
        <v>0</v>
      </c>
      <c r="L300" s="29">
        <v>0</v>
      </c>
      <c r="M300" s="29">
        <v>0</v>
      </c>
      <c r="N300" s="29">
        <v>21341.35</v>
      </c>
      <c r="O300" s="29">
        <v>150</v>
      </c>
      <c r="P300" s="29">
        <v>0</v>
      </c>
      <c r="Q300" s="29">
        <v>0</v>
      </c>
      <c r="R300" s="29">
        <v>0</v>
      </c>
      <c r="S300" s="29">
        <v>0</v>
      </c>
      <c r="T300">
        <v>0</v>
      </c>
      <c r="U300">
        <v>0</v>
      </c>
      <c r="V300">
        <v>0</v>
      </c>
      <c r="Y300" t="s">
        <v>38</v>
      </c>
    </row>
    <row r="301" spans="1:25" x14ac:dyDescent="0.3">
      <c r="A301" s="19" t="s">
        <v>38</v>
      </c>
      <c r="B301" s="18" t="s">
        <v>224</v>
      </c>
      <c r="C301" s="18" t="s">
        <v>133</v>
      </c>
      <c r="D301" s="29">
        <v>993450.33999999904</v>
      </c>
      <c r="E301" s="29">
        <v>1019051.35</v>
      </c>
      <c r="F301" s="29">
        <v>25601.01</v>
      </c>
      <c r="G301" s="29">
        <v>161.56</v>
      </c>
      <c r="H301" s="29">
        <v>265.82</v>
      </c>
      <c r="I301" s="29">
        <v>25203.89</v>
      </c>
      <c r="J301" s="29">
        <v>0</v>
      </c>
      <c r="K301" s="29">
        <v>0</v>
      </c>
      <c r="L301" s="29">
        <v>0</v>
      </c>
      <c r="M301" s="29">
        <v>0</v>
      </c>
      <c r="N301" s="29">
        <v>22680.959999999999</v>
      </c>
      <c r="O301" s="29">
        <v>50</v>
      </c>
      <c r="P301" s="29">
        <v>0</v>
      </c>
      <c r="Q301" s="29">
        <v>0</v>
      </c>
      <c r="R301" s="29">
        <v>0</v>
      </c>
      <c r="S301" s="29">
        <v>0</v>
      </c>
      <c r="T301">
        <v>0</v>
      </c>
      <c r="U301">
        <v>0</v>
      </c>
      <c r="V301">
        <v>0</v>
      </c>
      <c r="Y301" t="s">
        <v>38</v>
      </c>
    </row>
    <row r="302" spans="1:25" x14ac:dyDescent="0.3">
      <c r="A302" s="19" t="s">
        <v>38</v>
      </c>
      <c r="B302" s="18" t="s">
        <v>224</v>
      </c>
      <c r="C302" s="18" t="s">
        <v>134</v>
      </c>
      <c r="D302" s="29">
        <v>248890.36</v>
      </c>
      <c r="E302" s="29">
        <v>292533.37</v>
      </c>
      <c r="F302" s="29">
        <v>43643.01</v>
      </c>
      <c r="G302" s="29">
        <v>17.02</v>
      </c>
      <c r="H302" s="29">
        <v>0</v>
      </c>
      <c r="I302" s="29">
        <v>24681.41</v>
      </c>
      <c r="J302" s="29">
        <v>0</v>
      </c>
      <c r="K302" s="29">
        <v>0</v>
      </c>
      <c r="L302" s="29">
        <v>0</v>
      </c>
      <c r="M302" s="29">
        <v>0</v>
      </c>
      <c r="N302" s="29">
        <v>34326.46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>
        <v>0</v>
      </c>
      <c r="U302">
        <v>0</v>
      </c>
      <c r="V302">
        <v>0</v>
      </c>
      <c r="Y302" t="s">
        <v>38</v>
      </c>
    </row>
    <row r="303" spans="1:25" x14ac:dyDescent="0.3">
      <c r="A303" s="19" t="s">
        <v>38</v>
      </c>
      <c r="B303" s="18" t="s">
        <v>224</v>
      </c>
      <c r="C303" s="18" t="s">
        <v>135</v>
      </c>
      <c r="D303" s="29">
        <v>885522.84</v>
      </c>
      <c r="E303" s="29">
        <v>944416.01</v>
      </c>
      <c r="F303" s="29">
        <v>58893.17</v>
      </c>
      <c r="G303" s="29">
        <v>0.72</v>
      </c>
      <c r="H303" s="29">
        <v>0</v>
      </c>
      <c r="I303" s="29">
        <v>57052.92</v>
      </c>
      <c r="J303" s="29">
        <v>0</v>
      </c>
      <c r="K303" s="29">
        <v>0</v>
      </c>
      <c r="L303" s="29">
        <v>0</v>
      </c>
      <c r="M303" s="29">
        <v>0</v>
      </c>
      <c r="N303" s="29">
        <v>68852.05</v>
      </c>
      <c r="O303" s="29">
        <v>50</v>
      </c>
      <c r="P303" s="29">
        <v>0</v>
      </c>
      <c r="Q303" s="29">
        <v>0</v>
      </c>
      <c r="R303" s="29">
        <v>0</v>
      </c>
      <c r="S303" s="29">
        <v>0</v>
      </c>
      <c r="T303">
        <v>0</v>
      </c>
      <c r="U303">
        <v>0</v>
      </c>
      <c r="V303">
        <v>0</v>
      </c>
      <c r="Y303" t="s">
        <v>38</v>
      </c>
    </row>
    <row r="304" spans="1:25" x14ac:dyDescent="0.3">
      <c r="A304" s="19" t="s">
        <v>38</v>
      </c>
      <c r="B304" s="18" t="s">
        <v>224</v>
      </c>
      <c r="C304" s="18" t="s">
        <v>136</v>
      </c>
      <c r="D304" s="29">
        <v>2030752.32</v>
      </c>
      <c r="E304" s="29">
        <v>2088274.3687</v>
      </c>
      <c r="F304" s="29">
        <v>181235.72</v>
      </c>
      <c r="G304" s="29">
        <v>86.46</v>
      </c>
      <c r="H304" s="29">
        <v>12.74</v>
      </c>
      <c r="I304" s="29">
        <v>177297.69</v>
      </c>
      <c r="J304" s="29">
        <v>0</v>
      </c>
      <c r="K304" s="29">
        <v>0</v>
      </c>
      <c r="L304" s="29">
        <v>0</v>
      </c>
      <c r="M304" s="29">
        <v>0</v>
      </c>
      <c r="N304" s="29">
        <v>71668.02</v>
      </c>
      <c r="O304" s="29">
        <v>75</v>
      </c>
      <c r="P304" s="29">
        <v>0</v>
      </c>
      <c r="Q304" s="29">
        <v>123713.6713</v>
      </c>
      <c r="R304" s="29">
        <v>0</v>
      </c>
      <c r="S304" s="29">
        <v>0</v>
      </c>
      <c r="T304">
        <v>25731.11</v>
      </c>
      <c r="U304">
        <v>0</v>
      </c>
      <c r="V304">
        <v>0</v>
      </c>
      <c r="Y304" t="s">
        <v>38</v>
      </c>
    </row>
    <row r="305" spans="1:25" x14ac:dyDescent="0.3">
      <c r="A305" s="19" t="s">
        <v>38</v>
      </c>
      <c r="B305" s="18" t="s">
        <v>224</v>
      </c>
      <c r="C305" s="18" t="s">
        <v>137</v>
      </c>
      <c r="D305" s="29">
        <v>907098.68000000098</v>
      </c>
      <c r="E305" s="29">
        <v>1017910.92</v>
      </c>
      <c r="F305" s="29">
        <v>110812.24</v>
      </c>
      <c r="G305" s="29">
        <v>15.66</v>
      </c>
      <c r="H305" s="29">
        <v>0</v>
      </c>
      <c r="I305" s="29">
        <v>102894.29</v>
      </c>
      <c r="J305" s="29">
        <v>0</v>
      </c>
      <c r="K305" s="29">
        <v>0</v>
      </c>
      <c r="L305" s="29">
        <v>0</v>
      </c>
      <c r="M305" s="29">
        <v>0</v>
      </c>
      <c r="N305" s="29">
        <v>65375.13</v>
      </c>
      <c r="O305" s="29">
        <v>0</v>
      </c>
      <c r="P305" s="29">
        <v>0</v>
      </c>
      <c r="Q305" s="29">
        <v>0</v>
      </c>
      <c r="R305" s="29">
        <v>0</v>
      </c>
      <c r="S305" s="29">
        <v>0</v>
      </c>
      <c r="T305">
        <v>0</v>
      </c>
      <c r="U305">
        <v>0</v>
      </c>
      <c r="V305">
        <v>0</v>
      </c>
      <c r="Y305" t="s">
        <v>38</v>
      </c>
    </row>
    <row r="306" spans="1:25" x14ac:dyDescent="0.3">
      <c r="A306" s="19" t="s">
        <v>38</v>
      </c>
      <c r="B306" s="18" t="s">
        <v>224</v>
      </c>
      <c r="C306" s="18" t="s">
        <v>138</v>
      </c>
      <c r="D306" s="29">
        <v>1002332.6</v>
      </c>
      <c r="E306" s="29">
        <v>1045998.73</v>
      </c>
      <c r="F306" s="29">
        <v>43666.13</v>
      </c>
      <c r="G306" s="29">
        <v>2.1</v>
      </c>
      <c r="H306" s="29">
        <v>0</v>
      </c>
      <c r="I306" s="29">
        <v>43206.32</v>
      </c>
      <c r="J306" s="29">
        <v>0</v>
      </c>
      <c r="K306" s="29">
        <v>0</v>
      </c>
      <c r="L306" s="29">
        <v>0</v>
      </c>
      <c r="M306" s="29">
        <v>0</v>
      </c>
      <c r="N306" s="29">
        <v>38016.36</v>
      </c>
      <c r="O306" s="29">
        <v>50</v>
      </c>
      <c r="P306" s="29">
        <v>0</v>
      </c>
      <c r="Q306" s="29">
        <v>0</v>
      </c>
      <c r="R306" s="29">
        <v>0</v>
      </c>
      <c r="S306" s="29">
        <v>0</v>
      </c>
      <c r="T306">
        <v>0</v>
      </c>
      <c r="U306">
        <v>0</v>
      </c>
      <c r="V306">
        <v>0</v>
      </c>
      <c r="Y306" t="s">
        <v>38</v>
      </c>
    </row>
    <row r="307" spans="1:25" x14ac:dyDescent="0.3">
      <c r="A307" s="19" t="s">
        <v>38</v>
      </c>
      <c r="B307" s="18" t="s">
        <v>224</v>
      </c>
      <c r="C307" s="18" t="s">
        <v>139</v>
      </c>
      <c r="D307" s="29">
        <v>33216.54</v>
      </c>
      <c r="E307" s="29">
        <v>39600.22</v>
      </c>
      <c r="F307" s="29">
        <v>6383.68</v>
      </c>
      <c r="G307" s="29">
        <v>0</v>
      </c>
      <c r="H307" s="29">
        <v>0</v>
      </c>
      <c r="I307" s="29">
        <v>3820.89</v>
      </c>
      <c r="J307" s="29">
        <v>0</v>
      </c>
      <c r="K307" s="29">
        <v>0</v>
      </c>
      <c r="L307" s="29">
        <v>0</v>
      </c>
      <c r="M307" s="29">
        <v>0</v>
      </c>
      <c r="N307" s="29">
        <v>4440.74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>
        <v>0</v>
      </c>
      <c r="U307">
        <v>0</v>
      </c>
      <c r="V307">
        <v>0</v>
      </c>
      <c r="Y307" t="s">
        <v>38</v>
      </c>
    </row>
    <row r="308" spans="1:25" x14ac:dyDescent="0.3">
      <c r="A308" s="19" t="s">
        <v>38</v>
      </c>
      <c r="B308" s="18" t="s">
        <v>224</v>
      </c>
      <c r="C308" s="18" t="s">
        <v>140</v>
      </c>
      <c r="D308" s="29">
        <v>985313.28000000003</v>
      </c>
      <c r="E308" s="29">
        <v>1013670.42</v>
      </c>
      <c r="F308" s="29">
        <v>28357.14</v>
      </c>
      <c r="G308" s="29">
        <v>36.56</v>
      </c>
      <c r="H308" s="29">
        <v>363.7</v>
      </c>
      <c r="I308" s="29">
        <v>27404.69</v>
      </c>
      <c r="J308" s="29">
        <v>0</v>
      </c>
      <c r="K308" s="29">
        <v>0</v>
      </c>
      <c r="L308" s="29">
        <v>0</v>
      </c>
      <c r="M308" s="29">
        <v>0</v>
      </c>
      <c r="N308" s="29">
        <v>13207.46</v>
      </c>
      <c r="O308" s="29">
        <v>549.07000000000005</v>
      </c>
      <c r="P308" s="29">
        <v>0</v>
      </c>
      <c r="Q308" s="29">
        <v>0</v>
      </c>
      <c r="R308" s="29">
        <v>0</v>
      </c>
      <c r="S308" s="29">
        <v>0</v>
      </c>
      <c r="T308">
        <v>0</v>
      </c>
      <c r="U308">
        <v>0</v>
      </c>
      <c r="V308">
        <v>0</v>
      </c>
      <c r="Y308" t="s">
        <v>38</v>
      </c>
    </row>
    <row r="309" spans="1:25" x14ac:dyDescent="0.3">
      <c r="A309" s="19" t="s">
        <v>38</v>
      </c>
      <c r="B309" s="18" t="s">
        <v>224</v>
      </c>
      <c r="C309" s="18" t="s">
        <v>141</v>
      </c>
      <c r="D309" s="29">
        <v>273163.06</v>
      </c>
      <c r="E309" s="29">
        <v>282665.25180000003</v>
      </c>
      <c r="F309" s="29">
        <v>28223.61</v>
      </c>
      <c r="G309" s="29">
        <v>8.18</v>
      </c>
      <c r="H309" s="29">
        <v>0</v>
      </c>
      <c r="I309" s="29">
        <v>19267.37</v>
      </c>
      <c r="J309" s="29">
        <v>0</v>
      </c>
      <c r="K309" s="29">
        <v>0</v>
      </c>
      <c r="L309" s="29">
        <v>0</v>
      </c>
      <c r="M309" s="29">
        <v>0</v>
      </c>
      <c r="N309" s="29">
        <v>8956.07</v>
      </c>
      <c r="O309" s="29">
        <v>0</v>
      </c>
      <c r="P309" s="29">
        <v>0</v>
      </c>
      <c r="Q309" s="29">
        <v>18721.4182</v>
      </c>
      <c r="R309" s="29">
        <v>0</v>
      </c>
      <c r="S309" s="29">
        <v>0</v>
      </c>
      <c r="T309">
        <v>12.2</v>
      </c>
      <c r="U309">
        <v>0</v>
      </c>
      <c r="V309">
        <v>0</v>
      </c>
      <c r="Y309" t="s">
        <v>38</v>
      </c>
    </row>
    <row r="310" spans="1:25" x14ac:dyDescent="0.3">
      <c r="A310" s="19" t="s">
        <v>38</v>
      </c>
      <c r="B310" s="18" t="s">
        <v>224</v>
      </c>
      <c r="C310" s="18" t="s">
        <v>142</v>
      </c>
      <c r="D310" s="29">
        <v>2556514.2400000002</v>
      </c>
      <c r="E310" s="29">
        <v>2745757.18</v>
      </c>
      <c r="F310" s="29">
        <v>189242.94</v>
      </c>
      <c r="G310" s="29">
        <v>448.52</v>
      </c>
      <c r="H310" s="29">
        <v>0</v>
      </c>
      <c r="I310" s="29">
        <v>186807.14</v>
      </c>
      <c r="J310" s="29">
        <v>0</v>
      </c>
      <c r="K310" s="29">
        <v>0</v>
      </c>
      <c r="L310" s="29">
        <v>0</v>
      </c>
      <c r="M310" s="29">
        <v>0</v>
      </c>
      <c r="N310" s="29">
        <v>126688.29</v>
      </c>
      <c r="O310" s="29">
        <v>225</v>
      </c>
      <c r="P310" s="29">
        <v>0</v>
      </c>
      <c r="Q310" s="29">
        <v>0</v>
      </c>
      <c r="R310" s="29">
        <v>0</v>
      </c>
      <c r="S310" s="29">
        <v>0</v>
      </c>
      <c r="T310">
        <v>0</v>
      </c>
      <c r="U310">
        <v>0</v>
      </c>
      <c r="V310">
        <v>0</v>
      </c>
      <c r="Y310" t="s">
        <v>38</v>
      </c>
    </row>
    <row r="311" spans="1:25" x14ac:dyDescent="0.3">
      <c r="A311" s="19" t="s">
        <v>38</v>
      </c>
      <c r="B311" s="18" t="s">
        <v>224</v>
      </c>
      <c r="C311" s="18" t="s">
        <v>143</v>
      </c>
      <c r="D311" s="29">
        <v>1082904.3799999999</v>
      </c>
      <c r="E311" s="29">
        <v>1214887.5</v>
      </c>
      <c r="F311" s="29">
        <v>131983.12</v>
      </c>
      <c r="G311" s="29">
        <v>29.18</v>
      </c>
      <c r="H311" s="29">
        <v>0</v>
      </c>
      <c r="I311" s="29">
        <v>127717.89</v>
      </c>
      <c r="J311" s="29">
        <v>0</v>
      </c>
      <c r="K311" s="29">
        <v>0</v>
      </c>
      <c r="L311" s="29">
        <v>0</v>
      </c>
      <c r="M311" s="29">
        <v>0</v>
      </c>
      <c r="N311" s="29">
        <v>42446.1</v>
      </c>
      <c r="O311" s="29">
        <v>0</v>
      </c>
      <c r="P311" s="29">
        <v>0</v>
      </c>
      <c r="Q311" s="29">
        <v>0</v>
      </c>
      <c r="R311" s="29">
        <v>0</v>
      </c>
      <c r="S311" s="29">
        <v>0</v>
      </c>
      <c r="T311">
        <v>0</v>
      </c>
      <c r="U311">
        <v>0</v>
      </c>
      <c r="V311">
        <v>0</v>
      </c>
      <c r="Y311" t="s">
        <v>38</v>
      </c>
    </row>
    <row r="312" spans="1:25" x14ac:dyDescent="0.3">
      <c r="A312" s="19" t="s">
        <v>38</v>
      </c>
      <c r="B312" s="18" t="s">
        <v>224</v>
      </c>
      <c r="C312" s="18" t="s">
        <v>144</v>
      </c>
      <c r="D312" s="29">
        <v>6666663.4400000097</v>
      </c>
      <c r="E312" s="29">
        <v>5499672.5394000104</v>
      </c>
      <c r="F312" s="29">
        <v>471143.78</v>
      </c>
      <c r="G312" s="29">
        <v>209.06</v>
      </c>
      <c r="H312" s="29">
        <v>0</v>
      </c>
      <c r="I312" s="29">
        <v>447669.13</v>
      </c>
      <c r="J312" s="29">
        <v>0</v>
      </c>
      <c r="K312" s="29">
        <v>0</v>
      </c>
      <c r="L312" s="29">
        <v>0</v>
      </c>
      <c r="M312" s="29">
        <v>0</v>
      </c>
      <c r="N312" s="29">
        <v>140938.85</v>
      </c>
      <c r="O312" s="29">
        <v>674.26</v>
      </c>
      <c r="P312" s="29">
        <v>0</v>
      </c>
      <c r="Q312" s="29">
        <v>1638134.6806000001</v>
      </c>
      <c r="R312" s="29">
        <v>0</v>
      </c>
      <c r="S312" s="29">
        <v>0</v>
      </c>
      <c r="T312" s="29">
        <v>0</v>
      </c>
      <c r="U312" s="29">
        <v>0</v>
      </c>
      <c r="V312">
        <v>0</v>
      </c>
      <c r="Y312" t="s">
        <v>38</v>
      </c>
    </row>
    <row r="313" spans="1:25" x14ac:dyDescent="0.3">
      <c r="A313" s="19" t="s">
        <v>38</v>
      </c>
      <c r="B313" s="18" t="s">
        <v>224</v>
      </c>
      <c r="C313" s="18" t="s">
        <v>145</v>
      </c>
      <c r="D313" s="29">
        <v>9686775.8600000292</v>
      </c>
      <c r="E313" s="29">
        <v>13409425.263900001</v>
      </c>
      <c r="F313" s="29">
        <v>4317347.66</v>
      </c>
      <c r="G313" s="29">
        <v>26.04</v>
      </c>
      <c r="H313" s="29">
        <v>0</v>
      </c>
      <c r="I313" s="29">
        <v>1205573.1200000001</v>
      </c>
      <c r="J313" s="29">
        <v>0</v>
      </c>
      <c r="K313" s="29">
        <v>0</v>
      </c>
      <c r="L313" s="29">
        <v>0</v>
      </c>
      <c r="M313" s="29">
        <v>0</v>
      </c>
      <c r="N313" s="29">
        <v>507196.57</v>
      </c>
      <c r="O313" s="29">
        <v>4932.8999999999996</v>
      </c>
      <c r="P313" s="29">
        <v>0</v>
      </c>
      <c r="Q313" s="29">
        <v>679458.28610000003</v>
      </c>
      <c r="R313" s="29">
        <v>84760.03</v>
      </c>
      <c r="S313" s="29">
        <v>0</v>
      </c>
      <c r="T313">
        <v>13607.2</v>
      </c>
      <c r="U313">
        <v>0</v>
      </c>
      <c r="V313">
        <v>0</v>
      </c>
      <c r="Y313" t="s">
        <v>39</v>
      </c>
    </row>
    <row r="314" spans="1:25" x14ac:dyDescent="0.3">
      <c r="A314" s="19" t="s">
        <v>39</v>
      </c>
      <c r="B314" s="18" t="s">
        <v>225</v>
      </c>
      <c r="C314" s="18" t="s">
        <v>129</v>
      </c>
      <c r="D314" s="29">
        <v>295710.96000000002</v>
      </c>
      <c r="E314" s="29">
        <v>309313.46000000002</v>
      </c>
      <c r="F314" s="29">
        <v>13602.5</v>
      </c>
      <c r="G314" s="29">
        <v>31.93</v>
      </c>
      <c r="H314" s="29">
        <v>0</v>
      </c>
      <c r="I314" s="29">
        <v>0</v>
      </c>
      <c r="J314" s="29">
        <v>0</v>
      </c>
      <c r="K314" s="29">
        <v>0</v>
      </c>
      <c r="L314" s="29">
        <v>0</v>
      </c>
      <c r="M314" s="29">
        <v>0</v>
      </c>
      <c r="N314" s="29">
        <v>15898.33</v>
      </c>
      <c r="O314" s="29">
        <v>0</v>
      </c>
      <c r="P314" s="29">
        <v>0</v>
      </c>
      <c r="Q314" s="29">
        <v>0</v>
      </c>
      <c r="R314" s="29">
        <v>0</v>
      </c>
      <c r="S314" s="29">
        <v>0</v>
      </c>
      <c r="T314">
        <v>0</v>
      </c>
      <c r="U314">
        <v>0</v>
      </c>
      <c r="V314">
        <v>0</v>
      </c>
      <c r="Y314" t="s">
        <v>39</v>
      </c>
    </row>
    <row r="315" spans="1:25" x14ac:dyDescent="0.3">
      <c r="A315" s="19" t="s">
        <v>39</v>
      </c>
      <c r="B315" s="18" t="s">
        <v>225</v>
      </c>
      <c r="C315" s="18" t="s">
        <v>130</v>
      </c>
      <c r="D315" s="29">
        <v>1147486.06</v>
      </c>
      <c r="E315" s="29">
        <v>1171589.26</v>
      </c>
      <c r="F315" s="29">
        <v>24103.200000000001</v>
      </c>
      <c r="G315" s="29">
        <v>55.16</v>
      </c>
      <c r="H315" s="29">
        <v>0</v>
      </c>
      <c r="I315" s="29">
        <v>0</v>
      </c>
      <c r="J315" s="29">
        <v>0</v>
      </c>
      <c r="K315" s="29">
        <v>0</v>
      </c>
      <c r="L315" s="29">
        <v>0</v>
      </c>
      <c r="M315" s="29">
        <v>0</v>
      </c>
      <c r="N315" s="29">
        <v>74737.25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  <c r="V315">
        <v>0</v>
      </c>
      <c r="Y315" t="s">
        <v>39</v>
      </c>
    </row>
    <row r="316" spans="1:25" x14ac:dyDescent="0.3">
      <c r="A316" s="19" t="s">
        <v>39</v>
      </c>
      <c r="B316" s="18" t="s">
        <v>225</v>
      </c>
      <c r="C316" s="18" t="s">
        <v>131</v>
      </c>
      <c r="D316" s="29">
        <v>3281799.58</v>
      </c>
      <c r="E316" s="29">
        <v>4387325.7311000004</v>
      </c>
      <c r="F316" s="29">
        <v>1201979.3899999999</v>
      </c>
      <c r="G316" s="29">
        <v>28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324393.3</v>
      </c>
      <c r="O316" s="29">
        <v>411.74</v>
      </c>
      <c r="P316" s="29">
        <v>0</v>
      </c>
      <c r="Q316" s="29">
        <v>132129.4889</v>
      </c>
      <c r="R316" s="29">
        <v>35676.25</v>
      </c>
      <c r="S316" s="29">
        <v>0</v>
      </c>
      <c r="T316" s="29">
        <v>12948.79</v>
      </c>
      <c r="U316" s="29">
        <v>0</v>
      </c>
      <c r="V316">
        <v>0</v>
      </c>
      <c r="Y316" t="s">
        <v>39</v>
      </c>
    </row>
    <row r="317" spans="1:25" x14ac:dyDescent="0.3">
      <c r="A317" s="19" t="s">
        <v>39</v>
      </c>
      <c r="B317" s="18" t="s">
        <v>225</v>
      </c>
      <c r="C317" s="18" t="s">
        <v>132</v>
      </c>
      <c r="D317" s="29">
        <v>1363188.04</v>
      </c>
      <c r="E317" s="29">
        <v>1415448.18</v>
      </c>
      <c r="F317" s="29">
        <v>52260.14</v>
      </c>
      <c r="G317" s="29">
        <v>63.66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102577.12</v>
      </c>
      <c r="O317" s="29">
        <v>0</v>
      </c>
      <c r="P317" s="29">
        <v>0</v>
      </c>
      <c r="Q317" s="29">
        <v>0</v>
      </c>
      <c r="R317" s="29">
        <v>0</v>
      </c>
      <c r="S317" s="29">
        <v>0</v>
      </c>
      <c r="T317" s="29">
        <v>0</v>
      </c>
      <c r="U317" s="29">
        <v>0</v>
      </c>
      <c r="V317">
        <v>0</v>
      </c>
      <c r="Y317" t="s">
        <v>39</v>
      </c>
    </row>
    <row r="318" spans="1:25" x14ac:dyDescent="0.3">
      <c r="A318" s="19" t="s">
        <v>39</v>
      </c>
      <c r="B318" s="18" t="s">
        <v>225</v>
      </c>
      <c r="C318" s="18" t="s">
        <v>133</v>
      </c>
      <c r="D318" s="29">
        <v>904811.91</v>
      </c>
      <c r="E318" s="29">
        <v>1076788.9183</v>
      </c>
      <c r="F318" s="29">
        <v>182672.37</v>
      </c>
      <c r="G318" s="29">
        <v>14.1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38779.69</v>
      </c>
      <c r="O318" s="29">
        <v>0</v>
      </c>
      <c r="P318" s="29">
        <v>0</v>
      </c>
      <c r="Q318" s="29">
        <v>12610.361699999999</v>
      </c>
      <c r="R318" s="29">
        <v>1915</v>
      </c>
      <c r="S318" s="29">
        <v>0</v>
      </c>
      <c r="T318">
        <v>3410.86</v>
      </c>
      <c r="U318">
        <v>0</v>
      </c>
      <c r="V318">
        <v>0</v>
      </c>
      <c r="Y318" t="s">
        <v>39</v>
      </c>
    </row>
    <row r="319" spans="1:25" x14ac:dyDescent="0.3">
      <c r="A319" s="19" t="s">
        <v>39</v>
      </c>
      <c r="B319" s="18" t="s">
        <v>225</v>
      </c>
      <c r="C319" s="18" t="s">
        <v>134</v>
      </c>
      <c r="D319" s="29">
        <v>3913849.21</v>
      </c>
      <c r="E319" s="29">
        <v>3397654.6414000001</v>
      </c>
      <c r="F319" s="29">
        <v>7965.27</v>
      </c>
      <c r="G319" s="29">
        <v>26.88</v>
      </c>
      <c r="H319" s="29">
        <v>0</v>
      </c>
      <c r="I319" s="29">
        <v>0</v>
      </c>
      <c r="J319" s="29">
        <v>0</v>
      </c>
      <c r="K319" s="29">
        <v>0</v>
      </c>
      <c r="L319" s="29">
        <v>0</v>
      </c>
      <c r="M319" s="29">
        <v>0</v>
      </c>
      <c r="N319" s="29">
        <v>179589.82</v>
      </c>
      <c r="O319" s="29">
        <v>780.54</v>
      </c>
      <c r="P319" s="29">
        <v>0</v>
      </c>
      <c r="Q319" s="29">
        <v>524159.83860000002</v>
      </c>
      <c r="R319" s="29">
        <v>0</v>
      </c>
      <c r="S319" s="29">
        <v>0</v>
      </c>
      <c r="T319" s="29">
        <v>5522.75</v>
      </c>
      <c r="U319" s="29">
        <v>0</v>
      </c>
      <c r="V319">
        <v>0</v>
      </c>
      <c r="Y319" t="s">
        <v>39</v>
      </c>
    </row>
    <row r="320" spans="1:25" x14ac:dyDescent="0.3">
      <c r="A320" s="19" t="s">
        <v>39</v>
      </c>
      <c r="B320" s="18" t="s">
        <v>225</v>
      </c>
      <c r="C320" s="18" t="s">
        <v>135</v>
      </c>
      <c r="D320" s="29">
        <v>266362.98</v>
      </c>
      <c r="E320" s="29">
        <v>320037.93</v>
      </c>
      <c r="F320" s="29">
        <v>53674.95</v>
      </c>
      <c r="G320" s="29">
        <v>10.8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53852.05</v>
      </c>
      <c r="O320" s="29">
        <v>25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  <c r="V320">
        <v>0</v>
      </c>
      <c r="Y320" t="s">
        <v>39</v>
      </c>
    </row>
    <row r="321" spans="1:25" x14ac:dyDescent="0.3">
      <c r="A321" s="19" t="s">
        <v>39</v>
      </c>
      <c r="B321" s="18" t="s">
        <v>225</v>
      </c>
      <c r="C321" s="18" t="s">
        <v>136</v>
      </c>
      <c r="D321" s="29">
        <v>958183.33</v>
      </c>
      <c r="E321" s="29">
        <v>986274.35</v>
      </c>
      <c r="F321" s="29">
        <v>28091.02</v>
      </c>
      <c r="G321" s="29">
        <v>44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51248.59</v>
      </c>
      <c r="O321" s="29">
        <v>0</v>
      </c>
      <c r="P321" s="29">
        <v>0</v>
      </c>
      <c r="Q321" s="29">
        <v>0</v>
      </c>
      <c r="R321" s="29">
        <v>0</v>
      </c>
      <c r="S321" s="29">
        <v>0</v>
      </c>
      <c r="T321" s="29">
        <v>0</v>
      </c>
      <c r="U321" s="29">
        <v>0</v>
      </c>
      <c r="V321">
        <v>0</v>
      </c>
      <c r="Y321" t="s">
        <v>39</v>
      </c>
    </row>
    <row r="322" spans="1:25" x14ac:dyDescent="0.3">
      <c r="A322" s="19" t="s">
        <v>39</v>
      </c>
      <c r="B322" s="18" t="s">
        <v>225</v>
      </c>
      <c r="C322" s="18" t="s">
        <v>137</v>
      </c>
      <c r="D322" s="29">
        <v>1880694.26</v>
      </c>
      <c r="E322" s="29">
        <v>1881800.22</v>
      </c>
      <c r="F322" s="29">
        <v>1105.96</v>
      </c>
      <c r="G322" s="29">
        <v>41.4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54635.85</v>
      </c>
      <c r="O322" s="29">
        <v>122.54</v>
      </c>
      <c r="P322" s="29">
        <v>0</v>
      </c>
      <c r="Q322" s="29">
        <v>0</v>
      </c>
      <c r="R322" s="29">
        <v>0</v>
      </c>
      <c r="S322" s="29">
        <v>0</v>
      </c>
      <c r="T322">
        <v>0</v>
      </c>
      <c r="U322">
        <v>0</v>
      </c>
      <c r="V322">
        <v>0</v>
      </c>
      <c r="Y322" t="s">
        <v>39</v>
      </c>
    </row>
    <row r="323" spans="1:25" x14ac:dyDescent="0.3">
      <c r="A323" s="19" t="s">
        <v>39</v>
      </c>
      <c r="B323" s="18" t="s">
        <v>225</v>
      </c>
      <c r="C323" s="18" t="s">
        <v>138</v>
      </c>
      <c r="D323" s="29">
        <v>2170887.2999999998</v>
      </c>
      <c r="E323" s="29">
        <v>2144363.4945</v>
      </c>
      <c r="F323" s="29">
        <v>17948.13</v>
      </c>
      <c r="G323" s="29">
        <v>60.99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65123.59</v>
      </c>
      <c r="O323" s="29">
        <v>1024.04</v>
      </c>
      <c r="P323" s="29">
        <v>0</v>
      </c>
      <c r="Q323" s="29">
        <v>44471.9355</v>
      </c>
      <c r="R323" s="29">
        <v>0</v>
      </c>
      <c r="S323" s="29">
        <v>0</v>
      </c>
      <c r="T323">
        <v>1909.2</v>
      </c>
      <c r="U323">
        <v>0</v>
      </c>
      <c r="V323">
        <v>0</v>
      </c>
      <c r="Y323" t="s">
        <v>39</v>
      </c>
    </row>
    <row r="324" spans="1:25" x14ac:dyDescent="0.3">
      <c r="A324" s="19" t="s">
        <v>39</v>
      </c>
      <c r="B324" s="18" t="s">
        <v>225</v>
      </c>
      <c r="C324" s="18" t="s">
        <v>139</v>
      </c>
      <c r="D324" s="29">
        <v>756788.63</v>
      </c>
      <c r="E324" s="29">
        <v>756886.44</v>
      </c>
      <c r="F324" s="29">
        <v>97.81</v>
      </c>
      <c r="G324" s="29">
        <v>17.29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18848.22</v>
      </c>
      <c r="O324" s="29">
        <v>157.82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  <c r="V324">
        <v>0</v>
      </c>
      <c r="Y324" t="s">
        <v>39</v>
      </c>
    </row>
    <row r="325" spans="1:25" x14ac:dyDescent="0.3">
      <c r="A325" s="19" t="s">
        <v>39</v>
      </c>
      <c r="B325" s="18" t="s">
        <v>225</v>
      </c>
      <c r="C325" s="18" t="s">
        <v>140</v>
      </c>
      <c r="D325" s="29">
        <v>1364434.21</v>
      </c>
      <c r="E325" s="29">
        <v>1364434.21</v>
      </c>
      <c r="F325" s="29">
        <v>0</v>
      </c>
      <c r="G325" s="29">
        <v>66.47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41263.379999999997</v>
      </c>
      <c r="O325" s="29">
        <v>0</v>
      </c>
      <c r="P325" s="29">
        <v>0</v>
      </c>
      <c r="Q325" s="29">
        <v>0</v>
      </c>
      <c r="R325" s="29">
        <v>0</v>
      </c>
      <c r="S325" s="29">
        <v>0</v>
      </c>
      <c r="T325" s="29">
        <v>0</v>
      </c>
      <c r="U325" s="29">
        <v>0</v>
      </c>
      <c r="V325">
        <v>0</v>
      </c>
      <c r="Y325" t="s">
        <v>39</v>
      </c>
    </row>
    <row r="326" spans="1:25" x14ac:dyDescent="0.3">
      <c r="A326" s="19" t="s">
        <v>39</v>
      </c>
      <c r="B326" s="18" t="s">
        <v>225</v>
      </c>
      <c r="C326" s="18" t="s">
        <v>141</v>
      </c>
      <c r="D326" s="29">
        <v>10604143.4</v>
      </c>
      <c r="E326" s="29">
        <v>12391712.1161</v>
      </c>
      <c r="F326" s="29">
        <v>1850201.66</v>
      </c>
      <c r="G326" s="29">
        <v>19</v>
      </c>
      <c r="H326" s="29">
        <v>0</v>
      </c>
      <c r="I326" s="29">
        <v>0</v>
      </c>
      <c r="J326" s="29">
        <v>0</v>
      </c>
      <c r="K326" s="29">
        <v>0</v>
      </c>
      <c r="L326" s="29">
        <v>0</v>
      </c>
      <c r="M326" s="29">
        <v>0</v>
      </c>
      <c r="N326" s="29">
        <v>148210.35999999999</v>
      </c>
      <c r="O326" s="29">
        <v>3429.59</v>
      </c>
      <c r="P326" s="29">
        <v>0</v>
      </c>
      <c r="Q326" s="29">
        <v>67626.883900000001</v>
      </c>
      <c r="R326" s="29">
        <v>4993.9399999999996</v>
      </c>
      <c r="S326" s="29">
        <v>0</v>
      </c>
      <c r="T326" s="29">
        <v>0</v>
      </c>
      <c r="U326" s="29">
        <v>0</v>
      </c>
      <c r="V326">
        <v>0</v>
      </c>
      <c r="Y326" t="s">
        <v>39</v>
      </c>
    </row>
    <row r="327" spans="1:25" x14ac:dyDescent="0.3">
      <c r="A327" s="19" t="s">
        <v>39</v>
      </c>
      <c r="B327" s="18" t="s">
        <v>225</v>
      </c>
      <c r="C327" s="18" t="s">
        <v>143</v>
      </c>
      <c r="D327" s="29">
        <v>407718.45</v>
      </c>
      <c r="E327" s="29">
        <v>400824.28379999998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29">
        <v>13188.2</v>
      </c>
      <c r="O327" s="29">
        <v>187.89</v>
      </c>
      <c r="P327" s="29">
        <v>0</v>
      </c>
      <c r="Q327" s="29">
        <v>6894.1661999999997</v>
      </c>
      <c r="R327" s="29">
        <v>0</v>
      </c>
      <c r="S327" s="29">
        <v>0</v>
      </c>
      <c r="T327" s="29">
        <v>0</v>
      </c>
      <c r="U327" s="29">
        <v>0</v>
      </c>
      <c r="V327">
        <v>0</v>
      </c>
      <c r="Y327" t="s">
        <v>39</v>
      </c>
    </row>
    <row r="328" spans="1:25" x14ac:dyDescent="0.3">
      <c r="A328" s="19" t="s">
        <v>39</v>
      </c>
      <c r="B328" s="18" t="s">
        <v>225</v>
      </c>
      <c r="C328" s="18" t="s">
        <v>144</v>
      </c>
      <c r="D328" s="29">
        <v>8378415.1900000004</v>
      </c>
      <c r="E328" s="29">
        <v>7049445.5936000003</v>
      </c>
      <c r="F328" s="29">
        <v>1524915.86</v>
      </c>
      <c r="G328" s="29">
        <v>28.75</v>
      </c>
      <c r="H328" s="29">
        <v>0</v>
      </c>
      <c r="I328" s="29">
        <v>0</v>
      </c>
      <c r="J328" s="29">
        <v>0</v>
      </c>
      <c r="K328" s="29">
        <v>0</v>
      </c>
      <c r="L328" s="29">
        <v>0</v>
      </c>
      <c r="M328" s="29">
        <v>0</v>
      </c>
      <c r="N328" s="29">
        <v>448419.51</v>
      </c>
      <c r="O328" s="29">
        <v>1428.78</v>
      </c>
      <c r="P328" s="29">
        <v>0</v>
      </c>
      <c r="Q328" s="29">
        <v>2873028.0663999999</v>
      </c>
      <c r="R328" s="29">
        <v>19142.61</v>
      </c>
      <c r="S328" s="29">
        <v>0</v>
      </c>
      <c r="T328" s="29">
        <v>196912.78</v>
      </c>
      <c r="U328" s="29">
        <v>0</v>
      </c>
      <c r="V328">
        <v>0</v>
      </c>
      <c r="Y328" t="s">
        <v>39</v>
      </c>
    </row>
    <row r="329" spans="1:25" x14ac:dyDescent="0.3">
      <c r="A329" s="19" t="s">
        <v>39</v>
      </c>
      <c r="B329" s="18" t="s">
        <v>225</v>
      </c>
      <c r="C329" s="18" t="s">
        <v>146</v>
      </c>
      <c r="D329" s="29">
        <v>3705578.9699999802</v>
      </c>
      <c r="E329" s="29">
        <v>3709993.2799999798</v>
      </c>
      <c r="F329" s="29">
        <v>4414.3100000000004</v>
      </c>
      <c r="G329" s="29">
        <v>55.8</v>
      </c>
      <c r="H329" s="29">
        <v>0</v>
      </c>
      <c r="I329" s="29">
        <v>0</v>
      </c>
      <c r="J329" s="29">
        <v>0</v>
      </c>
      <c r="K329" s="29">
        <v>0</v>
      </c>
      <c r="L329" s="29">
        <v>0</v>
      </c>
      <c r="M329" s="29">
        <v>0</v>
      </c>
      <c r="N329" s="29">
        <v>138856.13</v>
      </c>
      <c r="O329" s="29">
        <v>101.96</v>
      </c>
      <c r="P329" s="29">
        <v>0</v>
      </c>
      <c r="Q329" s="29">
        <v>0</v>
      </c>
      <c r="R329" s="29">
        <v>0</v>
      </c>
      <c r="S329" s="29">
        <v>0</v>
      </c>
      <c r="T329">
        <v>0</v>
      </c>
      <c r="U329">
        <v>0</v>
      </c>
      <c r="V329">
        <v>0</v>
      </c>
      <c r="Y329" t="s">
        <v>39</v>
      </c>
    </row>
    <row r="330" spans="1:25" x14ac:dyDescent="0.3">
      <c r="A330" s="19" t="s">
        <v>39</v>
      </c>
      <c r="B330" s="18" t="s">
        <v>225</v>
      </c>
      <c r="C330" s="18" t="s">
        <v>147</v>
      </c>
      <c r="D330" s="29">
        <v>3553550.95</v>
      </c>
      <c r="E330" s="29">
        <v>3788767.28</v>
      </c>
      <c r="F330" s="29">
        <v>235216.33</v>
      </c>
      <c r="G330" s="29">
        <v>74.53</v>
      </c>
      <c r="H330" s="29">
        <v>0</v>
      </c>
      <c r="I330" s="29">
        <v>0</v>
      </c>
      <c r="J330" s="29">
        <v>0</v>
      </c>
      <c r="K330" s="29">
        <v>0</v>
      </c>
      <c r="L330" s="29">
        <v>0</v>
      </c>
      <c r="M330" s="29">
        <v>0</v>
      </c>
      <c r="N330" s="29">
        <v>173339.23</v>
      </c>
      <c r="O330" s="29">
        <v>0</v>
      </c>
      <c r="P330" s="29">
        <v>0</v>
      </c>
      <c r="Q330" s="29">
        <v>0</v>
      </c>
      <c r="R330" s="29">
        <v>0</v>
      </c>
      <c r="S330" s="29">
        <v>0</v>
      </c>
      <c r="T330" s="29">
        <v>0</v>
      </c>
      <c r="U330" s="29">
        <v>0</v>
      </c>
      <c r="V330">
        <v>0</v>
      </c>
      <c r="Y330" t="s">
        <v>39</v>
      </c>
    </row>
    <row r="331" spans="1:25" x14ac:dyDescent="0.3">
      <c r="A331" s="19" t="s">
        <v>39</v>
      </c>
      <c r="B331" s="18" t="s">
        <v>225</v>
      </c>
      <c r="C331" s="18" t="s">
        <v>148</v>
      </c>
      <c r="D331" s="29">
        <v>10613192.17</v>
      </c>
      <c r="E331" s="29">
        <v>10681464.08</v>
      </c>
      <c r="F331" s="29">
        <v>68271.91</v>
      </c>
      <c r="G331" s="29">
        <v>85.97</v>
      </c>
      <c r="H331" s="29">
        <v>0</v>
      </c>
      <c r="I331" s="29">
        <v>0</v>
      </c>
      <c r="J331" s="29">
        <v>0</v>
      </c>
      <c r="K331" s="29">
        <v>0</v>
      </c>
      <c r="L331" s="29">
        <v>0</v>
      </c>
      <c r="M331" s="29">
        <v>0</v>
      </c>
      <c r="N331" s="29">
        <v>493792.84</v>
      </c>
      <c r="O331" s="29">
        <v>305.05</v>
      </c>
      <c r="P331" s="29">
        <v>0</v>
      </c>
      <c r="Q331" s="29">
        <v>0</v>
      </c>
      <c r="R331" s="29">
        <v>0</v>
      </c>
      <c r="S331" s="29">
        <v>0</v>
      </c>
      <c r="T331">
        <v>0</v>
      </c>
      <c r="U331">
        <v>0</v>
      </c>
      <c r="V331">
        <v>0</v>
      </c>
      <c r="Y331" t="s">
        <v>39</v>
      </c>
    </row>
    <row r="332" spans="1:25" x14ac:dyDescent="0.3">
      <c r="A332" s="19" t="s">
        <v>39</v>
      </c>
      <c r="B332" s="18" t="s">
        <v>225</v>
      </c>
      <c r="C332" s="18" t="s">
        <v>149</v>
      </c>
      <c r="D332" s="29">
        <v>1821793.67</v>
      </c>
      <c r="E332" s="29">
        <v>1880484.83</v>
      </c>
      <c r="F332" s="29">
        <v>58691.16</v>
      </c>
      <c r="G332" s="29">
        <v>53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102267.07</v>
      </c>
      <c r="O332" s="29">
        <v>405.56</v>
      </c>
      <c r="P332" s="29">
        <v>0</v>
      </c>
      <c r="Q332" s="29">
        <v>0</v>
      </c>
      <c r="R332" s="29">
        <v>0</v>
      </c>
      <c r="S332" s="29">
        <v>0</v>
      </c>
      <c r="T332">
        <v>0</v>
      </c>
      <c r="U332">
        <v>0</v>
      </c>
      <c r="V332">
        <v>0</v>
      </c>
      <c r="Y332" t="s">
        <v>39</v>
      </c>
    </row>
    <row r="333" spans="1:25" x14ac:dyDescent="0.3">
      <c r="A333" s="19" t="s">
        <v>39</v>
      </c>
      <c r="B333" s="18" t="s">
        <v>225</v>
      </c>
      <c r="C333" s="18" t="s">
        <v>150</v>
      </c>
      <c r="D333" s="29">
        <v>295096.43</v>
      </c>
      <c r="E333" s="29">
        <v>321757.84999999998</v>
      </c>
      <c r="F333" s="29">
        <v>26661.42</v>
      </c>
      <c r="G333" s="29">
        <v>6.71</v>
      </c>
      <c r="H333" s="29">
        <v>0</v>
      </c>
      <c r="I333" s="29">
        <v>0</v>
      </c>
      <c r="J333" s="29">
        <v>0</v>
      </c>
      <c r="K333" s="29">
        <v>0</v>
      </c>
      <c r="L333" s="29">
        <v>0</v>
      </c>
      <c r="M333" s="29">
        <v>0</v>
      </c>
      <c r="N333" s="29">
        <v>40291.06</v>
      </c>
      <c r="O333" s="29">
        <v>0</v>
      </c>
      <c r="P333" s="29">
        <v>0</v>
      </c>
      <c r="Q333" s="29">
        <v>0</v>
      </c>
      <c r="R333" s="29">
        <v>0</v>
      </c>
      <c r="S333" s="29">
        <v>0</v>
      </c>
      <c r="T333">
        <v>0</v>
      </c>
      <c r="U333">
        <v>0</v>
      </c>
      <c r="V333">
        <v>0</v>
      </c>
      <c r="Y333" t="s">
        <v>39</v>
      </c>
    </row>
    <row r="334" spans="1:25" x14ac:dyDescent="0.3">
      <c r="A334" s="19" t="s">
        <v>39</v>
      </c>
      <c r="B334" s="18" t="s">
        <v>225</v>
      </c>
      <c r="C334" s="18" t="s">
        <v>151</v>
      </c>
      <c r="D334" s="29">
        <v>1719350.15</v>
      </c>
      <c r="E334" s="29">
        <v>1706433.7805000001</v>
      </c>
      <c r="F334" s="29">
        <v>49851.11</v>
      </c>
      <c r="G334" s="29">
        <v>26.43</v>
      </c>
      <c r="H334" s="29">
        <v>0</v>
      </c>
      <c r="I334" s="29">
        <v>0</v>
      </c>
      <c r="J334" s="29">
        <v>0</v>
      </c>
      <c r="K334" s="29">
        <v>0</v>
      </c>
      <c r="L334" s="29">
        <v>0</v>
      </c>
      <c r="M334" s="29">
        <v>0</v>
      </c>
      <c r="N334" s="29">
        <v>127337.33</v>
      </c>
      <c r="O334" s="29">
        <v>166.93</v>
      </c>
      <c r="P334" s="29">
        <v>0</v>
      </c>
      <c r="Q334" s="29">
        <v>63195.309500000003</v>
      </c>
      <c r="R334" s="29">
        <v>427.83</v>
      </c>
      <c r="S334" s="29">
        <v>0</v>
      </c>
      <c r="T334">
        <v>6178.54</v>
      </c>
      <c r="U334">
        <v>0</v>
      </c>
      <c r="V334">
        <v>0</v>
      </c>
      <c r="Y334" t="s">
        <v>39</v>
      </c>
    </row>
    <row r="335" spans="1:25" x14ac:dyDescent="0.3">
      <c r="A335" s="19" t="s">
        <v>39</v>
      </c>
      <c r="B335" s="18" t="s">
        <v>225</v>
      </c>
      <c r="C335" s="18" t="s">
        <v>200</v>
      </c>
      <c r="D335" s="29">
        <v>956369.66</v>
      </c>
      <c r="E335" s="29">
        <v>956625.01</v>
      </c>
      <c r="F335" s="29">
        <v>255.35</v>
      </c>
      <c r="G335" s="29">
        <v>37.950000000000003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33756.61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>
        <v>0</v>
      </c>
      <c r="U335">
        <v>0</v>
      </c>
      <c r="V335">
        <v>0</v>
      </c>
      <c r="Y335" t="s">
        <v>39</v>
      </c>
    </row>
    <row r="336" spans="1:25" x14ac:dyDescent="0.3">
      <c r="A336" s="19" t="s">
        <v>39</v>
      </c>
      <c r="B336" s="18" t="s">
        <v>225</v>
      </c>
      <c r="C336" s="18" t="s">
        <v>201</v>
      </c>
      <c r="D336" s="29">
        <v>622621.9</v>
      </c>
      <c r="E336" s="29">
        <v>581388.96939999994</v>
      </c>
      <c r="F336" s="29">
        <v>0</v>
      </c>
      <c r="G336" s="29">
        <v>0</v>
      </c>
      <c r="H336" s="29">
        <v>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29">
        <v>158.16999999999999</v>
      </c>
      <c r="O336" s="29">
        <v>0</v>
      </c>
      <c r="P336" s="29">
        <v>0</v>
      </c>
      <c r="Q336" s="29">
        <v>41232.9306</v>
      </c>
      <c r="R336" s="29">
        <v>0</v>
      </c>
      <c r="S336" s="29">
        <v>0</v>
      </c>
      <c r="T336">
        <v>45.01</v>
      </c>
      <c r="U336">
        <v>0</v>
      </c>
      <c r="V336">
        <v>0</v>
      </c>
      <c r="Y336" t="s">
        <v>39</v>
      </c>
    </row>
    <row r="337" spans="1:25" x14ac:dyDescent="0.3">
      <c r="A337" s="19" t="s">
        <v>39</v>
      </c>
      <c r="B337" s="18" t="s">
        <v>225</v>
      </c>
      <c r="C337" s="18" t="s">
        <v>205</v>
      </c>
      <c r="D337" s="29">
        <v>5239626.34</v>
      </c>
      <c r="E337" s="29">
        <v>5027281.2460000003</v>
      </c>
      <c r="F337" s="29">
        <v>709421.85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29">
        <v>135007.56</v>
      </c>
      <c r="O337" s="29">
        <v>302.36</v>
      </c>
      <c r="P337" s="29">
        <v>0</v>
      </c>
      <c r="Q337" s="29">
        <v>1150555.9040000001</v>
      </c>
      <c r="R337" s="29">
        <v>228788.96</v>
      </c>
      <c r="S337" s="29">
        <v>0</v>
      </c>
      <c r="T337">
        <v>260.55</v>
      </c>
      <c r="U337">
        <v>0</v>
      </c>
      <c r="V337">
        <v>0</v>
      </c>
      <c r="Y337" t="s">
        <v>40</v>
      </c>
    </row>
    <row r="338" spans="1:25" x14ac:dyDescent="0.3">
      <c r="A338" s="19" t="s">
        <v>40</v>
      </c>
      <c r="B338" s="18" t="s">
        <v>226</v>
      </c>
      <c r="C338" s="18" t="s">
        <v>129</v>
      </c>
      <c r="D338" s="29">
        <v>1384007.46</v>
      </c>
      <c r="E338" s="29">
        <v>1421432.03</v>
      </c>
      <c r="F338" s="29">
        <v>37424.57</v>
      </c>
      <c r="G338" s="29">
        <v>86.96</v>
      </c>
      <c r="H338" s="29">
        <v>0</v>
      </c>
      <c r="I338" s="29">
        <v>26736.65</v>
      </c>
      <c r="J338" s="29">
        <v>0</v>
      </c>
      <c r="K338" s="29">
        <v>0</v>
      </c>
      <c r="L338" s="29">
        <v>0</v>
      </c>
      <c r="M338" s="29">
        <v>0</v>
      </c>
      <c r="N338" s="29">
        <v>60361.8</v>
      </c>
      <c r="O338" s="29">
        <v>172.73</v>
      </c>
      <c r="P338" s="29">
        <v>0</v>
      </c>
      <c r="Q338" s="29">
        <v>0</v>
      </c>
      <c r="R338" s="29">
        <v>0</v>
      </c>
      <c r="S338" s="29">
        <v>0</v>
      </c>
      <c r="T338">
        <v>0</v>
      </c>
      <c r="U338">
        <v>0</v>
      </c>
      <c r="V338">
        <v>0</v>
      </c>
      <c r="Y338" t="s">
        <v>40</v>
      </c>
    </row>
    <row r="339" spans="1:25" x14ac:dyDescent="0.3">
      <c r="A339" s="19" t="s">
        <v>40</v>
      </c>
      <c r="B339" s="18" t="s">
        <v>226</v>
      </c>
      <c r="C339" s="18" t="s">
        <v>130</v>
      </c>
      <c r="D339" s="29">
        <v>228305.11</v>
      </c>
      <c r="E339" s="29">
        <v>240918.26</v>
      </c>
      <c r="F339" s="29">
        <v>12613.15</v>
      </c>
      <c r="G339" s="29">
        <v>5.72</v>
      </c>
      <c r="H339" s="29">
        <v>0</v>
      </c>
      <c r="I339" s="29">
        <v>7543.48</v>
      </c>
      <c r="J339" s="29">
        <v>0</v>
      </c>
      <c r="K339" s="29">
        <v>0</v>
      </c>
      <c r="L339" s="29">
        <v>0</v>
      </c>
      <c r="M339" s="29">
        <v>0</v>
      </c>
      <c r="N339" s="29">
        <v>22116.5</v>
      </c>
      <c r="O339" s="29">
        <v>25</v>
      </c>
      <c r="P339" s="29">
        <v>0</v>
      </c>
      <c r="Q339" s="29">
        <v>0</v>
      </c>
      <c r="R339" s="29">
        <v>0</v>
      </c>
      <c r="S339" s="29">
        <v>0</v>
      </c>
      <c r="T339">
        <v>0</v>
      </c>
      <c r="U339">
        <v>0</v>
      </c>
      <c r="V339">
        <v>0</v>
      </c>
      <c r="Y339" t="s">
        <v>40</v>
      </c>
    </row>
    <row r="340" spans="1:25" x14ac:dyDescent="0.3">
      <c r="A340" s="19" t="s">
        <v>40</v>
      </c>
      <c r="B340" s="18" t="s">
        <v>226</v>
      </c>
      <c r="C340" s="18" t="s">
        <v>131</v>
      </c>
      <c r="D340" s="29">
        <v>1667089.83</v>
      </c>
      <c r="E340" s="29">
        <v>1702851.28</v>
      </c>
      <c r="F340" s="29">
        <v>35761.449999999997</v>
      </c>
      <c r="G340" s="29">
        <v>72.64</v>
      </c>
      <c r="H340" s="29">
        <v>0</v>
      </c>
      <c r="I340" s="29">
        <v>26614.41</v>
      </c>
      <c r="J340" s="29">
        <v>0</v>
      </c>
      <c r="K340" s="29">
        <v>0</v>
      </c>
      <c r="L340" s="29">
        <v>0</v>
      </c>
      <c r="M340" s="29">
        <v>0</v>
      </c>
      <c r="N340" s="29">
        <v>28870.19</v>
      </c>
      <c r="O340" s="29">
        <v>357.61</v>
      </c>
      <c r="P340" s="29">
        <v>0</v>
      </c>
      <c r="Q340" s="29">
        <v>0</v>
      </c>
      <c r="R340" s="29">
        <v>0</v>
      </c>
      <c r="S340" s="29">
        <v>0</v>
      </c>
      <c r="T340">
        <v>0</v>
      </c>
      <c r="U340">
        <v>0</v>
      </c>
      <c r="V340">
        <v>0</v>
      </c>
      <c r="Y340" t="s">
        <v>40</v>
      </c>
    </row>
    <row r="341" spans="1:25" x14ac:dyDescent="0.3">
      <c r="A341" s="19" t="s">
        <v>40</v>
      </c>
      <c r="B341" s="18" t="s">
        <v>226</v>
      </c>
      <c r="C341" s="18" t="s">
        <v>133</v>
      </c>
      <c r="D341" s="29">
        <v>705487.35999999999</v>
      </c>
      <c r="E341" s="29">
        <v>718327.18</v>
      </c>
      <c r="F341" s="29">
        <v>12839.82</v>
      </c>
      <c r="G341" s="29">
        <v>10.73</v>
      </c>
      <c r="H341" s="29">
        <v>0</v>
      </c>
      <c r="I341" s="29">
        <v>11318.7</v>
      </c>
      <c r="J341" s="29">
        <v>0</v>
      </c>
      <c r="K341" s="29">
        <v>0</v>
      </c>
      <c r="L341" s="29">
        <v>0</v>
      </c>
      <c r="M341" s="29">
        <v>0</v>
      </c>
      <c r="N341" s="29">
        <v>26262.82</v>
      </c>
      <c r="O341" s="29">
        <v>175.96</v>
      </c>
      <c r="P341" s="29">
        <v>0</v>
      </c>
      <c r="Q341" s="29">
        <v>0</v>
      </c>
      <c r="R341" s="29">
        <v>0</v>
      </c>
      <c r="S341" s="29">
        <v>0</v>
      </c>
      <c r="T341">
        <v>0</v>
      </c>
      <c r="U341">
        <v>0</v>
      </c>
      <c r="V341">
        <v>0</v>
      </c>
      <c r="Y341" t="s">
        <v>40</v>
      </c>
    </row>
    <row r="342" spans="1:25" x14ac:dyDescent="0.3">
      <c r="A342" s="19" t="s">
        <v>40</v>
      </c>
      <c r="B342" s="18" t="s">
        <v>226</v>
      </c>
      <c r="C342" s="18" t="s">
        <v>134</v>
      </c>
      <c r="D342" s="29">
        <v>3013684.1400000099</v>
      </c>
      <c r="E342" s="29">
        <v>3077996.53000001</v>
      </c>
      <c r="F342" s="29">
        <v>64312.39</v>
      </c>
      <c r="G342" s="29">
        <v>29.07</v>
      </c>
      <c r="H342" s="29">
        <v>0</v>
      </c>
      <c r="I342" s="29">
        <v>60532.56</v>
      </c>
      <c r="J342" s="29">
        <v>0</v>
      </c>
      <c r="K342" s="29">
        <v>0</v>
      </c>
      <c r="L342" s="29">
        <v>0</v>
      </c>
      <c r="M342" s="29">
        <v>0</v>
      </c>
      <c r="N342" s="29">
        <v>187137.36</v>
      </c>
      <c r="O342" s="29">
        <v>452.91</v>
      </c>
      <c r="P342" s="29">
        <v>0</v>
      </c>
      <c r="Q342" s="29">
        <v>0</v>
      </c>
      <c r="R342" s="29">
        <v>0</v>
      </c>
      <c r="S342" s="29">
        <v>0</v>
      </c>
      <c r="T342">
        <v>0</v>
      </c>
      <c r="U342">
        <v>0</v>
      </c>
      <c r="V342">
        <v>0</v>
      </c>
      <c r="Y342" t="s">
        <v>40</v>
      </c>
    </row>
    <row r="343" spans="1:25" x14ac:dyDescent="0.3">
      <c r="A343" s="19" t="s">
        <v>40</v>
      </c>
      <c r="B343" s="18" t="s">
        <v>226</v>
      </c>
      <c r="C343" s="18" t="s">
        <v>135</v>
      </c>
      <c r="D343" s="29">
        <v>1342909.95</v>
      </c>
      <c r="E343" s="29">
        <v>1370247.28</v>
      </c>
      <c r="F343" s="29">
        <v>27337.33</v>
      </c>
      <c r="G343" s="29">
        <v>48.91</v>
      </c>
      <c r="H343" s="29">
        <v>0</v>
      </c>
      <c r="I343" s="29">
        <v>18588.009999999998</v>
      </c>
      <c r="J343" s="29">
        <v>0</v>
      </c>
      <c r="K343" s="29">
        <v>0</v>
      </c>
      <c r="L343" s="29">
        <v>0</v>
      </c>
      <c r="M343" s="29">
        <v>0</v>
      </c>
      <c r="N343" s="29">
        <v>34410.32</v>
      </c>
      <c r="O343" s="29">
        <v>244.4</v>
      </c>
      <c r="P343" s="29">
        <v>0</v>
      </c>
      <c r="Q343" s="29">
        <v>0</v>
      </c>
      <c r="R343" s="29">
        <v>0</v>
      </c>
      <c r="S343" s="29">
        <v>0</v>
      </c>
      <c r="T343">
        <v>0</v>
      </c>
      <c r="U343">
        <v>0</v>
      </c>
      <c r="V343">
        <v>0</v>
      </c>
      <c r="Y343" t="s">
        <v>40</v>
      </c>
    </row>
    <row r="344" spans="1:25" x14ac:dyDescent="0.3">
      <c r="A344" s="19" t="s">
        <v>40</v>
      </c>
      <c r="B344" s="18" t="s">
        <v>226</v>
      </c>
      <c r="C344" s="18" t="s">
        <v>136</v>
      </c>
      <c r="D344" s="29">
        <v>927665.25</v>
      </c>
      <c r="E344" s="29">
        <v>949631.18000000098</v>
      </c>
      <c r="F344" s="29">
        <v>21965.93</v>
      </c>
      <c r="G344" s="29">
        <v>48.52</v>
      </c>
      <c r="H344" s="29">
        <v>0</v>
      </c>
      <c r="I344" s="29">
        <v>21028.55</v>
      </c>
      <c r="J344" s="29">
        <v>0</v>
      </c>
      <c r="K344" s="29">
        <v>0</v>
      </c>
      <c r="L344" s="29">
        <v>0</v>
      </c>
      <c r="M344" s="29">
        <v>0</v>
      </c>
      <c r="N344" s="29">
        <v>30367.27</v>
      </c>
      <c r="O344" s="29">
        <v>25</v>
      </c>
      <c r="P344" s="29">
        <v>0</v>
      </c>
      <c r="Q344" s="29">
        <v>0</v>
      </c>
      <c r="R344" s="29">
        <v>0</v>
      </c>
      <c r="S344" s="29">
        <v>0</v>
      </c>
      <c r="T344">
        <v>0</v>
      </c>
      <c r="U344">
        <v>0</v>
      </c>
      <c r="V344">
        <v>0</v>
      </c>
      <c r="Y344" t="s">
        <v>40</v>
      </c>
    </row>
    <row r="345" spans="1:25" x14ac:dyDescent="0.3">
      <c r="A345" s="19" t="s">
        <v>40</v>
      </c>
      <c r="B345" s="18" t="s">
        <v>226</v>
      </c>
      <c r="C345" s="18" t="s">
        <v>137</v>
      </c>
      <c r="D345" s="29">
        <v>913610.03000000096</v>
      </c>
      <c r="E345" s="29">
        <v>944642.44000000099</v>
      </c>
      <c r="F345" s="29">
        <v>31032.41</v>
      </c>
      <c r="G345" s="29">
        <v>63.05</v>
      </c>
      <c r="H345" s="29">
        <v>0</v>
      </c>
      <c r="I345" s="29">
        <v>25140.98</v>
      </c>
      <c r="J345" s="29">
        <v>0</v>
      </c>
      <c r="K345" s="29">
        <v>0</v>
      </c>
      <c r="L345" s="29">
        <v>0</v>
      </c>
      <c r="M345" s="29">
        <v>0</v>
      </c>
      <c r="N345" s="29">
        <v>26672.09</v>
      </c>
      <c r="O345" s="29">
        <v>349.37</v>
      </c>
      <c r="P345" s="29">
        <v>0</v>
      </c>
      <c r="Q345" s="29">
        <v>0</v>
      </c>
      <c r="R345" s="29">
        <v>0</v>
      </c>
      <c r="S345" s="29">
        <v>0</v>
      </c>
      <c r="T345">
        <v>0</v>
      </c>
      <c r="U345">
        <v>0</v>
      </c>
      <c r="V345">
        <v>0</v>
      </c>
      <c r="Y345" t="s">
        <v>40</v>
      </c>
    </row>
    <row r="346" spans="1:25" x14ac:dyDescent="0.3">
      <c r="A346" s="19" t="s">
        <v>40</v>
      </c>
      <c r="B346" s="18" t="s">
        <v>226</v>
      </c>
      <c r="C346" s="18" t="s">
        <v>138</v>
      </c>
      <c r="D346" s="29">
        <v>84552.74</v>
      </c>
      <c r="E346" s="29">
        <v>87746.12</v>
      </c>
      <c r="F346" s="29">
        <v>3193.38</v>
      </c>
      <c r="G346" s="29">
        <v>16.8</v>
      </c>
      <c r="H346" s="29">
        <v>0</v>
      </c>
      <c r="I346" s="29">
        <v>2930.29</v>
      </c>
      <c r="J346" s="29">
        <v>0</v>
      </c>
      <c r="K346" s="29">
        <v>0</v>
      </c>
      <c r="L346" s="29">
        <v>0</v>
      </c>
      <c r="M346" s="29">
        <v>0</v>
      </c>
      <c r="N346" s="29">
        <v>2976.87</v>
      </c>
      <c r="O346" s="29">
        <v>0</v>
      </c>
      <c r="P346" s="29">
        <v>0</v>
      </c>
      <c r="Q346" s="29">
        <v>0</v>
      </c>
      <c r="R346" s="29">
        <v>0</v>
      </c>
      <c r="S346" s="29">
        <v>0</v>
      </c>
      <c r="T346">
        <v>0</v>
      </c>
      <c r="U346">
        <v>0</v>
      </c>
      <c r="V346">
        <v>0</v>
      </c>
      <c r="Y346" t="s">
        <v>40</v>
      </c>
    </row>
    <row r="347" spans="1:25" x14ac:dyDescent="0.3">
      <c r="A347" s="19" t="s">
        <v>40</v>
      </c>
      <c r="B347" s="18" t="s">
        <v>226</v>
      </c>
      <c r="C347" s="18" t="s">
        <v>139</v>
      </c>
      <c r="D347" s="29">
        <v>1025022.19</v>
      </c>
      <c r="E347" s="29">
        <v>1047695.22</v>
      </c>
      <c r="F347" s="29">
        <v>22673.03</v>
      </c>
      <c r="G347" s="29">
        <v>21.69</v>
      </c>
      <c r="H347" s="29">
        <v>0</v>
      </c>
      <c r="I347" s="29">
        <v>19982.48</v>
      </c>
      <c r="J347" s="29">
        <v>0</v>
      </c>
      <c r="K347" s="29">
        <v>0</v>
      </c>
      <c r="L347" s="29">
        <v>0</v>
      </c>
      <c r="M347" s="29">
        <v>0</v>
      </c>
      <c r="N347" s="29">
        <v>32551.17</v>
      </c>
      <c r="O347" s="29">
        <v>196.54</v>
      </c>
      <c r="P347" s="29">
        <v>0</v>
      </c>
      <c r="Q347" s="29">
        <v>0</v>
      </c>
      <c r="R347" s="29">
        <v>0</v>
      </c>
      <c r="S347" s="29">
        <v>0</v>
      </c>
      <c r="T347">
        <v>0</v>
      </c>
      <c r="U347">
        <v>0</v>
      </c>
      <c r="V347">
        <v>0</v>
      </c>
      <c r="Y347" t="s">
        <v>40</v>
      </c>
    </row>
    <row r="348" spans="1:25" x14ac:dyDescent="0.3">
      <c r="A348" s="19" t="s">
        <v>40</v>
      </c>
      <c r="B348" s="18" t="s">
        <v>226</v>
      </c>
      <c r="C348" s="18" t="s">
        <v>140</v>
      </c>
      <c r="D348" s="29">
        <v>204243.57</v>
      </c>
      <c r="E348" s="29">
        <v>210420.95</v>
      </c>
      <c r="F348" s="29">
        <v>6177.38</v>
      </c>
      <c r="G348" s="29">
        <v>24.89</v>
      </c>
      <c r="H348" s="29">
        <v>0</v>
      </c>
      <c r="I348" s="29">
        <v>4244.8</v>
      </c>
      <c r="J348" s="29">
        <v>0</v>
      </c>
      <c r="K348" s="29">
        <v>0</v>
      </c>
      <c r="L348" s="29">
        <v>0</v>
      </c>
      <c r="M348" s="29">
        <v>0</v>
      </c>
      <c r="N348" s="29">
        <v>16222.69</v>
      </c>
      <c r="O348" s="29">
        <v>0</v>
      </c>
      <c r="P348" s="29">
        <v>0</v>
      </c>
      <c r="Q348" s="29">
        <v>0</v>
      </c>
      <c r="R348" s="29">
        <v>0</v>
      </c>
      <c r="S348" s="29">
        <v>0</v>
      </c>
      <c r="T348">
        <v>0</v>
      </c>
      <c r="U348">
        <v>0</v>
      </c>
      <c r="V348">
        <v>0</v>
      </c>
      <c r="Y348" t="s">
        <v>40</v>
      </c>
    </row>
    <row r="349" spans="1:25" x14ac:dyDescent="0.3">
      <c r="A349" s="19" t="s">
        <v>40</v>
      </c>
      <c r="B349" s="18" t="s">
        <v>226</v>
      </c>
      <c r="C349" s="18" t="s">
        <v>141</v>
      </c>
      <c r="D349" s="29">
        <v>1616153.19</v>
      </c>
      <c r="E349" s="29">
        <v>1671660.11</v>
      </c>
      <c r="F349" s="29">
        <v>55506.92</v>
      </c>
      <c r="G349" s="29">
        <v>83.58</v>
      </c>
      <c r="H349" s="29">
        <v>0</v>
      </c>
      <c r="I349" s="29">
        <v>40521.760000000002</v>
      </c>
      <c r="J349" s="29">
        <v>0</v>
      </c>
      <c r="K349" s="29">
        <v>0</v>
      </c>
      <c r="L349" s="29">
        <v>0</v>
      </c>
      <c r="M349" s="29">
        <v>0</v>
      </c>
      <c r="N349" s="29">
        <v>77809.31</v>
      </c>
      <c r="O349" s="29">
        <v>184.21</v>
      </c>
      <c r="P349" s="29">
        <v>0</v>
      </c>
      <c r="Q349" s="29">
        <v>0</v>
      </c>
      <c r="R349" s="29">
        <v>0</v>
      </c>
      <c r="S349" s="29">
        <v>0</v>
      </c>
      <c r="T349">
        <v>0</v>
      </c>
      <c r="U349">
        <v>0</v>
      </c>
      <c r="V349">
        <v>0</v>
      </c>
      <c r="Y349" t="s">
        <v>40</v>
      </c>
    </row>
    <row r="350" spans="1:25" x14ac:dyDescent="0.3">
      <c r="A350" s="19" t="s">
        <v>40</v>
      </c>
      <c r="B350" s="18" t="s">
        <v>226</v>
      </c>
      <c r="C350" s="18" t="s">
        <v>142</v>
      </c>
      <c r="D350" s="29">
        <v>826722.61000000103</v>
      </c>
      <c r="E350" s="29">
        <v>866002.88000000105</v>
      </c>
      <c r="F350" s="29">
        <v>39280.269999999997</v>
      </c>
      <c r="G350" s="29">
        <v>12.36</v>
      </c>
      <c r="H350" s="29">
        <v>0</v>
      </c>
      <c r="I350" s="29">
        <v>23870.17</v>
      </c>
      <c r="J350" s="29">
        <v>0</v>
      </c>
      <c r="K350" s="29">
        <v>0</v>
      </c>
      <c r="L350" s="29">
        <v>0</v>
      </c>
      <c r="M350" s="29">
        <v>0</v>
      </c>
      <c r="N350" s="29">
        <v>42883.87</v>
      </c>
      <c r="O350" s="29">
        <v>4629.84</v>
      </c>
      <c r="P350" s="29">
        <v>0</v>
      </c>
      <c r="Q350" s="29">
        <v>0</v>
      </c>
      <c r="R350" s="29">
        <v>0</v>
      </c>
      <c r="S350" s="29">
        <v>0</v>
      </c>
      <c r="T350">
        <v>0</v>
      </c>
      <c r="U350">
        <v>0</v>
      </c>
      <c r="V350">
        <v>0</v>
      </c>
      <c r="Y350" t="s">
        <v>40</v>
      </c>
    </row>
    <row r="351" spans="1:25" x14ac:dyDescent="0.3">
      <c r="A351" s="19" t="s">
        <v>40</v>
      </c>
      <c r="B351" s="18" t="s">
        <v>226</v>
      </c>
      <c r="C351" s="18" t="s">
        <v>143</v>
      </c>
      <c r="D351" s="29">
        <v>3335226.71999999</v>
      </c>
      <c r="E351" s="29">
        <v>3406701.54999999</v>
      </c>
      <c r="F351" s="29">
        <v>71474.83</v>
      </c>
      <c r="G351" s="29">
        <v>54.99</v>
      </c>
      <c r="H351" s="29">
        <v>0</v>
      </c>
      <c r="I351" s="29">
        <v>62700.56</v>
      </c>
      <c r="J351" s="29">
        <v>0</v>
      </c>
      <c r="K351" s="29">
        <v>0</v>
      </c>
      <c r="L351" s="29">
        <v>0</v>
      </c>
      <c r="M351" s="29">
        <v>0</v>
      </c>
      <c r="N351" s="29">
        <v>221203.95</v>
      </c>
      <c r="O351" s="29">
        <v>966.57</v>
      </c>
      <c r="P351" s="29">
        <v>0</v>
      </c>
      <c r="Q351" s="29">
        <v>0</v>
      </c>
      <c r="R351" s="29">
        <v>0</v>
      </c>
      <c r="S351" s="29">
        <v>0</v>
      </c>
      <c r="T351">
        <v>0</v>
      </c>
      <c r="U351">
        <v>0</v>
      </c>
      <c r="V351">
        <v>0</v>
      </c>
      <c r="Y351" t="s">
        <v>40</v>
      </c>
    </row>
    <row r="352" spans="1:25" x14ac:dyDescent="0.3">
      <c r="A352" s="19" t="s">
        <v>40</v>
      </c>
      <c r="B352" s="18" t="s">
        <v>226</v>
      </c>
      <c r="C352" s="18" t="s">
        <v>144</v>
      </c>
      <c r="D352" s="29">
        <v>21724402.530000001</v>
      </c>
      <c r="E352" s="29">
        <v>16128994.8628</v>
      </c>
      <c r="F352" s="29">
        <v>1231510.1499999999</v>
      </c>
      <c r="G352" s="29">
        <v>29.68</v>
      </c>
      <c r="H352" s="29">
        <v>0</v>
      </c>
      <c r="I352" s="29">
        <v>353319.54</v>
      </c>
      <c r="J352" s="29">
        <v>0</v>
      </c>
      <c r="K352" s="29">
        <v>0</v>
      </c>
      <c r="L352" s="29">
        <v>0</v>
      </c>
      <c r="M352" s="29">
        <v>0</v>
      </c>
      <c r="N352" s="29">
        <v>906480.12</v>
      </c>
      <c r="O352" s="29">
        <v>8742.19</v>
      </c>
      <c r="P352" s="29">
        <v>0</v>
      </c>
      <c r="Q352" s="29">
        <v>6872743.1771999998</v>
      </c>
      <c r="R352" s="29">
        <v>44479.839999999997</v>
      </c>
      <c r="S352" s="29">
        <v>1345.52</v>
      </c>
      <c r="T352">
        <v>20306.84</v>
      </c>
      <c r="U352">
        <v>0</v>
      </c>
      <c r="V352">
        <v>0</v>
      </c>
      <c r="Y352" t="s">
        <v>40</v>
      </c>
    </row>
    <row r="353" spans="1:25" x14ac:dyDescent="0.3">
      <c r="A353" s="19" t="s">
        <v>40</v>
      </c>
      <c r="B353" s="18" t="s">
        <v>226</v>
      </c>
      <c r="C353" s="18" t="s">
        <v>145</v>
      </c>
      <c r="D353" s="29">
        <v>1592</v>
      </c>
      <c r="E353" s="29">
        <v>933.32640000000004</v>
      </c>
      <c r="F353" s="29">
        <v>59.35</v>
      </c>
      <c r="G353" s="29">
        <v>0</v>
      </c>
      <c r="H353" s="29">
        <v>0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  <c r="Q353" s="29">
        <v>766.77359999999999</v>
      </c>
      <c r="R353" s="29">
        <v>48.75</v>
      </c>
      <c r="S353" s="29">
        <v>0</v>
      </c>
      <c r="T353">
        <v>117.6</v>
      </c>
      <c r="U353">
        <v>0</v>
      </c>
      <c r="V353">
        <v>0</v>
      </c>
      <c r="Y353" t="s">
        <v>40</v>
      </c>
    </row>
    <row r="354" spans="1:25" x14ac:dyDescent="0.3">
      <c r="A354" s="19" t="s">
        <v>40</v>
      </c>
      <c r="B354" s="18" t="s">
        <v>226</v>
      </c>
      <c r="C354" s="18" t="s">
        <v>146</v>
      </c>
      <c r="D354" s="29">
        <v>2226</v>
      </c>
      <c r="E354" s="29">
        <v>2386.83</v>
      </c>
      <c r="F354" s="29">
        <v>160.83000000000001</v>
      </c>
      <c r="G354" s="29">
        <v>0</v>
      </c>
      <c r="H354" s="29">
        <v>0</v>
      </c>
      <c r="I354" s="29">
        <v>0</v>
      </c>
      <c r="J354" s="29">
        <v>0</v>
      </c>
      <c r="K354" s="29">
        <v>0</v>
      </c>
      <c r="L354" s="29">
        <v>0</v>
      </c>
      <c r="M354" s="29">
        <v>0</v>
      </c>
      <c r="N354" s="29">
        <v>0</v>
      </c>
      <c r="O354" s="29">
        <v>0</v>
      </c>
      <c r="P354" s="29">
        <v>0</v>
      </c>
      <c r="Q354" s="29">
        <v>0</v>
      </c>
      <c r="R354" s="29">
        <v>0</v>
      </c>
      <c r="S354" s="29">
        <v>0</v>
      </c>
      <c r="T354">
        <v>0</v>
      </c>
      <c r="U354">
        <v>0</v>
      </c>
      <c r="V354">
        <v>0</v>
      </c>
      <c r="Y354" t="s">
        <v>364</v>
      </c>
    </row>
    <row r="355" spans="1:25" x14ac:dyDescent="0.3">
      <c r="A355" s="19" t="s">
        <v>364</v>
      </c>
      <c r="B355" s="18" t="s">
        <v>227</v>
      </c>
      <c r="C355" s="18" t="s">
        <v>129</v>
      </c>
      <c r="D355" s="29">
        <v>2364045.54</v>
      </c>
      <c r="E355" s="29">
        <v>2891031.91</v>
      </c>
      <c r="F355" s="29">
        <v>526986.37</v>
      </c>
      <c r="G355" s="29">
        <v>11.94</v>
      </c>
      <c r="H355" s="29">
        <v>0</v>
      </c>
      <c r="I355" s="29">
        <v>421966.47</v>
      </c>
      <c r="J355" s="29">
        <v>0</v>
      </c>
      <c r="K355" s="29">
        <v>0</v>
      </c>
      <c r="L355" s="29">
        <v>87487.73</v>
      </c>
      <c r="M355" s="29">
        <v>0</v>
      </c>
      <c r="N355" s="29">
        <v>113195.55</v>
      </c>
      <c r="O355" s="29">
        <v>1227.46</v>
      </c>
      <c r="P355" s="29">
        <v>0</v>
      </c>
      <c r="Q355" s="29">
        <v>0</v>
      </c>
      <c r="R355" s="29">
        <v>0</v>
      </c>
      <c r="S355" s="29">
        <v>0</v>
      </c>
      <c r="T355">
        <v>0</v>
      </c>
      <c r="U355">
        <v>0</v>
      </c>
      <c r="V355">
        <v>0</v>
      </c>
      <c r="Y355" t="s">
        <v>364</v>
      </c>
    </row>
    <row r="356" spans="1:25" x14ac:dyDescent="0.3">
      <c r="A356" s="19" t="s">
        <v>364</v>
      </c>
      <c r="B356" s="18" t="s">
        <v>227</v>
      </c>
      <c r="C356" s="18" t="s">
        <v>130</v>
      </c>
      <c r="D356" s="29">
        <v>888098.15999999898</v>
      </c>
      <c r="E356" s="29">
        <v>1091586.6499999999</v>
      </c>
      <c r="F356" s="29">
        <v>203488.49</v>
      </c>
      <c r="G356" s="29">
        <v>32.24</v>
      </c>
      <c r="H356" s="29">
        <v>0</v>
      </c>
      <c r="I356" s="29">
        <v>165193.22</v>
      </c>
      <c r="J356" s="29">
        <v>0</v>
      </c>
      <c r="K356" s="29">
        <v>0</v>
      </c>
      <c r="L356" s="29">
        <v>33325.35</v>
      </c>
      <c r="M356" s="29">
        <v>0</v>
      </c>
      <c r="N356" s="29">
        <v>46152.7</v>
      </c>
      <c r="O356" s="29">
        <v>274.39999999999998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  <c r="V356">
        <v>0</v>
      </c>
      <c r="Y356" t="s">
        <v>364</v>
      </c>
    </row>
    <row r="357" spans="1:25" x14ac:dyDescent="0.3">
      <c r="A357" s="19" t="s">
        <v>364</v>
      </c>
      <c r="B357" s="18" t="s">
        <v>227</v>
      </c>
      <c r="C357" s="18" t="s">
        <v>131</v>
      </c>
      <c r="D357" s="29">
        <v>217370.3</v>
      </c>
      <c r="E357" s="29">
        <v>267247.48</v>
      </c>
      <c r="F357" s="29">
        <v>49877.18</v>
      </c>
      <c r="G357" s="29">
        <v>15.78</v>
      </c>
      <c r="H357" s="29">
        <v>0</v>
      </c>
      <c r="I357" s="29">
        <v>28653.82</v>
      </c>
      <c r="J357" s="29">
        <v>0</v>
      </c>
      <c r="K357" s="29">
        <v>0</v>
      </c>
      <c r="L357" s="29">
        <v>17664.95</v>
      </c>
      <c r="M357" s="29">
        <v>0</v>
      </c>
      <c r="N357" s="29">
        <v>20539.759999999998</v>
      </c>
      <c r="O357" s="29">
        <v>30.9</v>
      </c>
      <c r="P357" s="29">
        <v>0</v>
      </c>
      <c r="Q357" s="29">
        <v>0</v>
      </c>
      <c r="R357" s="29">
        <v>0</v>
      </c>
      <c r="S357" s="29">
        <v>0</v>
      </c>
      <c r="T357">
        <v>0</v>
      </c>
      <c r="U357">
        <v>0</v>
      </c>
      <c r="V357">
        <v>0</v>
      </c>
      <c r="Y357" t="s">
        <v>364</v>
      </c>
    </row>
    <row r="358" spans="1:25" x14ac:dyDescent="0.3">
      <c r="A358" s="19" t="s">
        <v>364</v>
      </c>
      <c r="B358" s="18" t="s">
        <v>227</v>
      </c>
      <c r="C358" s="18" t="s">
        <v>132</v>
      </c>
      <c r="D358" s="29">
        <v>1233162.3999999999</v>
      </c>
      <c r="E358" s="29">
        <v>1483493.73</v>
      </c>
      <c r="F358" s="29">
        <v>250331.33</v>
      </c>
      <c r="G358" s="29">
        <v>4.3</v>
      </c>
      <c r="H358" s="29">
        <v>0</v>
      </c>
      <c r="I358" s="29">
        <v>185122.19</v>
      </c>
      <c r="J358" s="29">
        <v>0</v>
      </c>
      <c r="K358" s="29">
        <v>0</v>
      </c>
      <c r="L358" s="29">
        <v>60626.1</v>
      </c>
      <c r="M358" s="29">
        <v>0</v>
      </c>
      <c r="N358" s="29">
        <v>38774.47</v>
      </c>
      <c r="O358" s="29">
        <v>586.30999999999995</v>
      </c>
      <c r="P358" s="29">
        <v>0</v>
      </c>
      <c r="Q358" s="29">
        <v>0</v>
      </c>
      <c r="R358" s="29">
        <v>0</v>
      </c>
      <c r="S358" s="29">
        <v>0</v>
      </c>
      <c r="T358">
        <v>0</v>
      </c>
      <c r="U358">
        <v>0</v>
      </c>
      <c r="V358">
        <v>0</v>
      </c>
      <c r="Y358" t="s">
        <v>364</v>
      </c>
    </row>
    <row r="359" spans="1:25" x14ac:dyDescent="0.3">
      <c r="A359" s="19" t="s">
        <v>364</v>
      </c>
      <c r="B359" s="18" t="s">
        <v>227</v>
      </c>
      <c r="C359" s="18" t="s">
        <v>133</v>
      </c>
      <c r="D359" s="29">
        <v>1098792.22</v>
      </c>
      <c r="E359" s="29">
        <v>1217339.53</v>
      </c>
      <c r="F359" s="29">
        <v>118547.31</v>
      </c>
      <c r="G359" s="29">
        <v>14.08</v>
      </c>
      <c r="H359" s="29">
        <v>0</v>
      </c>
      <c r="I359" s="29">
        <v>85367.08</v>
      </c>
      <c r="J359" s="29">
        <v>0</v>
      </c>
      <c r="K359" s="29">
        <v>0</v>
      </c>
      <c r="L359" s="29">
        <v>28250.799999999999</v>
      </c>
      <c r="M359" s="29">
        <v>0</v>
      </c>
      <c r="N359" s="29">
        <v>45480.19</v>
      </c>
      <c r="O359" s="29">
        <v>220.75</v>
      </c>
      <c r="P359" s="29">
        <v>0</v>
      </c>
      <c r="Q359" s="29">
        <v>0</v>
      </c>
      <c r="R359" s="29">
        <v>0</v>
      </c>
      <c r="S359" s="29">
        <v>0</v>
      </c>
      <c r="T359" s="29">
        <v>0</v>
      </c>
      <c r="U359" s="29">
        <v>0</v>
      </c>
      <c r="V359">
        <v>0</v>
      </c>
      <c r="Y359" t="s">
        <v>364</v>
      </c>
    </row>
    <row r="360" spans="1:25" x14ac:dyDescent="0.3">
      <c r="A360" s="19" t="s">
        <v>364</v>
      </c>
      <c r="B360" s="18" t="s">
        <v>227</v>
      </c>
      <c r="C360" s="18" t="s">
        <v>134</v>
      </c>
      <c r="D360" s="29">
        <v>93624.68</v>
      </c>
      <c r="E360" s="29">
        <v>114693.48609999999</v>
      </c>
      <c r="F360" s="29">
        <v>21954.74</v>
      </c>
      <c r="G360" s="29">
        <v>0</v>
      </c>
      <c r="H360" s="29">
        <v>0</v>
      </c>
      <c r="I360" s="29">
        <v>13425.18</v>
      </c>
      <c r="J360" s="29">
        <v>0</v>
      </c>
      <c r="K360" s="29">
        <v>0</v>
      </c>
      <c r="L360" s="29">
        <v>7853.72</v>
      </c>
      <c r="M360" s="29">
        <v>0</v>
      </c>
      <c r="N360" s="29">
        <v>580.44000000000005</v>
      </c>
      <c r="O360" s="29">
        <v>0</v>
      </c>
      <c r="P360" s="29">
        <v>0</v>
      </c>
      <c r="Q360" s="29">
        <v>896.15390000000002</v>
      </c>
      <c r="R360" s="29">
        <v>0</v>
      </c>
      <c r="S360" s="29">
        <v>10.220000000000001</v>
      </c>
      <c r="T360">
        <v>0</v>
      </c>
      <c r="U360">
        <v>0</v>
      </c>
      <c r="V360">
        <v>0</v>
      </c>
      <c r="Y360" t="s">
        <v>364</v>
      </c>
    </row>
    <row r="361" spans="1:25" x14ac:dyDescent="0.3">
      <c r="A361" s="19" t="s">
        <v>364</v>
      </c>
      <c r="B361" s="18" t="s">
        <v>227</v>
      </c>
      <c r="C361" s="18" t="s">
        <v>135</v>
      </c>
      <c r="D361" s="29">
        <v>1384902.48</v>
      </c>
      <c r="E361" s="29">
        <v>1703062.43</v>
      </c>
      <c r="F361" s="29">
        <v>318159.95</v>
      </c>
      <c r="G361" s="29">
        <v>9.42</v>
      </c>
      <c r="H361" s="29">
        <v>0</v>
      </c>
      <c r="I361" s="29">
        <v>276052.09999999998</v>
      </c>
      <c r="J361" s="29">
        <v>0</v>
      </c>
      <c r="K361" s="29">
        <v>0</v>
      </c>
      <c r="L361" s="29">
        <v>32231.119999999999</v>
      </c>
      <c r="M361" s="29">
        <v>0</v>
      </c>
      <c r="N361" s="29">
        <v>38297.85</v>
      </c>
      <c r="O361" s="29">
        <v>162.69</v>
      </c>
      <c r="P361" s="29">
        <v>0</v>
      </c>
      <c r="Q361" s="29">
        <v>0</v>
      </c>
      <c r="R361" s="29">
        <v>0</v>
      </c>
      <c r="S361" s="29">
        <v>0</v>
      </c>
      <c r="T361">
        <v>0</v>
      </c>
      <c r="U361">
        <v>0</v>
      </c>
      <c r="V361">
        <v>0</v>
      </c>
      <c r="Y361" t="s">
        <v>364</v>
      </c>
    </row>
    <row r="362" spans="1:25" x14ac:dyDescent="0.3">
      <c r="A362" s="19" t="s">
        <v>364</v>
      </c>
      <c r="B362" s="18" t="s">
        <v>227</v>
      </c>
      <c r="C362" s="18" t="s">
        <v>136</v>
      </c>
      <c r="D362" s="29">
        <v>2560743.04</v>
      </c>
      <c r="E362" s="29">
        <v>2387121.6971</v>
      </c>
      <c r="F362" s="29">
        <v>528855.59</v>
      </c>
      <c r="G362" s="29">
        <v>7.5</v>
      </c>
      <c r="H362" s="29">
        <v>0</v>
      </c>
      <c r="I362" s="29">
        <v>246787.5</v>
      </c>
      <c r="J362" s="29">
        <v>0</v>
      </c>
      <c r="K362" s="29">
        <v>0</v>
      </c>
      <c r="L362" s="29">
        <v>133398.32</v>
      </c>
      <c r="M362" s="29">
        <v>0</v>
      </c>
      <c r="N362" s="29">
        <v>94645.83</v>
      </c>
      <c r="O362" s="29">
        <v>2405.7199999999998</v>
      </c>
      <c r="P362" s="29">
        <v>0</v>
      </c>
      <c r="Q362" s="29">
        <v>734322.25289999996</v>
      </c>
      <c r="R362" s="29">
        <v>27033.61</v>
      </c>
      <c r="S362" s="29">
        <v>4811.71</v>
      </c>
      <c r="T362">
        <v>2491.1799999999998</v>
      </c>
      <c r="U362">
        <v>0</v>
      </c>
      <c r="V362">
        <v>0</v>
      </c>
      <c r="Y362" t="s">
        <v>364</v>
      </c>
    </row>
    <row r="363" spans="1:25" x14ac:dyDescent="0.3">
      <c r="A363" s="19" t="s">
        <v>364</v>
      </c>
      <c r="B363" s="18" t="s">
        <v>227</v>
      </c>
      <c r="C363" s="18" t="s">
        <v>137</v>
      </c>
      <c r="D363" s="29">
        <v>3011651.02</v>
      </c>
      <c r="E363" s="29">
        <v>3835185.1</v>
      </c>
      <c r="F363" s="29">
        <v>823534.07999999996</v>
      </c>
      <c r="G363" s="29">
        <v>29.02</v>
      </c>
      <c r="H363" s="29">
        <v>0</v>
      </c>
      <c r="I363" s="29">
        <v>714372.81</v>
      </c>
      <c r="J363" s="29">
        <v>0</v>
      </c>
      <c r="K363" s="29">
        <v>0</v>
      </c>
      <c r="L363" s="29">
        <v>99678.399999999994</v>
      </c>
      <c r="M363" s="29">
        <v>0</v>
      </c>
      <c r="N363" s="29">
        <v>67657.39</v>
      </c>
      <c r="O363" s="29">
        <v>367.97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  <c r="V363">
        <v>0</v>
      </c>
      <c r="Y363" t="s">
        <v>364</v>
      </c>
    </row>
    <row r="364" spans="1:25" x14ac:dyDescent="0.3">
      <c r="A364" s="19" t="s">
        <v>364</v>
      </c>
      <c r="B364" s="18" t="s">
        <v>227</v>
      </c>
      <c r="C364" s="18" t="s">
        <v>138</v>
      </c>
      <c r="D364" s="29">
        <v>1670334.44</v>
      </c>
      <c r="E364" s="29">
        <v>1862518.11</v>
      </c>
      <c r="F364" s="29">
        <v>192183.67</v>
      </c>
      <c r="G364" s="29">
        <v>0</v>
      </c>
      <c r="H364" s="29">
        <v>0</v>
      </c>
      <c r="I364" s="29">
        <v>154591.62</v>
      </c>
      <c r="J364" s="29">
        <v>0</v>
      </c>
      <c r="K364" s="29">
        <v>0</v>
      </c>
      <c r="L364" s="29">
        <v>24248.06</v>
      </c>
      <c r="M364" s="29">
        <v>0</v>
      </c>
      <c r="N364" s="29">
        <v>58342.69</v>
      </c>
      <c r="O364" s="29">
        <v>246.54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  <c r="V364">
        <v>0</v>
      </c>
      <c r="Y364" t="s">
        <v>364</v>
      </c>
    </row>
    <row r="365" spans="1:25" x14ac:dyDescent="0.3">
      <c r="A365" s="19" t="s">
        <v>364</v>
      </c>
      <c r="B365" s="18" t="s">
        <v>227</v>
      </c>
      <c r="C365" s="18" t="s">
        <v>139</v>
      </c>
      <c r="D365" s="29">
        <v>1644347.08</v>
      </c>
      <c r="E365" s="29">
        <v>1730802.6587</v>
      </c>
      <c r="F365" s="29">
        <v>259645.27</v>
      </c>
      <c r="G365" s="29">
        <v>6.04</v>
      </c>
      <c r="H365" s="29">
        <v>0</v>
      </c>
      <c r="I365" s="29">
        <v>216198.87</v>
      </c>
      <c r="J365" s="29">
        <v>0</v>
      </c>
      <c r="K365" s="29">
        <v>0</v>
      </c>
      <c r="L365" s="29">
        <v>35360.85</v>
      </c>
      <c r="M365" s="29">
        <v>0</v>
      </c>
      <c r="N365" s="29">
        <v>8135.3</v>
      </c>
      <c r="O365" s="29">
        <v>307.56</v>
      </c>
      <c r="P365" s="29">
        <v>0</v>
      </c>
      <c r="Q365" s="29">
        <v>173977.82130000001</v>
      </c>
      <c r="R365" s="29">
        <v>0</v>
      </c>
      <c r="S365" s="29">
        <v>788.13</v>
      </c>
      <c r="T365" s="29">
        <v>0</v>
      </c>
      <c r="U365" s="29">
        <v>0</v>
      </c>
      <c r="V365">
        <v>0</v>
      </c>
      <c r="Y365" t="s">
        <v>364</v>
      </c>
    </row>
    <row r="366" spans="1:25" x14ac:dyDescent="0.3">
      <c r="A366" s="19" t="s">
        <v>364</v>
      </c>
      <c r="B366" s="18" t="s">
        <v>227</v>
      </c>
      <c r="C366" s="18" t="s">
        <v>140</v>
      </c>
      <c r="D366" s="29">
        <v>2568758.16</v>
      </c>
      <c r="E366" s="29">
        <v>1183414.0190999999</v>
      </c>
      <c r="F366" s="29">
        <v>14543.55</v>
      </c>
      <c r="G366" s="29">
        <v>2.92</v>
      </c>
      <c r="H366" s="29">
        <v>0</v>
      </c>
      <c r="I366" s="29">
        <v>814.63</v>
      </c>
      <c r="J366" s="29">
        <v>0</v>
      </c>
      <c r="K366" s="29">
        <v>0</v>
      </c>
      <c r="L366" s="29">
        <v>13244.59</v>
      </c>
      <c r="M366" s="29">
        <v>0</v>
      </c>
      <c r="N366" s="29">
        <v>22535.84</v>
      </c>
      <c r="O366" s="29">
        <v>2450.06</v>
      </c>
      <c r="P366" s="29">
        <v>0</v>
      </c>
      <c r="Q366" s="29">
        <v>1402401.6609</v>
      </c>
      <c r="R366" s="29">
        <v>0</v>
      </c>
      <c r="S366" s="29">
        <v>2513.9699999999998</v>
      </c>
      <c r="T366" s="29">
        <v>708.95</v>
      </c>
      <c r="U366" s="29">
        <v>0</v>
      </c>
      <c r="V366">
        <v>0</v>
      </c>
      <c r="Y366" t="s">
        <v>364</v>
      </c>
    </row>
    <row r="367" spans="1:25" x14ac:dyDescent="0.3">
      <c r="A367" s="19" t="s">
        <v>364</v>
      </c>
      <c r="B367" s="18" t="s">
        <v>227</v>
      </c>
      <c r="C367" s="18" t="s">
        <v>141</v>
      </c>
      <c r="D367" s="29">
        <v>6753960.4400000004</v>
      </c>
      <c r="E367" s="29">
        <v>7288484.1262999997</v>
      </c>
      <c r="F367" s="29">
        <v>1552448.95</v>
      </c>
      <c r="G367" s="29">
        <v>4.24</v>
      </c>
      <c r="H367" s="29">
        <v>0</v>
      </c>
      <c r="I367" s="29">
        <v>1101034.53</v>
      </c>
      <c r="J367" s="29">
        <v>0</v>
      </c>
      <c r="K367" s="29">
        <v>0</v>
      </c>
      <c r="L367" s="29">
        <v>360979.58</v>
      </c>
      <c r="M367" s="29">
        <v>0</v>
      </c>
      <c r="N367" s="29">
        <v>326255.75</v>
      </c>
      <c r="O367" s="29">
        <v>346.42</v>
      </c>
      <c r="P367" s="29">
        <v>0</v>
      </c>
      <c r="Q367" s="29">
        <v>1027113.5537</v>
      </c>
      <c r="R367" s="29">
        <v>3297.69</v>
      </c>
      <c r="S367" s="29">
        <v>5890.6</v>
      </c>
      <c r="T367" s="29">
        <v>24052.75</v>
      </c>
      <c r="U367" s="29">
        <v>0</v>
      </c>
      <c r="V367">
        <v>0</v>
      </c>
      <c r="Y367" t="s">
        <v>364</v>
      </c>
    </row>
    <row r="368" spans="1:25" x14ac:dyDescent="0.3">
      <c r="A368" s="19" t="s">
        <v>364</v>
      </c>
      <c r="B368" s="18" t="s">
        <v>227</v>
      </c>
      <c r="C368" s="18" t="s">
        <v>142</v>
      </c>
      <c r="D368" s="29">
        <v>84384.54</v>
      </c>
      <c r="E368" s="29">
        <v>113332.9</v>
      </c>
      <c r="F368" s="29">
        <v>28948.36</v>
      </c>
      <c r="G368" s="29">
        <v>3.24</v>
      </c>
      <c r="H368" s="29">
        <v>0</v>
      </c>
      <c r="I368" s="29">
        <v>14646.18</v>
      </c>
      <c r="J368" s="29">
        <v>0</v>
      </c>
      <c r="K368" s="29">
        <v>0</v>
      </c>
      <c r="L368" s="29">
        <v>12447.28</v>
      </c>
      <c r="M368" s="29">
        <v>0</v>
      </c>
      <c r="N368" s="29">
        <v>2961.27</v>
      </c>
      <c r="O368" s="29">
        <v>0</v>
      </c>
      <c r="P368" s="29">
        <v>0</v>
      </c>
      <c r="Q368" s="29">
        <v>0</v>
      </c>
      <c r="R368" s="29">
        <v>0</v>
      </c>
      <c r="S368" s="29">
        <v>0</v>
      </c>
      <c r="T368">
        <v>0</v>
      </c>
      <c r="U368">
        <v>0</v>
      </c>
      <c r="V368">
        <v>0</v>
      </c>
      <c r="Y368" t="s">
        <v>364</v>
      </c>
    </row>
    <row r="369" spans="1:25" x14ac:dyDescent="0.3">
      <c r="A369" s="19" t="s">
        <v>364</v>
      </c>
      <c r="B369" s="18" t="s">
        <v>227</v>
      </c>
      <c r="C369" s="18" t="s">
        <v>143</v>
      </c>
      <c r="D369" s="29">
        <v>522699.739999999</v>
      </c>
      <c r="E369" s="29">
        <v>617340.78999999899</v>
      </c>
      <c r="F369" s="29">
        <v>94641.05</v>
      </c>
      <c r="G369" s="29">
        <v>9.98</v>
      </c>
      <c r="H369" s="29">
        <v>0</v>
      </c>
      <c r="I369" s="29">
        <v>65443.24</v>
      </c>
      <c r="J369" s="29">
        <v>0</v>
      </c>
      <c r="K369" s="29">
        <v>0</v>
      </c>
      <c r="L369" s="29">
        <v>26073.08</v>
      </c>
      <c r="M369" s="29">
        <v>0</v>
      </c>
      <c r="N369" s="29">
        <v>22734.94</v>
      </c>
      <c r="O369" s="29">
        <v>61.79</v>
      </c>
      <c r="P369" s="29">
        <v>0</v>
      </c>
      <c r="Q369" s="29">
        <v>0</v>
      </c>
      <c r="R369" s="29">
        <v>0</v>
      </c>
      <c r="S369" s="29">
        <v>0</v>
      </c>
      <c r="T369">
        <v>0</v>
      </c>
      <c r="U369">
        <v>0</v>
      </c>
      <c r="V369">
        <v>0</v>
      </c>
      <c r="Y369" t="s">
        <v>364</v>
      </c>
    </row>
    <row r="370" spans="1:25" x14ac:dyDescent="0.3">
      <c r="A370" s="19" t="s">
        <v>364</v>
      </c>
      <c r="B370" s="18" t="s">
        <v>227</v>
      </c>
      <c r="C370" s="18" t="s">
        <v>144</v>
      </c>
      <c r="D370" s="29">
        <v>1089997.3400000001</v>
      </c>
      <c r="E370" s="29">
        <v>1322465.83</v>
      </c>
      <c r="F370" s="29">
        <v>232468.49</v>
      </c>
      <c r="G370" s="29">
        <v>7.56</v>
      </c>
      <c r="H370" s="29">
        <v>0</v>
      </c>
      <c r="I370" s="29">
        <v>180193.89</v>
      </c>
      <c r="J370" s="29">
        <v>0</v>
      </c>
      <c r="K370" s="29">
        <v>0</v>
      </c>
      <c r="L370" s="29">
        <v>47338.21</v>
      </c>
      <c r="M370" s="29">
        <v>0</v>
      </c>
      <c r="N370" s="29">
        <v>24547.1</v>
      </c>
      <c r="O370" s="29">
        <v>771.37</v>
      </c>
      <c r="P370" s="29">
        <v>0</v>
      </c>
      <c r="Q370" s="29">
        <v>0</v>
      </c>
      <c r="R370" s="29">
        <v>0</v>
      </c>
      <c r="S370" s="29">
        <v>0</v>
      </c>
      <c r="T370" s="29">
        <v>0</v>
      </c>
      <c r="U370" s="29">
        <v>0</v>
      </c>
      <c r="V370">
        <v>0</v>
      </c>
      <c r="Y370" t="s">
        <v>364</v>
      </c>
    </row>
    <row r="371" spans="1:25" x14ac:dyDescent="0.3">
      <c r="A371" s="19" t="s">
        <v>364</v>
      </c>
      <c r="B371" s="18" t="s">
        <v>227</v>
      </c>
      <c r="C371" s="18" t="s">
        <v>145</v>
      </c>
      <c r="D371" s="29">
        <v>158954.34</v>
      </c>
      <c r="E371" s="29">
        <v>201367.55</v>
      </c>
      <c r="F371" s="29">
        <v>42413.21</v>
      </c>
      <c r="G371" s="29">
        <v>0</v>
      </c>
      <c r="H371" s="29">
        <v>0</v>
      </c>
      <c r="I371" s="29">
        <v>20424.43</v>
      </c>
      <c r="J371" s="29">
        <v>0</v>
      </c>
      <c r="K371" s="29">
        <v>0</v>
      </c>
      <c r="L371" s="29">
        <v>16820.150000000001</v>
      </c>
      <c r="M371" s="29">
        <v>0</v>
      </c>
      <c r="N371" s="29">
        <v>11990.61</v>
      </c>
      <c r="O371" s="29">
        <v>0</v>
      </c>
      <c r="P371" s="29">
        <v>0</v>
      </c>
      <c r="Q371" s="29">
        <v>0</v>
      </c>
      <c r="R371" s="29">
        <v>0</v>
      </c>
      <c r="S371" s="29">
        <v>0</v>
      </c>
      <c r="T371" s="29">
        <v>0</v>
      </c>
      <c r="U371" s="29">
        <v>0</v>
      </c>
      <c r="V371">
        <v>0</v>
      </c>
      <c r="Y371" t="s">
        <v>364</v>
      </c>
    </row>
    <row r="372" spans="1:25" x14ac:dyDescent="0.3">
      <c r="A372" s="19" t="s">
        <v>364</v>
      </c>
      <c r="B372" s="18" t="s">
        <v>227</v>
      </c>
      <c r="C372" s="18" t="s">
        <v>146</v>
      </c>
      <c r="D372" s="29">
        <v>1205800.78</v>
      </c>
      <c r="E372" s="29">
        <v>1401016.38</v>
      </c>
      <c r="F372" s="29">
        <v>195215.6</v>
      </c>
      <c r="G372" s="29">
        <v>13.66</v>
      </c>
      <c r="H372" s="29">
        <v>0</v>
      </c>
      <c r="I372" s="29">
        <v>160229.37</v>
      </c>
      <c r="J372" s="29">
        <v>0</v>
      </c>
      <c r="K372" s="29">
        <v>0</v>
      </c>
      <c r="L372" s="29">
        <v>31109.74</v>
      </c>
      <c r="M372" s="29">
        <v>0</v>
      </c>
      <c r="N372" s="29">
        <v>20593.060000000001</v>
      </c>
      <c r="O372" s="29">
        <v>222.42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  <c r="V372">
        <v>0</v>
      </c>
      <c r="Y372" t="s">
        <v>364</v>
      </c>
    </row>
    <row r="373" spans="1:25" x14ac:dyDescent="0.3">
      <c r="A373" s="19" t="s">
        <v>364</v>
      </c>
      <c r="B373" s="18" t="s">
        <v>227</v>
      </c>
      <c r="C373" s="18" t="s">
        <v>147</v>
      </c>
      <c r="D373" s="29">
        <v>1960740.86</v>
      </c>
      <c r="E373" s="29">
        <v>1024329.8845</v>
      </c>
      <c r="F373" s="29">
        <v>68775.509999999995</v>
      </c>
      <c r="G373" s="29">
        <v>12.74</v>
      </c>
      <c r="H373" s="29">
        <v>0</v>
      </c>
      <c r="I373" s="29">
        <v>37266.660000000003</v>
      </c>
      <c r="J373" s="29">
        <v>0</v>
      </c>
      <c r="K373" s="29">
        <v>0</v>
      </c>
      <c r="L373" s="29">
        <v>30037.23</v>
      </c>
      <c r="M373" s="29">
        <v>0</v>
      </c>
      <c r="N373" s="29">
        <v>380438.01</v>
      </c>
      <c r="O373" s="29">
        <v>120.27</v>
      </c>
      <c r="P373" s="29">
        <v>0</v>
      </c>
      <c r="Q373" s="29">
        <v>1005186.4855</v>
      </c>
      <c r="R373" s="29">
        <v>0</v>
      </c>
      <c r="S373" s="29">
        <v>0</v>
      </c>
      <c r="T373" s="29">
        <v>0</v>
      </c>
      <c r="U373" s="29">
        <v>0</v>
      </c>
      <c r="V373">
        <v>0</v>
      </c>
      <c r="Y373" t="s">
        <v>364</v>
      </c>
    </row>
    <row r="374" spans="1:25" x14ac:dyDescent="0.3">
      <c r="A374" s="19" t="s">
        <v>364</v>
      </c>
      <c r="B374" s="18" t="s">
        <v>227</v>
      </c>
      <c r="C374" s="18" t="s">
        <v>148</v>
      </c>
      <c r="D374" s="29">
        <v>117264.4</v>
      </c>
      <c r="E374" s="29">
        <v>128014.61</v>
      </c>
      <c r="F374" s="29">
        <v>10750.21</v>
      </c>
      <c r="G374" s="29">
        <v>2.2999999999999998</v>
      </c>
      <c r="H374" s="29">
        <v>0</v>
      </c>
      <c r="I374" s="29">
        <v>3297.97</v>
      </c>
      <c r="J374" s="29">
        <v>0</v>
      </c>
      <c r="K374" s="29">
        <v>0</v>
      </c>
      <c r="L374" s="29">
        <v>97.74</v>
      </c>
      <c r="M374" s="29">
        <v>0</v>
      </c>
      <c r="N374" s="29">
        <v>4124.92</v>
      </c>
      <c r="O374" s="29">
        <v>0</v>
      </c>
      <c r="P374" s="29">
        <v>0</v>
      </c>
      <c r="Q374" s="29">
        <v>0</v>
      </c>
      <c r="R374" s="29">
        <v>0</v>
      </c>
      <c r="S374" s="29">
        <v>0</v>
      </c>
      <c r="T374">
        <v>0</v>
      </c>
      <c r="U374">
        <v>0</v>
      </c>
      <c r="V374">
        <v>0</v>
      </c>
      <c r="Y374" t="s">
        <v>364</v>
      </c>
    </row>
    <row r="375" spans="1:25" x14ac:dyDescent="0.3">
      <c r="A375" s="19" t="s">
        <v>364</v>
      </c>
      <c r="B375" s="18" t="s">
        <v>227</v>
      </c>
      <c r="C375" s="18" t="s">
        <v>149</v>
      </c>
      <c r="D375" s="29">
        <v>1343371.22</v>
      </c>
      <c r="E375" s="29">
        <v>1574872.52</v>
      </c>
      <c r="F375" s="29">
        <v>231501.3</v>
      </c>
      <c r="G375" s="29">
        <v>33.64</v>
      </c>
      <c r="H375" s="29">
        <v>0</v>
      </c>
      <c r="I375" s="29">
        <v>172198.33</v>
      </c>
      <c r="J375" s="29">
        <v>0</v>
      </c>
      <c r="K375" s="29">
        <v>0</v>
      </c>
      <c r="L375" s="29">
        <v>53789.05</v>
      </c>
      <c r="M375" s="29">
        <v>0</v>
      </c>
      <c r="N375" s="29">
        <v>37141.58</v>
      </c>
      <c r="O375" s="29">
        <v>225.17</v>
      </c>
      <c r="P375" s="29">
        <v>0</v>
      </c>
      <c r="Q375" s="29">
        <v>0</v>
      </c>
      <c r="R375" s="29">
        <v>0</v>
      </c>
      <c r="S375" s="29">
        <v>0</v>
      </c>
      <c r="T375">
        <v>0</v>
      </c>
      <c r="U375">
        <v>0</v>
      </c>
      <c r="V375">
        <v>0</v>
      </c>
      <c r="Y375" t="s">
        <v>364</v>
      </c>
    </row>
    <row r="376" spans="1:25" x14ac:dyDescent="0.3">
      <c r="A376" s="19" t="s">
        <v>364</v>
      </c>
      <c r="B376" s="18" t="s">
        <v>227</v>
      </c>
      <c r="C376" s="18" t="s">
        <v>150</v>
      </c>
      <c r="D376" s="29">
        <v>441542.40000000002</v>
      </c>
      <c r="E376" s="29">
        <v>494068.56</v>
      </c>
      <c r="F376" s="29">
        <v>52526.16</v>
      </c>
      <c r="G376" s="29">
        <v>7.56</v>
      </c>
      <c r="H376" s="29">
        <v>0</v>
      </c>
      <c r="I376" s="29">
        <v>31921.89</v>
      </c>
      <c r="J376" s="29">
        <v>0</v>
      </c>
      <c r="K376" s="29">
        <v>0</v>
      </c>
      <c r="L376" s="29">
        <v>18766.849999999999</v>
      </c>
      <c r="M376" s="29">
        <v>0</v>
      </c>
      <c r="N376" s="29">
        <v>5898.23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>
        <v>0</v>
      </c>
      <c r="U376">
        <v>0</v>
      </c>
      <c r="V376">
        <v>0</v>
      </c>
      <c r="Y376" t="s">
        <v>364</v>
      </c>
    </row>
    <row r="377" spans="1:25" x14ac:dyDescent="0.3">
      <c r="A377" s="19" t="s">
        <v>364</v>
      </c>
      <c r="B377" s="18" t="s">
        <v>227</v>
      </c>
      <c r="C377" s="18" t="s">
        <v>151</v>
      </c>
      <c r="D377" s="29">
        <v>448004.7</v>
      </c>
      <c r="E377" s="29">
        <v>494280.31</v>
      </c>
      <c r="F377" s="29">
        <v>46275.61</v>
      </c>
      <c r="G377" s="29">
        <v>16.46</v>
      </c>
      <c r="H377" s="29">
        <v>0</v>
      </c>
      <c r="I377" s="29">
        <v>33026.400000000001</v>
      </c>
      <c r="J377" s="29">
        <v>0</v>
      </c>
      <c r="K377" s="29">
        <v>0</v>
      </c>
      <c r="L377" s="29">
        <v>12378.08</v>
      </c>
      <c r="M377" s="29">
        <v>0</v>
      </c>
      <c r="N377" s="29">
        <v>13320.78</v>
      </c>
      <c r="O377" s="29">
        <v>25</v>
      </c>
      <c r="P377" s="29">
        <v>0</v>
      </c>
      <c r="Q377" s="29">
        <v>0</v>
      </c>
      <c r="R377" s="29">
        <v>0</v>
      </c>
      <c r="S377" s="29">
        <v>0</v>
      </c>
      <c r="T377" s="29">
        <v>0</v>
      </c>
      <c r="U377" s="29">
        <v>0</v>
      </c>
      <c r="V377">
        <v>0</v>
      </c>
      <c r="Y377" t="s">
        <v>364</v>
      </c>
    </row>
    <row r="378" spans="1:25" x14ac:dyDescent="0.3">
      <c r="A378" s="19" t="s">
        <v>364</v>
      </c>
      <c r="B378" s="18" t="s">
        <v>227</v>
      </c>
      <c r="C378" s="18" t="s">
        <v>200</v>
      </c>
      <c r="D378" s="29">
        <v>915555.42000000097</v>
      </c>
      <c r="E378" s="29">
        <v>1158754.45</v>
      </c>
      <c r="F378" s="29">
        <v>243199.03</v>
      </c>
      <c r="G378" s="29">
        <v>12.84</v>
      </c>
      <c r="H378" s="29">
        <v>0</v>
      </c>
      <c r="I378" s="29">
        <v>206594.2</v>
      </c>
      <c r="J378" s="29">
        <v>0</v>
      </c>
      <c r="K378" s="29">
        <v>0</v>
      </c>
      <c r="L378" s="29">
        <v>29409.68</v>
      </c>
      <c r="M378" s="29">
        <v>0</v>
      </c>
      <c r="N378" s="29">
        <v>22218.560000000001</v>
      </c>
      <c r="O378" s="29">
        <v>0</v>
      </c>
      <c r="P378" s="29">
        <v>0</v>
      </c>
      <c r="Q378" s="29">
        <v>0</v>
      </c>
      <c r="R378" s="29">
        <v>0</v>
      </c>
      <c r="S378" s="29">
        <v>0</v>
      </c>
      <c r="T378">
        <v>0</v>
      </c>
      <c r="U378">
        <v>0</v>
      </c>
      <c r="V378">
        <v>0</v>
      </c>
      <c r="Y378" t="s">
        <v>364</v>
      </c>
    </row>
    <row r="379" spans="1:25" x14ac:dyDescent="0.3">
      <c r="A379" s="19" t="s">
        <v>364</v>
      </c>
      <c r="B379" s="18" t="s">
        <v>227</v>
      </c>
      <c r="C379" s="18" t="s">
        <v>201</v>
      </c>
      <c r="D379" s="29">
        <v>14544389.26</v>
      </c>
      <c r="E379" s="29">
        <v>17253251.1505</v>
      </c>
      <c r="F379" s="29">
        <v>3693758.09</v>
      </c>
      <c r="G379" s="29">
        <v>41.98</v>
      </c>
      <c r="H379" s="29">
        <v>0</v>
      </c>
      <c r="I379" s="29">
        <v>2833513.14</v>
      </c>
      <c r="J379" s="29">
        <v>0</v>
      </c>
      <c r="K379" s="29">
        <v>0</v>
      </c>
      <c r="L379" s="29">
        <v>700972.97</v>
      </c>
      <c r="M379" s="29">
        <v>0</v>
      </c>
      <c r="N379" s="29">
        <v>437172.92</v>
      </c>
      <c r="O379" s="29">
        <v>2746.27</v>
      </c>
      <c r="P379" s="29">
        <v>0</v>
      </c>
      <c r="Q379" s="29">
        <v>1006427.5895</v>
      </c>
      <c r="R379" s="29">
        <v>0</v>
      </c>
      <c r="S379" s="29">
        <v>21531.39</v>
      </c>
      <c r="T379">
        <v>27741.59</v>
      </c>
      <c r="U379">
        <v>0</v>
      </c>
      <c r="V379">
        <v>0</v>
      </c>
      <c r="Y379" t="s">
        <v>364</v>
      </c>
    </row>
    <row r="380" spans="1:25" x14ac:dyDescent="0.3">
      <c r="A380" s="19" t="s">
        <v>364</v>
      </c>
      <c r="B380" s="18" t="s">
        <v>227</v>
      </c>
      <c r="C380" s="18" t="s">
        <v>205</v>
      </c>
      <c r="D380" s="29">
        <v>5866107.6200000001</v>
      </c>
      <c r="E380" s="29">
        <v>5626602.7364999996</v>
      </c>
      <c r="F380" s="29">
        <v>268055.65999999997</v>
      </c>
      <c r="G380" s="29">
        <v>19.7</v>
      </c>
      <c r="H380" s="29">
        <v>0</v>
      </c>
      <c r="I380" s="29">
        <v>214417.19</v>
      </c>
      <c r="J380" s="29">
        <v>0</v>
      </c>
      <c r="K380" s="29">
        <v>0</v>
      </c>
      <c r="L380" s="29">
        <v>43697.87</v>
      </c>
      <c r="M380" s="29">
        <v>0</v>
      </c>
      <c r="N380" s="29">
        <v>39272.050000000003</v>
      </c>
      <c r="O380" s="29">
        <v>222.4</v>
      </c>
      <c r="P380" s="29">
        <v>0</v>
      </c>
      <c r="Q380" s="29">
        <v>507560.54350000003</v>
      </c>
      <c r="R380" s="29">
        <v>0</v>
      </c>
      <c r="S380" s="29">
        <v>0</v>
      </c>
      <c r="T380" s="31">
        <v>0</v>
      </c>
      <c r="U380" s="31">
        <v>0</v>
      </c>
      <c r="V380" s="29">
        <v>0</v>
      </c>
      <c r="Y380" t="s">
        <v>364</v>
      </c>
    </row>
    <row r="381" spans="1:25" x14ac:dyDescent="0.3">
      <c r="A381" s="19" t="s">
        <v>364</v>
      </c>
      <c r="B381" s="18" t="s">
        <v>227</v>
      </c>
      <c r="C381" s="18" t="s">
        <v>206</v>
      </c>
      <c r="D381" s="29">
        <v>3379468.36</v>
      </c>
      <c r="E381" s="29">
        <v>3791304.2</v>
      </c>
      <c r="F381" s="29">
        <v>411835.84</v>
      </c>
      <c r="G381" s="29">
        <v>8.4600000000000009</v>
      </c>
      <c r="H381" s="29">
        <v>0</v>
      </c>
      <c r="I381" s="29">
        <v>236860.89</v>
      </c>
      <c r="J381" s="29">
        <v>0</v>
      </c>
      <c r="K381" s="29">
        <v>0</v>
      </c>
      <c r="L381" s="29">
        <v>141841.23000000001</v>
      </c>
      <c r="M381" s="29">
        <v>0</v>
      </c>
      <c r="N381" s="29">
        <v>115239.25</v>
      </c>
      <c r="O381" s="29">
        <v>3183.62</v>
      </c>
      <c r="P381" s="29">
        <v>0</v>
      </c>
      <c r="Q381" s="29">
        <v>0</v>
      </c>
      <c r="R381" s="29">
        <v>0</v>
      </c>
      <c r="S381" s="29">
        <v>0</v>
      </c>
      <c r="T381" s="31">
        <v>0</v>
      </c>
      <c r="U381" s="31">
        <v>0</v>
      </c>
      <c r="V381" s="29">
        <v>0</v>
      </c>
      <c r="Y381" t="s">
        <v>364</v>
      </c>
    </row>
    <row r="382" spans="1:25" x14ac:dyDescent="0.3">
      <c r="A382" s="19" t="s">
        <v>364</v>
      </c>
      <c r="B382" s="18" t="s">
        <v>227</v>
      </c>
      <c r="C382" s="18" t="s">
        <v>215</v>
      </c>
      <c r="D382" s="29">
        <v>1541.28</v>
      </c>
      <c r="E382" s="29">
        <v>1551.96</v>
      </c>
      <c r="F382" s="29">
        <v>10.68</v>
      </c>
      <c r="G382" s="29">
        <v>2.2400000000000002</v>
      </c>
      <c r="H382" s="29">
        <v>0</v>
      </c>
      <c r="I382" s="29">
        <v>0</v>
      </c>
      <c r="J382" s="29">
        <v>0</v>
      </c>
      <c r="K382" s="29">
        <v>0</v>
      </c>
      <c r="L382" s="29">
        <v>0</v>
      </c>
      <c r="M382" s="29">
        <v>0</v>
      </c>
      <c r="N382" s="29">
        <v>0</v>
      </c>
      <c r="O382" s="29">
        <v>0</v>
      </c>
      <c r="P382" s="29">
        <v>0</v>
      </c>
      <c r="Q382" s="29">
        <v>0</v>
      </c>
      <c r="R382" s="29">
        <v>0</v>
      </c>
      <c r="S382" s="29">
        <v>0</v>
      </c>
      <c r="T382">
        <v>0</v>
      </c>
      <c r="U382">
        <v>0</v>
      </c>
      <c r="V382">
        <v>0</v>
      </c>
      <c r="Y382" t="s">
        <v>364</v>
      </c>
    </row>
    <row r="383" spans="1:25" x14ac:dyDescent="0.3">
      <c r="A383" s="19" t="s">
        <v>364</v>
      </c>
      <c r="B383" s="18" t="s">
        <v>227</v>
      </c>
      <c r="C383" s="18" t="s">
        <v>207</v>
      </c>
      <c r="D383" s="29">
        <v>1108632.98</v>
      </c>
      <c r="E383" s="29">
        <v>784265.32169999997</v>
      </c>
      <c r="F383" s="29">
        <v>7297.48</v>
      </c>
      <c r="G383" s="29">
        <v>0</v>
      </c>
      <c r="H383" s="29">
        <v>0</v>
      </c>
      <c r="I383" s="29">
        <v>2631.81</v>
      </c>
      <c r="J383" s="29">
        <v>0</v>
      </c>
      <c r="K383" s="29">
        <v>0</v>
      </c>
      <c r="L383" s="29">
        <v>1390.81</v>
      </c>
      <c r="M383" s="29">
        <v>0</v>
      </c>
      <c r="N383" s="29">
        <v>1568.9</v>
      </c>
      <c r="O383" s="29">
        <v>0</v>
      </c>
      <c r="P383" s="29">
        <v>0</v>
      </c>
      <c r="Q383" s="29">
        <v>431247.59830000001</v>
      </c>
      <c r="R383" s="29">
        <v>99582.46</v>
      </c>
      <c r="S383" s="29">
        <v>0</v>
      </c>
      <c r="T383" s="29">
        <v>0</v>
      </c>
      <c r="U383" s="29">
        <v>0</v>
      </c>
      <c r="V383" s="29">
        <v>0</v>
      </c>
      <c r="Y383" t="s">
        <v>41</v>
      </c>
    </row>
    <row r="384" spans="1:25" x14ac:dyDescent="0.3">
      <c r="A384" s="19" t="s">
        <v>41</v>
      </c>
      <c r="B384" s="18" t="s">
        <v>228</v>
      </c>
      <c r="C384" s="18" t="s">
        <v>1611</v>
      </c>
      <c r="D384" s="29">
        <v>0</v>
      </c>
      <c r="E384" s="29">
        <v>0</v>
      </c>
      <c r="F384" s="29">
        <v>0</v>
      </c>
      <c r="G384" s="29">
        <v>0</v>
      </c>
      <c r="H384" s="29">
        <v>0</v>
      </c>
      <c r="I384" s="29">
        <v>0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>
        <v>0</v>
      </c>
      <c r="U384">
        <v>0</v>
      </c>
      <c r="V384" s="29">
        <v>0</v>
      </c>
      <c r="Y384" t="s">
        <v>41</v>
      </c>
    </row>
    <row r="385" spans="1:25" x14ac:dyDescent="0.3">
      <c r="A385" s="19" t="s">
        <v>41</v>
      </c>
      <c r="B385" s="18" t="s">
        <v>228</v>
      </c>
      <c r="C385" s="18" t="s">
        <v>129</v>
      </c>
      <c r="D385" s="29">
        <v>1690818.18</v>
      </c>
      <c r="E385" s="29">
        <v>1698306.0001000001</v>
      </c>
      <c r="F385" s="29">
        <v>188811.82</v>
      </c>
      <c r="G385" s="29">
        <v>12.08</v>
      </c>
      <c r="H385" s="29">
        <v>0</v>
      </c>
      <c r="I385" s="29">
        <v>48629.22</v>
      </c>
      <c r="J385" s="29">
        <v>0</v>
      </c>
      <c r="K385" s="29">
        <v>0</v>
      </c>
      <c r="L385" s="29">
        <v>0</v>
      </c>
      <c r="M385" s="29">
        <v>0</v>
      </c>
      <c r="N385" s="29">
        <v>183145.13</v>
      </c>
      <c r="O385" s="29">
        <v>25</v>
      </c>
      <c r="P385" s="29">
        <v>0</v>
      </c>
      <c r="Q385" s="29">
        <v>184793.57990000001</v>
      </c>
      <c r="R385" s="29">
        <v>3056.04</v>
      </c>
      <c r="S385" s="29">
        <v>413.54</v>
      </c>
      <c r="T385" s="29">
        <v>72476.539999999994</v>
      </c>
      <c r="U385" s="29">
        <v>0</v>
      </c>
      <c r="V385" s="29">
        <v>0</v>
      </c>
      <c r="Y385" t="s">
        <v>41</v>
      </c>
    </row>
    <row r="386" spans="1:25" x14ac:dyDescent="0.3">
      <c r="A386" s="19" t="s">
        <v>41</v>
      </c>
      <c r="B386" s="18" t="s">
        <v>228</v>
      </c>
      <c r="C386" s="18" t="s">
        <v>130</v>
      </c>
      <c r="D386" s="29">
        <v>5186188.9400000004</v>
      </c>
      <c r="E386" s="29">
        <v>3048499.503</v>
      </c>
      <c r="F386" s="29">
        <v>529257.16</v>
      </c>
      <c r="G386" s="29">
        <v>6.74</v>
      </c>
      <c r="H386" s="29">
        <v>0</v>
      </c>
      <c r="I386" s="29">
        <v>56229.02</v>
      </c>
      <c r="J386" s="29">
        <v>0</v>
      </c>
      <c r="K386" s="29">
        <v>0</v>
      </c>
      <c r="L386" s="29">
        <v>0</v>
      </c>
      <c r="M386" s="29">
        <v>0</v>
      </c>
      <c r="N386" s="29">
        <v>183454.93</v>
      </c>
      <c r="O386" s="29">
        <v>11950.22</v>
      </c>
      <c r="P386" s="29">
        <v>0</v>
      </c>
      <c r="Q386" s="29">
        <v>2877952.077</v>
      </c>
      <c r="R386" s="29">
        <v>210797.28</v>
      </c>
      <c r="S386" s="29">
        <v>208.2</v>
      </c>
      <c r="T386">
        <v>95950.58</v>
      </c>
      <c r="U386">
        <v>0</v>
      </c>
      <c r="V386" s="29">
        <v>0</v>
      </c>
      <c r="Y386" t="s">
        <v>41</v>
      </c>
    </row>
    <row r="387" spans="1:25" x14ac:dyDescent="0.3">
      <c r="A387" s="19" t="s">
        <v>41</v>
      </c>
      <c r="B387" s="18" t="s">
        <v>228</v>
      </c>
      <c r="C387" s="18" t="s">
        <v>131</v>
      </c>
      <c r="D387" s="29">
        <v>51536526.840002</v>
      </c>
      <c r="E387" s="29">
        <v>103169835.071602</v>
      </c>
      <c r="F387" s="29">
        <v>55727549.5</v>
      </c>
      <c r="G387" s="29">
        <v>208.86</v>
      </c>
      <c r="H387" s="29">
        <v>0</v>
      </c>
      <c r="I387" s="29">
        <v>3269294.0800000001</v>
      </c>
      <c r="J387" s="29">
        <v>0</v>
      </c>
      <c r="K387" s="29">
        <v>0</v>
      </c>
      <c r="L387" s="29">
        <v>0</v>
      </c>
      <c r="M387" s="29">
        <v>0</v>
      </c>
      <c r="N387" s="29">
        <v>4933573.87</v>
      </c>
      <c r="O387" s="29">
        <v>29340.85</v>
      </c>
      <c r="P387" s="29">
        <v>0</v>
      </c>
      <c r="Q387" s="29">
        <v>8075158.5284000002</v>
      </c>
      <c r="R387" s="29">
        <v>3980197.44</v>
      </c>
      <c r="S387" s="29">
        <v>719.82</v>
      </c>
      <c r="T387">
        <v>336730.62</v>
      </c>
      <c r="U387">
        <v>0</v>
      </c>
      <c r="V387" s="29">
        <v>5.0999999999999996</v>
      </c>
      <c r="Y387" t="s">
        <v>41</v>
      </c>
    </row>
    <row r="388" spans="1:25" x14ac:dyDescent="0.3">
      <c r="A388" s="19" t="s">
        <v>41</v>
      </c>
      <c r="B388" s="18" t="s">
        <v>228</v>
      </c>
      <c r="C388" s="18" t="s">
        <v>132</v>
      </c>
      <c r="D388" s="29">
        <v>2365146.3199999998</v>
      </c>
      <c r="E388" s="29">
        <v>2493594.2200000002</v>
      </c>
      <c r="F388" s="29">
        <v>128447.9</v>
      </c>
      <c r="G388" s="29">
        <v>13.42</v>
      </c>
      <c r="H388" s="29">
        <v>0</v>
      </c>
      <c r="I388" s="29">
        <v>121088.44</v>
      </c>
      <c r="J388" s="29">
        <v>0</v>
      </c>
      <c r="K388" s="29">
        <v>0</v>
      </c>
      <c r="L388" s="29">
        <v>0</v>
      </c>
      <c r="M388" s="29">
        <v>0</v>
      </c>
      <c r="N388" s="29">
        <v>81735.09</v>
      </c>
      <c r="O388" s="29">
        <v>97.75</v>
      </c>
      <c r="P388" s="29">
        <v>0</v>
      </c>
      <c r="Q388" s="29">
        <v>0</v>
      </c>
      <c r="R388" s="29">
        <v>0</v>
      </c>
      <c r="S388" s="29">
        <v>0</v>
      </c>
      <c r="T388">
        <v>0</v>
      </c>
      <c r="U388">
        <v>0</v>
      </c>
      <c r="V388" s="29">
        <v>0</v>
      </c>
      <c r="Y388" t="s">
        <v>41</v>
      </c>
    </row>
    <row r="389" spans="1:25" x14ac:dyDescent="0.3">
      <c r="A389" s="19" t="s">
        <v>41</v>
      </c>
      <c r="B389" s="18" t="s">
        <v>228</v>
      </c>
      <c r="C389" s="18" t="s">
        <v>133</v>
      </c>
      <c r="D389" s="29">
        <v>985888.4</v>
      </c>
      <c r="E389" s="29">
        <v>1140614.1453</v>
      </c>
      <c r="F389" s="29">
        <v>157180.54</v>
      </c>
      <c r="G389" s="29">
        <v>3.12</v>
      </c>
      <c r="H389" s="29">
        <v>0</v>
      </c>
      <c r="I389" s="29">
        <v>47227.88</v>
      </c>
      <c r="J389" s="29">
        <v>0</v>
      </c>
      <c r="K389" s="29">
        <v>0</v>
      </c>
      <c r="L389" s="29">
        <v>0</v>
      </c>
      <c r="M389" s="29">
        <v>0</v>
      </c>
      <c r="N389" s="29">
        <v>81633.350000000006</v>
      </c>
      <c r="O389" s="29">
        <v>429.46</v>
      </c>
      <c r="P389" s="29">
        <v>0</v>
      </c>
      <c r="Q389" s="29">
        <v>2538.4546999999998</v>
      </c>
      <c r="R389" s="29">
        <v>83.66</v>
      </c>
      <c r="S389" s="29">
        <v>0</v>
      </c>
      <c r="T389" s="29">
        <v>7.61</v>
      </c>
      <c r="U389" s="29">
        <v>0</v>
      </c>
      <c r="V389" s="29">
        <v>0</v>
      </c>
      <c r="Y389" t="s">
        <v>41</v>
      </c>
    </row>
    <row r="390" spans="1:25" x14ac:dyDescent="0.3">
      <c r="A390" s="19" t="s">
        <v>41</v>
      </c>
      <c r="B390" s="18" t="s">
        <v>228</v>
      </c>
      <c r="C390" s="18" t="s">
        <v>134</v>
      </c>
      <c r="D390" s="29">
        <v>4032871.06</v>
      </c>
      <c r="E390" s="29">
        <v>4354375.9800000004</v>
      </c>
      <c r="F390" s="29">
        <v>321504.92</v>
      </c>
      <c r="G390" s="29">
        <v>12.6</v>
      </c>
      <c r="H390" s="29">
        <v>0</v>
      </c>
      <c r="I390" s="29">
        <v>293278.48</v>
      </c>
      <c r="J390" s="29">
        <v>0</v>
      </c>
      <c r="K390" s="29">
        <v>0</v>
      </c>
      <c r="L390" s="29">
        <v>0</v>
      </c>
      <c r="M390" s="29">
        <v>0</v>
      </c>
      <c r="N390" s="29">
        <v>169159.56</v>
      </c>
      <c r="O390" s="29">
        <v>1127.94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0</v>
      </c>
      <c r="V390" s="29">
        <v>0</v>
      </c>
      <c r="Y390" t="s">
        <v>41</v>
      </c>
    </row>
    <row r="391" spans="1:25" x14ac:dyDescent="0.3">
      <c r="A391" s="19" t="s">
        <v>41</v>
      </c>
      <c r="B391" s="18" t="s">
        <v>228</v>
      </c>
      <c r="C391" s="18" t="s">
        <v>135</v>
      </c>
      <c r="D391" s="29">
        <v>2165737.94</v>
      </c>
      <c r="E391" s="29">
        <v>2568792.5</v>
      </c>
      <c r="F391" s="29">
        <v>403054.56</v>
      </c>
      <c r="G391" s="29">
        <v>3.22</v>
      </c>
      <c r="H391" s="29">
        <v>0</v>
      </c>
      <c r="I391" s="29">
        <v>247105.82</v>
      </c>
      <c r="J391" s="29">
        <v>0</v>
      </c>
      <c r="K391" s="29">
        <v>0</v>
      </c>
      <c r="L391" s="29">
        <v>0</v>
      </c>
      <c r="M391" s="29">
        <v>0</v>
      </c>
      <c r="N391" s="29">
        <v>53907.95</v>
      </c>
      <c r="O391" s="29">
        <v>0</v>
      </c>
      <c r="P391" s="29">
        <v>0</v>
      </c>
      <c r="Q391" s="29">
        <v>0</v>
      </c>
      <c r="R391" s="29">
        <v>0</v>
      </c>
      <c r="S391" s="29">
        <v>0</v>
      </c>
      <c r="T391">
        <v>0</v>
      </c>
      <c r="U391">
        <v>0</v>
      </c>
      <c r="V391" s="29">
        <v>0</v>
      </c>
      <c r="Y391" t="s">
        <v>41</v>
      </c>
    </row>
    <row r="392" spans="1:25" x14ac:dyDescent="0.3">
      <c r="A392" s="19" t="s">
        <v>41</v>
      </c>
      <c r="B392" s="18" t="s">
        <v>228</v>
      </c>
      <c r="C392" s="18" t="s">
        <v>136</v>
      </c>
      <c r="D392" s="29">
        <v>2958440.26</v>
      </c>
      <c r="E392" s="29">
        <v>3120018.1954999999</v>
      </c>
      <c r="F392" s="29">
        <v>164751.14000000001</v>
      </c>
      <c r="G392" s="29">
        <v>6.54</v>
      </c>
      <c r="H392" s="29">
        <v>0</v>
      </c>
      <c r="I392" s="29">
        <v>156500.06</v>
      </c>
      <c r="J392" s="29">
        <v>0</v>
      </c>
      <c r="K392" s="29">
        <v>0</v>
      </c>
      <c r="L392" s="29">
        <v>0</v>
      </c>
      <c r="M392" s="29">
        <v>0</v>
      </c>
      <c r="N392" s="29">
        <v>107087.63</v>
      </c>
      <c r="O392" s="29">
        <v>959.6</v>
      </c>
      <c r="P392" s="29">
        <v>0</v>
      </c>
      <c r="Q392" s="29">
        <v>3173.2044999999998</v>
      </c>
      <c r="R392" s="29">
        <v>0</v>
      </c>
      <c r="S392" s="29">
        <v>0</v>
      </c>
      <c r="T392">
        <v>0</v>
      </c>
      <c r="U392">
        <v>0</v>
      </c>
      <c r="V392">
        <v>0</v>
      </c>
      <c r="Y392" t="s">
        <v>41</v>
      </c>
    </row>
    <row r="393" spans="1:25" x14ac:dyDescent="0.3">
      <c r="A393" s="19" t="s">
        <v>41</v>
      </c>
      <c r="B393" s="18" t="s">
        <v>228</v>
      </c>
      <c r="C393" s="18" t="s">
        <v>137</v>
      </c>
      <c r="D393" s="29">
        <v>668931.86</v>
      </c>
      <c r="E393" s="29">
        <v>792207.50450000004</v>
      </c>
      <c r="F393" s="29">
        <v>144204.42000000001</v>
      </c>
      <c r="G393" s="29">
        <v>5.32</v>
      </c>
      <c r="H393" s="29">
        <v>0</v>
      </c>
      <c r="I393" s="29">
        <v>80192.460000000006</v>
      </c>
      <c r="J393" s="29">
        <v>0</v>
      </c>
      <c r="K393" s="29">
        <v>0</v>
      </c>
      <c r="L393" s="29">
        <v>0</v>
      </c>
      <c r="M393" s="29">
        <v>0</v>
      </c>
      <c r="N393" s="29">
        <v>21169.360000000001</v>
      </c>
      <c r="O393" s="29">
        <v>0</v>
      </c>
      <c r="P393" s="29">
        <v>0</v>
      </c>
      <c r="Q393" s="29">
        <v>21286.735499999999</v>
      </c>
      <c r="R393" s="29">
        <v>357.96</v>
      </c>
      <c r="S393" s="29">
        <v>0</v>
      </c>
      <c r="T393">
        <v>105.04</v>
      </c>
      <c r="U393">
        <v>0</v>
      </c>
      <c r="V393">
        <v>0</v>
      </c>
      <c r="Y393" t="s">
        <v>41</v>
      </c>
    </row>
    <row r="394" spans="1:25" x14ac:dyDescent="0.3">
      <c r="A394" s="19" t="s">
        <v>41</v>
      </c>
      <c r="B394" s="18" t="s">
        <v>228</v>
      </c>
      <c r="C394" s="18" t="s">
        <v>138</v>
      </c>
      <c r="D394" s="29">
        <v>2512348.1800000002</v>
      </c>
      <c r="E394" s="29">
        <v>2658793.0378999999</v>
      </c>
      <c r="F394" s="29">
        <v>166610.76</v>
      </c>
      <c r="G394" s="29">
        <v>24.16</v>
      </c>
      <c r="H394" s="29">
        <v>0</v>
      </c>
      <c r="I394" s="29">
        <v>150532.94</v>
      </c>
      <c r="J394" s="29">
        <v>0</v>
      </c>
      <c r="K394" s="29">
        <v>0</v>
      </c>
      <c r="L394" s="29">
        <v>0</v>
      </c>
      <c r="M394" s="29">
        <v>0</v>
      </c>
      <c r="N394" s="29">
        <v>145116.46</v>
      </c>
      <c r="O394" s="29">
        <v>0</v>
      </c>
      <c r="P394" s="29">
        <v>0</v>
      </c>
      <c r="Q394" s="29">
        <v>20165.902099999999</v>
      </c>
      <c r="R394" s="29">
        <v>0</v>
      </c>
      <c r="S394" s="29">
        <v>0</v>
      </c>
      <c r="T394" s="29">
        <v>6.85</v>
      </c>
      <c r="U394" s="29">
        <v>0</v>
      </c>
      <c r="V394" s="29">
        <v>0</v>
      </c>
      <c r="Y394" t="s">
        <v>41</v>
      </c>
    </row>
    <row r="395" spans="1:25" x14ac:dyDescent="0.3">
      <c r="A395" s="19" t="s">
        <v>41</v>
      </c>
      <c r="B395" s="18" t="s">
        <v>228</v>
      </c>
      <c r="C395" s="18" t="s">
        <v>139</v>
      </c>
      <c r="D395" s="29">
        <v>405190.76</v>
      </c>
      <c r="E395" s="29">
        <v>458284.59730000002</v>
      </c>
      <c r="F395" s="29">
        <v>53112.52</v>
      </c>
      <c r="G395" s="29">
        <v>4.78</v>
      </c>
      <c r="H395" s="29">
        <v>0</v>
      </c>
      <c r="I395" s="29">
        <v>24082.12</v>
      </c>
      <c r="J395" s="29">
        <v>0</v>
      </c>
      <c r="K395" s="29">
        <v>0</v>
      </c>
      <c r="L395" s="29">
        <v>0</v>
      </c>
      <c r="M395" s="29">
        <v>0</v>
      </c>
      <c r="N395" s="29">
        <v>36054.120000000003</v>
      </c>
      <c r="O395" s="29">
        <v>25</v>
      </c>
      <c r="P395" s="29">
        <v>0</v>
      </c>
      <c r="Q395" s="29">
        <v>18.682700000000001</v>
      </c>
      <c r="R395" s="29">
        <v>0</v>
      </c>
      <c r="S395" s="29">
        <v>0</v>
      </c>
      <c r="T395">
        <v>0</v>
      </c>
      <c r="U395">
        <v>0</v>
      </c>
      <c r="V395" s="29">
        <v>0</v>
      </c>
      <c r="Y395" t="s">
        <v>41</v>
      </c>
    </row>
    <row r="396" spans="1:25" x14ac:dyDescent="0.3">
      <c r="A396" s="19" t="s">
        <v>41</v>
      </c>
      <c r="B396" s="18" t="s">
        <v>228</v>
      </c>
      <c r="C396" s="18" t="s">
        <v>140</v>
      </c>
      <c r="D396" s="29">
        <v>6925369.6400000099</v>
      </c>
      <c r="E396" s="29">
        <v>3986692.1569000101</v>
      </c>
      <c r="F396" s="29">
        <v>325416.84000000003</v>
      </c>
      <c r="G396" s="29">
        <v>19.46</v>
      </c>
      <c r="H396" s="29">
        <v>0</v>
      </c>
      <c r="I396" s="29">
        <v>249194.32</v>
      </c>
      <c r="J396" s="29">
        <v>0</v>
      </c>
      <c r="K396" s="29">
        <v>0</v>
      </c>
      <c r="L396" s="29">
        <v>0</v>
      </c>
      <c r="M396" s="29">
        <v>0</v>
      </c>
      <c r="N396" s="29">
        <v>97160.94</v>
      </c>
      <c r="O396" s="29">
        <v>0</v>
      </c>
      <c r="P396" s="29">
        <v>0</v>
      </c>
      <c r="Q396" s="29">
        <v>3264345.9430999998</v>
      </c>
      <c r="R396" s="29">
        <v>251.62</v>
      </c>
      <c r="S396" s="29">
        <v>0</v>
      </c>
      <c r="T396">
        <v>0</v>
      </c>
      <c r="U396">
        <v>0</v>
      </c>
      <c r="V396" s="29">
        <v>0</v>
      </c>
      <c r="Y396" t="s">
        <v>41</v>
      </c>
    </row>
    <row r="397" spans="1:25" x14ac:dyDescent="0.3">
      <c r="A397" s="19" t="s">
        <v>41</v>
      </c>
      <c r="B397" s="18" t="s">
        <v>228</v>
      </c>
      <c r="C397" s="18" t="s">
        <v>141</v>
      </c>
      <c r="D397" s="29">
        <v>239449.74</v>
      </c>
      <c r="E397" s="29">
        <v>297984.1887</v>
      </c>
      <c r="F397" s="29">
        <v>59348.18</v>
      </c>
      <c r="G397" s="29">
        <v>6.98</v>
      </c>
      <c r="H397" s="29">
        <v>0</v>
      </c>
      <c r="I397" s="29">
        <v>28656.42</v>
      </c>
      <c r="J397" s="29">
        <v>0</v>
      </c>
      <c r="K397" s="29">
        <v>0</v>
      </c>
      <c r="L397" s="29">
        <v>0</v>
      </c>
      <c r="M397" s="29">
        <v>0</v>
      </c>
      <c r="N397" s="29">
        <v>17080.36</v>
      </c>
      <c r="O397" s="29">
        <v>0</v>
      </c>
      <c r="P397" s="29">
        <v>0</v>
      </c>
      <c r="Q397" s="29">
        <v>1019.0513</v>
      </c>
      <c r="R397" s="29">
        <v>205.32</v>
      </c>
      <c r="S397" s="29">
        <v>0</v>
      </c>
      <c r="T397">
        <v>0</v>
      </c>
      <c r="U397">
        <v>0</v>
      </c>
      <c r="V397" s="29">
        <v>0.14000000000000001</v>
      </c>
      <c r="Y397" t="s">
        <v>41</v>
      </c>
    </row>
    <row r="398" spans="1:25" x14ac:dyDescent="0.3">
      <c r="A398" s="19" t="s">
        <v>41</v>
      </c>
      <c r="B398" s="18" t="s">
        <v>228</v>
      </c>
      <c r="C398" s="18" t="s">
        <v>142</v>
      </c>
      <c r="D398" s="29">
        <v>3890839.9</v>
      </c>
      <c r="E398" s="29">
        <v>3187776.9826000002</v>
      </c>
      <c r="F398" s="29">
        <v>240596.22</v>
      </c>
      <c r="G398" s="29">
        <v>2</v>
      </c>
      <c r="H398" s="29">
        <v>0</v>
      </c>
      <c r="I398" s="29">
        <v>186984.22</v>
      </c>
      <c r="J398" s="29">
        <v>0</v>
      </c>
      <c r="K398" s="29">
        <v>0</v>
      </c>
      <c r="L398" s="29">
        <v>0</v>
      </c>
      <c r="M398" s="29">
        <v>0</v>
      </c>
      <c r="N398" s="29">
        <v>95145.55</v>
      </c>
      <c r="O398" s="29">
        <v>87.64</v>
      </c>
      <c r="P398" s="29">
        <v>0</v>
      </c>
      <c r="Q398" s="29">
        <v>943977.67740000004</v>
      </c>
      <c r="R398" s="29">
        <v>298.27999999999997</v>
      </c>
      <c r="S398" s="29">
        <v>20.260000000000002</v>
      </c>
      <c r="T398" s="29">
        <v>84672.31</v>
      </c>
      <c r="U398" s="29">
        <v>0</v>
      </c>
      <c r="V398" s="29">
        <v>1.02</v>
      </c>
      <c r="Y398" t="s">
        <v>41</v>
      </c>
    </row>
    <row r="399" spans="1:25" x14ac:dyDescent="0.3">
      <c r="A399" s="19" t="s">
        <v>41</v>
      </c>
      <c r="B399" s="18" t="s">
        <v>228</v>
      </c>
      <c r="C399" s="18" t="s">
        <v>143</v>
      </c>
      <c r="D399" s="29">
        <v>37087.74</v>
      </c>
      <c r="E399" s="29">
        <v>46548.74</v>
      </c>
      <c r="F399" s="29">
        <v>9461</v>
      </c>
      <c r="G399" s="29">
        <v>3.28</v>
      </c>
      <c r="H399" s="29">
        <v>0</v>
      </c>
      <c r="I399" s="29">
        <v>3872.04</v>
      </c>
      <c r="J399" s="29">
        <v>0</v>
      </c>
      <c r="K399" s="29">
        <v>0</v>
      </c>
      <c r="L399" s="29">
        <v>0</v>
      </c>
      <c r="M399" s="29">
        <v>0</v>
      </c>
      <c r="N399" s="29">
        <v>955.3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  <c r="V399" s="29">
        <v>0</v>
      </c>
      <c r="Y399" t="s">
        <v>41</v>
      </c>
    </row>
    <row r="400" spans="1:25" x14ac:dyDescent="0.3">
      <c r="A400" s="19" t="s">
        <v>41</v>
      </c>
      <c r="B400" s="18" t="s">
        <v>228</v>
      </c>
      <c r="C400" s="18" t="s">
        <v>144</v>
      </c>
      <c r="D400" s="29">
        <v>858504.4</v>
      </c>
      <c r="E400" s="29">
        <v>1404860.0567999999</v>
      </c>
      <c r="F400" s="29">
        <v>721247.34</v>
      </c>
      <c r="G400" s="29">
        <v>9.52</v>
      </c>
      <c r="H400" s="29">
        <v>0</v>
      </c>
      <c r="I400" s="29">
        <v>14267.94</v>
      </c>
      <c r="J400" s="29">
        <v>0</v>
      </c>
      <c r="K400" s="29">
        <v>0</v>
      </c>
      <c r="L400" s="29">
        <v>0</v>
      </c>
      <c r="M400" s="29">
        <v>0</v>
      </c>
      <c r="N400" s="29">
        <v>75958.95</v>
      </c>
      <c r="O400" s="29">
        <v>155.16999999999999</v>
      </c>
      <c r="P400" s="29">
        <v>0</v>
      </c>
      <c r="Q400" s="29">
        <v>307235.76319999999</v>
      </c>
      <c r="R400" s="29">
        <v>132344.07999999999</v>
      </c>
      <c r="S400" s="29">
        <v>0</v>
      </c>
      <c r="T400">
        <v>39649.89</v>
      </c>
      <c r="U400">
        <v>0</v>
      </c>
      <c r="V400" s="29">
        <v>0</v>
      </c>
      <c r="Y400" t="s">
        <v>41</v>
      </c>
    </row>
    <row r="401" spans="1:25" x14ac:dyDescent="0.3">
      <c r="A401" s="19" t="s">
        <v>41</v>
      </c>
      <c r="B401" s="18" t="s">
        <v>228</v>
      </c>
      <c r="C401" s="18" t="s">
        <v>145</v>
      </c>
      <c r="D401" s="29">
        <v>5542274.0400000103</v>
      </c>
      <c r="E401" s="29">
        <v>7047334.1995000103</v>
      </c>
      <c r="F401" s="29">
        <v>1755964.26</v>
      </c>
      <c r="G401" s="29">
        <v>28.62</v>
      </c>
      <c r="H401" s="29">
        <v>0</v>
      </c>
      <c r="I401" s="29">
        <v>573282.1</v>
      </c>
      <c r="J401" s="29">
        <v>0</v>
      </c>
      <c r="K401" s="29">
        <v>0</v>
      </c>
      <c r="L401" s="29">
        <v>0</v>
      </c>
      <c r="M401" s="29">
        <v>0</v>
      </c>
      <c r="N401" s="29">
        <v>202775.07</v>
      </c>
      <c r="O401" s="29">
        <v>1324.05</v>
      </c>
      <c r="P401" s="29">
        <v>0</v>
      </c>
      <c r="Q401" s="29">
        <v>290000.70049999998</v>
      </c>
      <c r="R401" s="29">
        <v>38897.42</v>
      </c>
      <c r="S401" s="29">
        <v>199.18</v>
      </c>
      <c r="T401">
        <v>5181.42</v>
      </c>
      <c r="U401">
        <v>0</v>
      </c>
      <c r="V401" s="29">
        <v>0</v>
      </c>
      <c r="Y401" t="s">
        <v>41</v>
      </c>
    </row>
    <row r="402" spans="1:25" x14ac:dyDescent="0.3">
      <c r="A402" s="19" t="s">
        <v>41</v>
      </c>
      <c r="B402" s="18" t="s">
        <v>228</v>
      </c>
      <c r="C402" s="18" t="s">
        <v>146</v>
      </c>
      <c r="D402" s="29">
        <v>1818598.84</v>
      </c>
      <c r="E402" s="29">
        <v>1903402.36</v>
      </c>
      <c r="F402" s="29">
        <v>84803.520000000004</v>
      </c>
      <c r="G402" s="29">
        <v>16.84</v>
      </c>
      <c r="H402" s="29">
        <v>0</v>
      </c>
      <c r="I402" s="29">
        <v>74620.639999999999</v>
      </c>
      <c r="J402" s="29">
        <v>0</v>
      </c>
      <c r="K402" s="29">
        <v>0</v>
      </c>
      <c r="L402" s="29">
        <v>0</v>
      </c>
      <c r="M402" s="29">
        <v>0</v>
      </c>
      <c r="N402" s="29">
        <v>46313.84</v>
      </c>
      <c r="O402" s="29">
        <v>376.36</v>
      </c>
      <c r="P402" s="29">
        <v>0</v>
      </c>
      <c r="Q402" s="29">
        <v>0</v>
      </c>
      <c r="R402" s="29">
        <v>0</v>
      </c>
      <c r="S402" s="29">
        <v>0</v>
      </c>
      <c r="T402">
        <v>0</v>
      </c>
      <c r="U402">
        <v>0</v>
      </c>
      <c r="V402" s="29">
        <v>0</v>
      </c>
      <c r="Y402" t="s">
        <v>41</v>
      </c>
    </row>
    <row r="403" spans="1:25" x14ac:dyDescent="0.3">
      <c r="A403" s="19" t="s">
        <v>41</v>
      </c>
      <c r="B403" s="18" t="s">
        <v>228</v>
      </c>
      <c r="C403" s="18" t="s">
        <v>147</v>
      </c>
      <c r="D403" s="29">
        <v>279362.64</v>
      </c>
      <c r="E403" s="29">
        <v>361618.06</v>
      </c>
      <c r="F403" s="29">
        <v>82255.42</v>
      </c>
      <c r="G403" s="29">
        <v>2.2000000000000002</v>
      </c>
      <c r="H403" s="29">
        <v>0</v>
      </c>
      <c r="I403" s="29">
        <v>31720.5</v>
      </c>
      <c r="J403" s="29">
        <v>0</v>
      </c>
      <c r="K403" s="29">
        <v>0</v>
      </c>
      <c r="L403" s="29">
        <v>0</v>
      </c>
      <c r="M403" s="29">
        <v>0</v>
      </c>
      <c r="N403" s="29">
        <v>9362.4699999999993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>
        <v>0</v>
      </c>
      <c r="U403">
        <v>0</v>
      </c>
      <c r="V403" s="29">
        <v>0</v>
      </c>
      <c r="Y403" t="s">
        <v>41</v>
      </c>
    </row>
    <row r="404" spans="1:25" x14ac:dyDescent="0.3">
      <c r="A404" s="19" t="s">
        <v>41</v>
      </c>
      <c r="B404" s="18" t="s">
        <v>228</v>
      </c>
      <c r="C404" s="18" t="s">
        <v>148</v>
      </c>
      <c r="D404" s="29">
        <v>1833745.7</v>
      </c>
      <c r="E404" s="29">
        <v>1948085.18</v>
      </c>
      <c r="F404" s="29">
        <v>114339.48</v>
      </c>
      <c r="G404" s="29">
        <v>20.82</v>
      </c>
      <c r="H404" s="29">
        <v>20.68</v>
      </c>
      <c r="I404" s="29">
        <v>107406.42</v>
      </c>
      <c r="J404" s="29">
        <v>0</v>
      </c>
      <c r="K404" s="29">
        <v>0</v>
      </c>
      <c r="L404" s="29">
        <v>0</v>
      </c>
      <c r="M404" s="29">
        <v>0</v>
      </c>
      <c r="N404" s="29">
        <v>96159.94</v>
      </c>
      <c r="O404" s="29">
        <v>25</v>
      </c>
      <c r="P404" s="29">
        <v>0</v>
      </c>
      <c r="Q404" s="29">
        <v>0</v>
      </c>
      <c r="R404" s="29">
        <v>0</v>
      </c>
      <c r="S404" s="29">
        <v>0</v>
      </c>
      <c r="T404">
        <v>0</v>
      </c>
      <c r="U404">
        <v>0</v>
      </c>
      <c r="V404" s="29">
        <v>0</v>
      </c>
      <c r="Y404" t="s">
        <v>41</v>
      </c>
    </row>
    <row r="405" spans="1:25" x14ac:dyDescent="0.3">
      <c r="A405" s="19" t="s">
        <v>41</v>
      </c>
      <c r="B405" s="18" t="s">
        <v>228</v>
      </c>
      <c r="C405" s="18" t="s">
        <v>149</v>
      </c>
      <c r="D405" s="29">
        <v>3599124.5</v>
      </c>
      <c r="E405" s="29">
        <v>3898909.4366000001</v>
      </c>
      <c r="F405" s="29">
        <v>305436.62</v>
      </c>
      <c r="G405" s="29">
        <v>22.18</v>
      </c>
      <c r="H405" s="29">
        <v>0</v>
      </c>
      <c r="I405" s="29">
        <v>215018.4</v>
      </c>
      <c r="J405" s="29">
        <v>0</v>
      </c>
      <c r="K405" s="29">
        <v>0</v>
      </c>
      <c r="L405" s="29">
        <v>0</v>
      </c>
      <c r="M405" s="29">
        <v>0</v>
      </c>
      <c r="N405" s="29">
        <v>140140.57999999999</v>
      </c>
      <c r="O405" s="29">
        <v>1409.07</v>
      </c>
      <c r="P405" s="29">
        <v>0</v>
      </c>
      <c r="Q405" s="29">
        <v>6121.6234000000004</v>
      </c>
      <c r="R405" s="29">
        <v>49.1</v>
      </c>
      <c r="S405" s="29">
        <v>420.84</v>
      </c>
      <c r="T405">
        <v>0</v>
      </c>
      <c r="U405">
        <v>0</v>
      </c>
      <c r="V405" s="29">
        <v>0</v>
      </c>
      <c r="Y405" t="s">
        <v>41</v>
      </c>
    </row>
    <row r="406" spans="1:25" x14ac:dyDescent="0.3">
      <c r="A406" s="19" t="s">
        <v>41</v>
      </c>
      <c r="B406" s="18" t="s">
        <v>228</v>
      </c>
      <c r="C406" s="18" t="s">
        <v>150</v>
      </c>
      <c r="D406" s="29">
        <v>1677838.98</v>
      </c>
      <c r="E406" s="29">
        <v>1774938.94</v>
      </c>
      <c r="F406" s="29">
        <v>97099.96</v>
      </c>
      <c r="G406" s="29">
        <v>17.5</v>
      </c>
      <c r="H406" s="29">
        <v>0</v>
      </c>
      <c r="I406" s="29">
        <v>86209.78</v>
      </c>
      <c r="J406" s="29">
        <v>0</v>
      </c>
      <c r="K406" s="29">
        <v>0</v>
      </c>
      <c r="L406" s="29">
        <v>0</v>
      </c>
      <c r="M406" s="29">
        <v>0</v>
      </c>
      <c r="N406" s="29">
        <v>103602.28</v>
      </c>
      <c r="O406" s="29">
        <v>638.89</v>
      </c>
      <c r="P406" s="29">
        <v>0</v>
      </c>
      <c r="Q406" s="29">
        <v>0</v>
      </c>
      <c r="R406" s="29">
        <v>0</v>
      </c>
      <c r="S406" s="29">
        <v>0</v>
      </c>
      <c r="T406">
        <v>0</v>
      </c>
      <c r="U406">
        <v>0</v>
      </c>
      <c r="V406" s="29">
        <v>0</v>
      </c>
      <c r="Y406" t="s">
        <v>41</v>
      </c>
    </row>
    <row r="407" spans="1:25" x14ac:dyDescent="0.3">
      <c r="A407" s="19" t="s">
        <v>41</v>
      </c>
      <c r="B407" s="18" t="s">
        <v>228</v>
      </c>
      <c r="C407" s="18" t="s">
        <v>151</v>
      </c>
      <c r="D407" s="29">
        <v>1380257.34</v>
      </c>
      <c r="E407" s="29">
        <v>1700020</v>
      </c>
      <c r="F407" s="29">
        <v>319762.65999999997</v>
      </c>
      <c r="G407" s="29">
        <v>24</v>
      </c>
      <c r="H407" s="29">
        <v>0</v>
      </c>
      <c r="I407" s="29">
        <v>50679.88</v>
      </c>
      <c r="J407" s="29">
        <v>0</v>
      </c>
      <c r="K407" s="29">
        <v>0</v>
      </c>
      <c r="L407" s="29">
        <v>0</v>
      </c>
      <c r="M407" s="29">
        <v>0</v>
      </c>
      <c r="N407" s="29">
        <v>457525.73</v>
      </c>
      <c r="O407" s="29">
        <v>10033.91</v>
      </c>
      <c r="P407" s="29">
        <v>0</v>
      </c>
      <c r="Q407" s="29">
        <v>0</v>
      </c>
      <c r="R407" s="29">
        <v>0</v>
      </c>
      <c r="S407" s="29">
        <v>0</v>
      </c>
      <c r="T407" s="29">
        <v>0</v>
      </c>
      <c r="U407" s="29">
        <v>0</v>
      </c>
      <c r="V407" s="29">
        <v>0</v>
      </c>
      <c r="Y407" t="s">
        <v>41</v>
      </c>
    </row>
    <row r="408" spans="1:25" x14ac:dyDescent="0.3">
      <c r="A408" s="19" t="s">
        <v>41</v>
      </c>
      <c r="B408" s="18" t="s">
        <v>228</v>
      </c>
      <c r="C408" s="18" t="s">
        <v>200</v>
      </c>
      <c r="D408" s="29">
        <v>1738250.28</v>
      </c>
      <c r="E408" s="29">
        <v>1787412.1</v>
      </c>
      <c r="F408" s="29">
        <v>49161.82</v>
      </c>
      <c r="G408" s="29">
        <v>18.059999999999999</v>
      </c>
      <c r="H408" s="29">
        <v>0</v>
      </c>
      <c r="I408" s="29">
        <v>45058.04</v>
      </c>
      <c r="J408" s="29">
        <v>0</v>
      </c>
      <c r="K408" s="29">
        <v>0</v>
      </c>
      <c r="L408" s="29">
        <v>0</v>
      </c>
      <c r="M408" s="29">
        <v>0</v>
      </c>
      <c r="N408" s="29">
        <v>45227.9</v>
      </c>
      <c r="O408" s="29">
        <v>3400.9</v>
      </c>
      <c r="P408" s="29">
        <v>0</v>
      </c>
      <c r="Q408" s="29">
        <v>0</v>
      </c>
      <c r="R408" s="29">
        <v>0</v>
      </c>
      <c r="S408" s="29">
        <v>0</v>
      </c>
      <c r="T408" s="29">
        <v>0</v>
      </c>
      <c r="U408" s="29">
        <v>0</v>
      </c>
      <c r="V408" s="29">
        <v>0</v>
      </c>
      <c r="Y408" t="s">
        <v>41</v>
      </c>
    </row>
    <row r="409" spans="1:25" x14ac:dyDescent="0.3">
      <c r="A409" s="19" t="s">
        <v>41</v>
      </c>
      <c r="B409" s="18" t="s">
        <v>228</v>
      </c>
      <c r="C409" s="18" t="s">
        <v>201</v>
      </c>
      <c r="D409" s="29">
        <v>358101.82</v>
      </c>
      <c r="E409" s="29">
        <v>561459.22</v>
      </c>
      <c r="F409" s="29">
        <v>203357.4</v>
      </c>
      <c r="G409" s="29">
        <v>14.82</v>
      </c>
      <c r="H409" s="29">
        <v>0</v>
      </c>
      <c r="I409" s="29">
        <v>23326.22</v>
      </c>
      <c r="J409" s="29">
        <v>0</v>
      </c>
      <c r="K409" s="29">
        <v>0</v>
      </c>
      <c r="L409" s="29">
        <v>0</v>
      </c>
      <c r="M409" s="29">
        <v>0</v>
      </c>
      <c r="N409" s="29">
        <v>42449.440000000002</v>
      </c>
      <c r="O409" s="29">
        <v>597.1</v>
      </c>
      <c r="P409" s="29">
        <v>0</v>
      </c>
      <c r="Q409" s="29">
        <v>0</v>
      </c>
      <c r="R409" s="29">
        <v>0</v>
      </c>
      <c r="S409" s="29">
        <v>0</v>
      </c>
      <c r="T409">
        <v>0</v>
      </c>
      <c r="U409">
        <v>0</v>
      </c>
      <c r="V409" s="29">
        <v>0</v>
      </c>
      <c r="Y409" t="s">
        <v>41</v>
      </c>
    </row>
    <row r="410" spans="1:25" x14ac:dyDescent="0.3">
      <c r="A410" s="19" t="s">
        <v>41</v>
      </c>
      <c r="B410" s="18" t="s">
        <v>228</v>
      </c>
      <c r="C410" s="18" t="s">
        <v>205</v>
      </c>
      <c r="D410" s="29">
        <v>2384758.2799999998</v>
      </c>
      <c r="E410" s="29">
        <v>1634573.6668</v>
      </c>
      <c r="F410" s="29">
        <v>228876.03</v>
      </c>
      <c r="G410" s="29">
        <v>6.78</v>
      </c>
      <c r="H410" s="29">
        <v>0</v>
      </c>
      <c r="I410" s="29">
        <v>68102.87</v>
      </c>
      <c r="J410" s="29">
        <v>0</v>
      </c>
      <c r="K410" s="29">
        <v>0</v>
      </c>
      <c r="L410" s="29">
        <v>0</v>
      </c>
      <c r="M410" s="29">
        <v>0</v>
      </c>
      <c r="N410" s="29">
        <v>90473.18</v>
      </c>
      <c r="O410" s="29">
        <v>1976.48</v>
      </c>
      <c r="P410" s="29">
        <v>0</v>
      </c>
      <c r="Q410" s="29">
        <v>1031969.1932</v>
      </c>
      <c r="R410" s="29">
        <v>44217.9</v>
      </c>
      <c r="S410" s="29">
        <v>8690.65</v>
      </c>
      <c r="T410">
        <v>30521.02</v>
      </c>
      <c r="U410">
        <v>0</v>
      </c>
      <c r="V410" s="29">
        <v>0</v>
      </c>
      <c r="Y410" t="s">
        <v>41</v>
      </c>
    </row>
    <row r="411" spans="1:25" x14ac:dyDescent="0.3">
      <c r="A411" s="19" t="s">
        <v>41</v>
      </c>
      <c r="B411" s="18" t="s">
        <v>228</v>
      </c>
      <c r="C411" s="18" t="s">
        <v>206</v>
      </c>
      <c r="D411" s="29">
        <v>252406.66</v>
      </c>
      <c r="E411" s="29">
        <v>232985.09239999999</v>
      </c>
      <c r="F411" s="29">
        <v>18925.03</v>
      </c>
      <c r="G411" s="29">
        <v>0</v>
      </c>
      <c r="H411" s="29">
        <v>0</v>
      </c>
      <c r="I411" s="29">
        <v>79.44</v>
      </c>
      <c r="J411" s="29">
        <v>0</v>
      </c>
      <c r="K411" s="29">
        <v>0</v>
      </c>
      <c r="L411" s="29">
        <v>0</v>
      </c>
      <c r="M411" s="29">
        <v>0</v>
      </c>
      <c r="N411" s="29">
        <v>2714.28</v>
      </c>
      <c r="O411" s="29">
        <v>136.96</v>
      </c>
      <c r="P411" s="29">
        <v>0</v>
      </c>
      <c r="Q411" s="29">
        <v>41901.087599999999</v>
      </c>
      <c r="R411" s="29">
        <v>3319.33</v>
      </c>
      <c r="S411" s="29">
        <v>235.16</v>
      </c>
      <c r="T411">
        <v>1532.91</v>
      </c>
      <c r="U411">
        <v>0</v>
      </c>
      <c r="V411" s="29">
        <v>0</v>
      </c>
      <c r="Y411" t="s">
        <v>41</v>
      </c>
    </row>
    <row r="412" spans="1:25" x14ac:dyDescent="0.3">
      <c r="A412" s="19" t="s">
        <v>41</v>
      </c>
      <c r="B412" s="18" t="s">
        <v>228</v>
      </c>
      <c r="C412" s="18" t="s">
        <v>215</v>
      </c>
      <c r="D412" s="29">
        <v>832283.46</v>
      </c>
      <c r="E412" s="29">
        <v>1463836.96</v>
      </c>
      <c r="F412" s="29">
        <v>631553.5</v>
      </c>
      <c r="G412" s="29">
        <v>11.92</v>
      </c>
      <c r="H412" s="29">
        <v>0</v>
      </c>
      <c r="I412" s="29">
        <v>3705.3</v>
      </c>
      <c r="J412" s="29">
        <v>0</v>
      </c>
      <c r="K412" s="29">
        <v>0</v>
      </c>
      <c r="L412" s="29">
        <v>0</v>
      </c>
      <c r="M412" s="29">
        <v>0</v>
      </c>
      <c r="N412" s="29">
        <v>12132.51</v>
      </c>
      <c r="O412" s="29">
        <v>25</v>
      </c>
      <c r="P412" s="29">
        <v>0</v>
      </c>
      <c r="Q412" s="29">
        <v>0</v>
      </c>
      <c r="R412" s="29">
        <v>0</v>
      </c>
      <c r="S412" s="29">
        <v>0</v>
      </c>
      <c r="T412" s="29">
        <v>0</v>
      </c>
      <c r="U412" s="29">
        <v>0</v>
      </c>
      <c r="V412" s="29">
        <v>0</v>
      </c>
      <c r="Y412" t="s">
        <v>41</v>
      </c>
    </row>
    <row r="413" spans="1:25" x14ac:dyDescent="0.3">
      <c r="A413" s="19" t="s">
        <v>41</v>
      </c>
      <c r="B413" s="18" t="s">
        <v>228</v>
      </c>
      <c r="C413" s="18" t="s">
        <v>207</v>
      </c>
      <c r="D413" s="29">
        <v>60752.52</v>
      </c>
      <c r="E413" s="29">
        <v>102293.56</v>
      </c>
      <c r="F413" s="29">
        <v>41541.040000000001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29">
        <v>0</v>
      </c>
      <c r="N413" s="29">
        <v>137.62</v>
      </c>
      <c r="O413" s="29">
        <v>37.51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29">
        <v>0</v>
      </c>
      <c r="V413" s="29">
        <v>0</v>
      </c>
      <c r="Y413" t="s">
        <v>41</v>
      </c>
    </row>
    <row r="414" spans="1:25" x14ac:dyDescent="0.3">
      <c r="A414" s="19" t="s">
        <v>41</v>
      </c>
      <c r="B414" s="18" t="s">
        <v>228</v>
      </c>
      <c r="C414" s="18" t="s">
        <v>216</v>
      </c>
      <c r="D414" s="29">
        <v>1949274.34</v>
      </c>
      <c r="E414" s="29">
        <v>536019.29029999895</v>
      </c>
      <c r="F414" s="29">
        <v>274525.88</v>
      </c>
      <c r="G414" s="29">
        <v>2</v>
      </c>
      <c r="H414" s="29">
        <v>0</v>
      </c>
      <c r="I414" s="29">
        <v>18813.240000000002</v>
      </c>
      <c r="J414" s="29">
        <v>0</v>
      </c>
      <c r="K414" s="29">
        <v>0</v>
      </c>
      <c r="L414" s="29">
        <v>0</v>
      </c>
      <c r="M414" s="29">
        <v>0</v>
      </c>
      <c r="N414" s="29">
        <v>22117.91</v>
      </c>
      <c r="O414" s="29">
        <v>707.42</v>
      </c>
      <c r="P414" s="29">
        <v>0</v>
      </c>
      <c r="Q414" s="29">
        <v>3726527.1296999999</v>
      </c>
      <c r="R414" s="29">
        <v>2038746.2</v>
      </c>
      <c r="S414" s="29">
        <v>0</v>
      </c>
      <c r="T414">
        <v>59572.85</v>
      </c>
      <c r="U414">
        <v>0</v>
      </c>
      <c r="V414" s="29">
        <v>0</v>
      </c>
      <c r="Y414" t="s">
        <v>41</v>
      </c>
    </row>
    <row r="415" spans="1:25" x14ac:dyDescent="0.3">
      <c r="A415" s="19" t="s">
        <v>41</v>
      </c>
      <c r="B415" s="18" t="s">
        <v>228</v>
      </c>
      <c r="C415" s="18" t="s">
        <v>208</v>
      </c>
      <c r="D415" s="29">
        <v>73373.039999999994</v>
      </c>
      <c r="E415" s="29">
        <v>39760.642699999997</v>
      </c>
      <c r="F415" s="29">
        <v>17031.66</v>
      </c>
      <c r="G415" s="29">
        <v>7.32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499.28</v>
      </c>
      <c r="O415" s="29">
        <v>0</v>
      </c>
      <c r="P415" s="29">
        <v>0</v>
      </c>
      <c r="Q415" s="29">
        <v>88593.377299999993</v>
      </c>
      <c r="R415" s="29">
        <v>37949.32</v>
      </c>
      <c r="S415" s="29">
        <v>0</v>
      </c>
      <c r="T415">
        <v>0</v>
      </c>
      <c r="U415">
        <v>0</v>
      </c>
      <c r="V415" s="29">
        <v>0</v>
      </c>
      <c r="Y415" t="s">
        <v>41</v>
      </c>
    </row>
    <row r="416" spans="1:25" x14ac:dyDescent="0.3">
      <c r="A416" s="19" t="s">
        <v>41</v>
      </c>
      <c r="B416" s="18" t="s">
        <v>228</v>
      </c>
      <c r="C416" s="18" t="s">
        <v>209</v>
      </c>
      <c r="D416" s="29">
        <v>3105181.0199999898</v>
      </c>
      <c r="E416" s="29">
        <v>4310147.4447999904</v>
      </c>
      <c r="F416" s="29">
        <v>1277437.1000000001</v>
      </c>
      <c r="G416" s="29">
        <v>8.3800000000000008</v>
      </c>
      <c r="H416" s="29">
        <v>0</v>
      </c>
      <c r="I416" s="29">
        <v>444611.88</v>
      </c>
      <c r="J416" s="29">
        <v>0</v>
      </c>
      <c r="K416" s="29">
        <v>0</v>
      </c>
      <c r="L416" s="29">
        <v>0</v>
      </c>
      <c r="M416" s="29">
        <v>0</v>
      </c>
      <c r="N416" s="29">
        <v>75288.759999999995</v>
      </c>
      <c r="O416" s="29">
        <v>25</v>
      </c>
      <c r="P416" s="29">
        <v>0</v>
      </c>
      <c r="Q416" s="29">
        <v>75324.915200000003</v>
      </c>
      <c r="R416" s="29">
        <v>2854.24</v>
      </c>
      <c r="S416" s="29">
        <v>0</v>
      </c>
      <c r="T416" s="29">
        <v>0</v>
      </c>
      <c r="U416" s="29">
        <v>0</v>
      </c>
      <c r="V416" s="29">
        <v>0</v>
      </c>
      <c r="Y416" t="s">
        <v>41</v>
      </c>
    </row>
    <row r="417" spans="1:25" x14ac:dyDescent="0.3">
      <c r="A417" s="19" t="s">
        <v>41</v>
      </c>
      <c r="B417" s="18" t="s">
        <v>228</v>
      </c>
      <c r="C417" s="18" t="s">
        <v>210</v>
      </c>
      <c r="D417" s="29">
        <v>0</v>
      </c>
      <c r="E417" s="29">
        <v>0</v>
      </c>
      <c r="F417" s="29">
        <v>0</v>
      </c>
      <c r="G417" s="29">
        <v>0</v>
      </c>
      <c r="H417" s="29">
        <v>0</v>
      </c>
      <c r="I417" s="29">
        <v>0</v>
      </c>
      <c r="J417" s="29">
        <v>0</v>
      </c>
      <c r="K417" s="29">
        <v>0</v>
      </c>
      <c r="L417" s="29">
        <v>0</v>
      </c>
      <c r="M417" s="29">
        <v>0</v>
      </c>
      <c r="N417" s="29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0</v>
      </c>
      <c r="T417" s="29">
        <v>0</v>
      </c>
      <c r="U417" s="29">
        <v>0</v>
      </c>
      <c r="V417" s="29">
        <v>0</v>
      </c>
      <c r="Y417" t="s">
        <v>41</v>
      </c>
    </row>
    <row r="418" spans="1:25" x14ac:dyDescent="0.3">
      <c r="A418" s="19" t="s">
        <v>41</v>
      </c>
      <c r="B418" s="18" t="s">
        <v>228</v>
      </c>
      <c r="C418" s="18" t="s">
        <v>217</v>
      </c>
      <c r="D418" s="29">
        <v>0</v>
      </c>
      <c r="E418" s="29">
        <v>0</v>
      </c>
      <c r="F418" s="29">
        <v>0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29">
        <v>0</v>
      </c>
      <c r="M418" s="29">
        <v>0</v>
      </c>
      <c r="N418" s="29">
        <v>0</v>
      </c>
      <c r="O418" s="29">
        <v>0</v>
      </c>
      <c r="P418" s="29">
        <v>0</v>
      </c>
      <c r="Q418" s="29">
        <v>0</v>
      </c>
      <c r="R418" s="29">
        <v>0</v>
      </c>
      <c r="S418" s="29">
        <v>0</v>
      </c>
      <c r="T418" s="29">
        <v>0</v>
      </c>
      <c r="U418" s="29">
        <v>0</v>
      </c>
      <c r="V418" s="29">
        <v>0</v>
      </c>
      <c r="Y418" t="s">
        <v>41</v>
      </c>
    </row>
    <row r="419" spans="1:25" x14ac:dyDescent="0.3">
      <c r="A419" s="19" t="s">
        <v>41</v>
      </c>
      <c r="B419" s="18" t="s">
        <v>228</v>
      </c>
      <c r="C419" s="18" t="s">
        <v>218</v>
      </c>
      <c r="D419" s="29">
        <v>1369560.22</v>
      </c>
      <c r="E419" s="29">
        <v>2319846.3503</v>
      </c>
      <c r="F419" s="29">
        <v>955721.32</v>
      </c>
      <c r="G419" s="29">
        <v>2</v>
      </c>
      <c r="H419" s="29">
        <v>0</v>
      </c>
      <c r="I419" s="29">
        <v>238220.6</v>
      </c>
      <c r="J419" s="29">
        <v>0</v>
      </c>
      <c r="K419" s="29">
        <v>0</v>
      </c>
      <c r="L419" s="29">
        <v>0</v>
      </c>
      <c r="M419" s="29">
        <v>0</v>
      </c>
      <c r="N419" s="29">
        <v>39213.33</v>
      </c>
      <c r="O419" s="29">
        <v>0</v>
      </c>
      <c r="P419" s="29">
        <v>0</v>
      </c>
      <c r="Q419" s="29">
        <v>9360.2296999999999</v>
      </c>
      <c r="R419" s="29">
        <v>3925.04</v>
      </c>
      <c r="S419" s="29">
        <v>0</v>
      </c>
      <c r="T419">
        <v>0</v>
      </c>
      <c r="U419">
        <v>0</v>
      </c>
      <c r="V419" s="29">
        <v>0</v>
      </c>
      <c r="Y419" t="s">
        <v>41</v>
      </c>
    </row>
    <row r="420" spans="1:25" x14ac:dyDescent="0.3">
      <c r="A420" s="19" t="s">
        <v>41</v>
      </c>
      <c r="B420" s="18" t="s">
        <v>228</v>
      </c>
      <c r="C420" s="18" t="s">
        <v>219</v>
      </c>
      <c r="D420" s="29">
        <v>1909534.68</v>
      </c>
      <c r="E420" s="29">
        <v>3942999.6170000001</v>
      </c>
      <c r="F420" s="29">
        <v>2287748.2599999998</v>
      </c>
      <c r="G420" s="29">
        <v>0</v>
      </c>
      <c r="H420" s="29">
        <v>0</v>
      </c>
      <c r="I420" s="29">
        <v>304048.62</v>
      </c>
      <c r="J420" s="29">
        <v>0</v>
      </c>
      <c r="K420" s="29">
        <v>0</v>
      </c>
      <c r="L420" s="29">
        <v>0</v>
      </c>
      <c r="M420" s="29">
        <v>0</v>
      </c>
      <c r="N420" s="29">
        <v>39858.85</v>
      </c>
      <c r="O420" s="29">
        <v>504.94</v>
      </c>
      <c r="P420" s="29">
        <v>0</v>
      </c>
      <c r="Q420" s="29">
        <v>428357.46299999999</v>
      </c>
      <c r="R420" s="29">
        <v>174074.14</v>
      </c>
      <c r="S420" s="29">
        <v>0</v>
      </c>
      <c r="T420">
        <v>0</v>
      </c>
      <c r="U420">
        <v>0</v>
      </c>
      <c r="V420" s="29">
        <v>0</v>
      </c>
      <c r="Y420" t="s">
        <v>41</v>
      </c>
    </row>
    <row r="421" spans="1:25" x14ac:dyDescent="0.3">
      <c r="A421" s="19" t="s">
        <v>41</v>
      </c>
      <c r="B421" s="18" t="s">
        <v>228</v>
      </c>
      <c r="C421" s="18" t="s">
        <v>220</v>
      </c>
      <c r="D421" s="29">
        <v>0</v>
      </c>
      <c r="E421" s="29">
        <v>0</v>
      </c>
      <c r="F421" s="29">
        <v>0</v>
      </c>
      <c r="G421" s="29">
        <v>0</v>
      </c>
      <c r="H421" s="29">
        <v>0</v>
      </c>
      <c r="I421" s="29">
        <v>0</v>
      </c>
      <c r="J421" s="29">
        <v>0</v>
      </c>
      <c r="K421" s="29">
        <v>0</v>
      </c>
      <c r="L421" s="29">
        <v>0</v>
      </c>
      <c r="M421" s="29">
        <v>0</v>
      </c>
      <c r="N421" s="29">
        <v>0</v>
      </c>
      <c r="O421" s="29">
        <v>0</v>
      </c>
      <c r="P421" s="29">
        <v>0</v>
      </c>
      <c r="Q421" s="29">
        <v>0</v>
      </c>
      <c r="R421" s="29">
        <v>0</v>
      </c>
      <c r="S421" s="29">
        <v>0</v>
      </c>
      <c r="T421">
        <v>0</v>
      </c>
      <c r="U421">
        <v>0</v>
      </c>
      <c r="V421" s="29">
        <v>0</v>
      </c>
      <c r="Y421" t="s">
        <v>41</v>
      </c>
    </row>
    <row r="422" spans="1:25" x14ac:dyDescent="0.3">
      <c r="A422" s="19" t="s">
        <v>41</v>
      </c>
      <c r="B422" s="18" t="s">
        <v>228</v>
      </c>
      <c r="C422" s="18" t="s">
        <v>153</v>
      </c>
      <c r="D422" s="29">
        <v>0</v>
      </c>
      <c r="E422" s="29">
        <v>0</v>
      </c>
      <c r="F422" s="29">
        <v>0</v>
      </c>
      <c r="G422" s="29">
        <v>0</v>
      </c>
      <c r="H422" s="29">
        <v>0</v>
      </c>
      <c r="I422" s="29">
        <v>0</v>
      </c>
      <c r="J422" s="29">
        <v>0</v>
      </c>
      <c r="K422" s="29">
        <v>0</v>
      </c>
      <c r="L422" s="29">
        <v>0</v>
      </c>
      <c r="M422" s="29">
        <v>0</v>
      </c>
      <c r="N422" s="29">
        <v>0</v>
      </c>
      <c r="O422" s="29">
        <v>0</v>
      </c>
      <c r="P422" s="29">
        <v>0</v>
      </c>
      <c r="Q422" s="29">
        <v>0</v>
      </c>
      <c r="R422" s="29">
        <v>0</v>
      </c>
      <c r="S422" s="29">
        <v>0</v>
      </c>
      <c r="T422">
        <v>0</v>
      </c>
      <c r="U422">
        <v>0</v>
      </c>
      <c r="V422" s="29">
        <v>0</v>
      </c>
      <c r="Y422" t="s">
        <v>41</v>
      </c>
    </row>
    <row r="423" spans="1:25" x14ac:dyDescent="0.3">
      <c r="A423" s="19" t="s">
        <v>41</v>
      </c>
      <c r="B423" s="18" t="s">
        <v>228</v>
      </c>
      <c r="C423" s="18" t="s">
        <v>154</v>
      </c>
      <c r="D423" s="29">
        <v>0</v>
      </c>
      <c r="E423" s="29">
        <v>0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29">
        <v>0</v>
      </c>
      <c r="O423" s="29">
        <v>0</v>
      </c>
      <c r="P423" s="29">
        <v>0</v>
      </c>
      <c r="Q423" s="29">
        <v>0</v>
      </c>
      <c r="R423" s="29">
        <v>0</v>
      </c>
      <c r="S423" s="29">
        <v>0</v>
      </c>
      <c r="T423">
        <v>0</v>
      </c>
      <c r="U423">
        <v>0</v>
      </c>
      <c r="V423" s="29">
        <v>0</v>
      </c>
      <c r="Y423" t="s">
        <v>41</v>
      </c>
    </row>
    <row r="424" spans="1:25" x14ac:dyDescent="0.3">
      <c r="A424" s="19" t="s">
        <v>41</v>
      </c>
      <c r="B424" s="18" t="s">
        <v>228</v>
      </c>
      <c r="C424" s="18" t="s">
        <v>155</v>
      </c>
      <c r="D424" s="29">
        <v>697504.04</v>
      </c>
      <c r="E424" s="29">
        <v>586162.63970000006</v>
      </c>
      <c r="F424" s="29">
        <v>328891.90000000002</v>
      </c>
      <c r="G424" s="29">
        <v>1.64</v>
      </c>
      <c r="H424" s="29">
        <v>0</v>
      </c>
      <c r="I424" s="29">
        <v>50442.8</v>
      </c>
      <c r="J424" s="29">
        <v>0</v>
      </c>
      <c r="K424" s="29">
        <v>0</v>
      </c>
      <c r="L424" s="29">
        <v>0</v>
      </c>
      <c r="M424" s="29">
        <v>0</v>
      </c>
      <c r="N424" s="29">
        <v>4959.04</v>
      </c>
      <c r="O424" s="29">
        <v>619.29999999999995</v>
      </c>
      <c r="P424" s="29">
        <v>0</v>
      </c>
      <c r="Q424" s="29">
        <v>754471.32030000002</v>
      </c>
      <c r="R424" s="29">
        <v>314238.02</v>
      </c>
      <c r="S424" s="29">
        <v>0</v>
      </c>
      <c r="T424">
        <v>201.83</v>
      </c>
      <c r="U424">
        <v>0</v>
      </c>
      <c r="V424" s="29">
        <v>0</v>
      </c>
      <c r="Y424" t="s">
        <v>41</v>
      </c>
    </row>
    <row r="425" spans="1:25" x14ac:dyDescent="0.3">
      <c r="A425" s="19" t="s">
        <v>41</v>
      </c>
      <c r="B425" s="18" t="s">
        <v>228</v>
      </c>
      <c r="C425" s="18" t="s">
        <v>156</v>
      </c>
      <c r="D425" s="29">
        <v>85613.66</v>
      </c>
      <c r="E425" s="29">
        <v>215207.38</v>
      </c>
      <c r="F425" s="29">
        <v>129593.72</v>
      </c>
      <c r="G425" s="29">
        <v>6.7</v>
      </c>
      <c r="H425" s="29">
        <v>0</v>
      </c>
      <c r="I425" s="29">
        <v>18229.8</v>
      </c>
      <c r="J425" s="29">
        <v>0</v>
      </c>
      <c r="K425" s="29">
        <v>0</v>
      </c>
      <c r="L425" s="29">
        <v>0</v>
      </c>
      <c r="M425" s="29">
        <v>0</v>
      </c>
      <c r="N425" s="29">
        <v>6688.71</v>
      </c>
      <c r="O425" s="29">
        <v>0</v>
      </c>
      <c r="P425" s="29">
        <v>0</v>
      </c>
      <c r="Q425" s="29">
        <v>0</v>
      </c>
      <c r="R425" s="29">
        <v>0</v>
      </c>
      <c r="S425" s="29">
        <v>0</v>
      </c>
      <c r="T425">
        <v>0</v>
      </c>
      <c r="U425">
        <v>0</v>
      </c>
      <c r="V425" s="29">
        <v>0</v>
      </c>
      <c r="Y425" t="s">
        <v>41</v>
      </c>
    </row>
    <row r="426" spans="1:25" x14ac:dyDescent="0.3">
      <c r="A426" s="19" t="s">
        <v>41</v>
      </c>
      <c r="B426" s="18" t="s">
        <v>228</v>
      </c>
      <c r="C426" s="18" t="s">
        <v>157</v>
      </c>
      <c r="D426" s="29">
        <v>97671.960000000094</v>
      </c>
      <c r="E426" s="29">
        <v>135142.5</v>
      </c>
      <c r="F426" s="29">
        <v>37470.54</v>
      </c>
      <c r="G426" s="29">
        <v>5.8</v>
      </c>
      <c r="H426" s="29">
        <v>0</v>
      </c>
      <c r="I426" s="29">
        <v>6879.68</v>
      </c>
      <c r="J426" s="29">
        <v>0</v>
      </c>
      <c r="K426" s="29">
        <v>0</v>
      </c>
      <c r="L426" s="29">
        <v>0</v>
      </c>
      <c r="M426" s="29">
        <v>0</v>
      </c>
      <c r="N426" s="29">
        <v>8421.5400000000009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>
        <v>0</v>
      </c>
      <c r="U426">
        <v>0</v>
      </c>
      <c r="V426" s="29">
        <v>0</v>
      </c>
      <c r="Y426" t="s">
        <v>41</v>
      </c>
    </row>
    <row r="427" spans="1:25" x14ac:dyDescent="0.3">
      <c r="A427" s="19" t="s">
        <v>41</v>
      </c>
      <c r="B427" s="18" t="s">
        <v>228</v>
      </c>
      <c r="C427" s="18" t="s">
        <v>158</v>
      </c>
      <c r="D427" s="29">
        <v>818434.36</v>
      </c>
      <c r="E427" s="29">
        <v>1143436.2039000001</v>
      </c>
      <c r="F427" s="29">
        <v>475723.36</v>
      </c>
      <c r="G427" s="29">
        <v>3.1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9">
        <v>33217.83</v>
      </c>
      <c r="O427" s="29">
        <v>0</v>
      </c>
      <c r="P427" s="29">
        <v>0</v>
      </c>
      <c r="Q427" s="29">
        <v>258105.5961</v>
      </c>
      <c r="R427" s="29">
        <v>107384.08</v>
      </c>
      <c r="S427" s="29">
        <v>0</v>
      </c>
      <c r="T427">
        <v>26321.599999999999</v>
      </c>
      <c r="U427">
        <v>0</v>
      </c>
      <c r="V427" s="29">
        <v>0</v>
      </c>
      <c r="Y427" t="s">
        <v>41</v>
      </c>
    </row>
    <row r="428" spans="1:25" x14ac:dyDescent="0.3">
      <c r="A428" s="19" t="s">
        <v>41</v>
      </c>
      <c r="B428" s="18" t="s">
        <v>228</v>
      </c>
      <c r="C428" s="18" t="s">
        <v>159</v>
      </c>
      <c r="D428" s="29">
        <v>104993.08</v>
      </c>
      <c r="E428" s="29">
        <v>49283.004200000003</v>
      </c>
      <c r="F428" s="29">
        <v>19988.580000000002</v>
      </c>
      <c r="G428" s="29">
        <v>0</v>
      </c>
      <c r="H428" s="29">
        <v>0</v>
      </c>
      <c r="I428" s="29">
        <v>0</v>
      </c>
      <c r="J428" s="29">
        <v>0</v>
      </c>
      <c r="K428" s="29">
        <v>0</v>
      </c>
      <c r="L428" s="29">
        <v>0</v>
      </c>
      <c r="M428" s="29">
        <v>0</v>
      </c>
      <c r="N428" s="29">
        <v>78.430000000000007</v>
      </c>
      <c r="O428" s="29">
        <v>0</v>
      </c>
      <c r="P428" s="29">
        <v>0</v>
      </c>
      <c r="Q428" s="29">
        <v>127350.3958</v>
      </c>
      <c r="R428" s="29">
        <v>51651.74</v>
      </c>
      <c r="S428" s="29">
        <v>0</v>
      </c>
      <c r="T428">
        <v>0</v>
      </c>
      <c r="U428">
        <v>0</v>
      </c>
      <c r="V428" s="29">
        <v>0</v>
      </c>
      <c r="Y428" t="s">
        <v>41</v>
      </c>
    </row>
    <row r="429" spans="1:25" x14ac:dyDescent="0.3">
      <c r="A429" s="19" t="s">
        <v>41</v>
      </c>
      <c r="B429" s="18" t="s">
        <v>228</v>
      </c>
      <c r="C429" s="18" t="s">
        <v>160</v>
      </c>
      <c r="D429" s="29">
        <v>9933</v>
      </c>
      <c r="E429" s="29">
        <v>6247.2924999999996</v>
      </c>
      <c r="F429" s="29">
        <v>2599.16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29">
        <v>0</v>
      </c>
      <c r="N429" s="29">
        <v>0</v>
      </c>
      <c r="O429" s="29">
        <v>0</v>
      </c>
      <c r="P429" s="29">
        <v>0</v>
      </c>
      <c r="Q429" s="29">
        <v>10762.647499999999</v>
      </c>
      <c r="R429" s="29">
        <v>4477.78</v>
      </c>
      <c r="S429" s="29">
        <v>0</v>
      </c>
      <c r="T429">
        <v>0</v>
      </c>
      <c r="U429">
        <v>0</v>
      </c>
      <c r="V429" s="29">
        <v>0</v>
      </c>
      <c r="Y429" t="s">
        <v>41</v>
      </c>
    </row>
    <row r="430" spans="1:25" x14ac:dyDescent="0.3">
      <c r="A430" s="19" t="s">
        <v>41</v>
      </c>
      <c r="B430" s="18" t="s">
        <v>228</v>
      </c>
      <c r="C430" s="18" t="s">
        <v>161</v>
      </c>
      <c r="D430" s="29">
        <v>0</v>
      </c>
      <c r="E430" s="29">
        <v>0</v>
      </c>
      <c r="F430" s="29">
        <v>0</v>
      </c>
      <c r="G430" s="29">
        <v>0</v>
      </c>
      <c r="H430" s="29">
        <v>0</v>
      </c>
      <c r="I430" s="29">
        <v>0</v>
      </c>
      <c r="J430" s="29">
        <v>0</v>
      </c>
      <c r="K430" s="29">
        <v>0</v>
      </c>
      <c r="L430" s="29">
        <v>0</v>
      </c>
      <c r="M430" s="29">
        <v>0</v>
      </c>
      <c r="N430" s="29">
        <v>0</v>
      </c>
      <c r="O430" s="29">
        <v>0</v>
      </c>
      <c r="P430" s="29">
        <v>0</v>
      </c>
      <c r="Q430" s="29">
        <v>0</v>
      </c>
      <c r="R430" s="29">
        <v>0</v>
      </c>
      <c r="S430" s="29">
        <v>0</v>
      </c>
      <c r="T430">
        <v>0</v>
      </c>
      <c r="U430">
        <v>0</v>
      </c>
      <c r="V430" s="29">
        <v>0</v>
      </c>
      <c r="Y430" t="s">
        <v>41</v>
      </c>
    </row>
    <row r="431" spans="1:25" x14ac:dyDescent="0.3">
      <c r="A431" s="19" t="s">
        <v>41</v>
      </c>
      <c r="B431" s="18" t="s">
        <v>228</v>
      </c>
      <c r="C431" s="18" t="s">
        <v>162</v>
      </c>
      <c r="D431" s="29">
        <v>0</v>
      </c>
      <c r="E431" s="29">
        <v>0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29">
        <v>0</v>
      </c>
      <c r="O431" s="29">
        <v>0</v>
      </c>
      <c r="P431" s="29">
        <v>0</v>
      </c>
      <c r="Q431" s="29">
        <v>0</v>
      </c>
      <c r="R431" s="29">
        <v>0</v>
      </c>
      <c r="S431" s="29">
        <v>0</v>
      </c>
      <c r="T431">
        <v>0</v>
      </c>
      <c r="U431">
        <v>0</v>
      </c>
      <c r="V431" s="29">
        <v>0</v>
      </c>
      <c r="Y431" t="s">
        <v>41</v>
      </c>
    </row>
    <row r="432" spans="1:25" x14ac:dyDescent="0.3">
      <c r="A432" s="19" t="s">
        <v>41</v>
      </c>
      <c r="B432" s="18" t="s">
        <v>228</v>
      </c>
      <c r="C432" s="18" t="s">
        <v>163</v>
      </c>
      <c r="D432" s="29">
        <v>0</v>
      </c>
      <c r="E432" s="29">
        <v>0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>
        <v>0</v>
      </c>
      <c r="U432">
        <v>0</v>
      </c>
      <c r="V432">
        <v>0</v>
      </c>
      <c r="Y432" t="s">
        <v>41</v>
      </c>
    </row>
    <row r="433" spans="1:25" x14ac:dyDescent="0.3">
      <c r="A433" s="19" t="s">
        <v>41</v>
      </c>
      <c r="B433" s="18" t="s">
        <v>228</v>
      </c>
      <c r="C433" s="18" t="s">
        <v>164</v>
      </c>
      <c r="D433" s="29">
        <v>0</v>
      </c>
      <c r="E433" s="29">
        <v>0</v>
      </c>
      <c r="F433" s="29">
        <v>0</v>
      </c>
      <c r="G433" s="29">
        <v>0</v>
      </c>
      <c r="H433" s="29">
        <v>0</v>
      </c>
      <c r="I433" s="29">
        <v>0</v>
      </c>
      <c r="J433" s="29">
        <v>0</v>
      </c>
      <c r="K433" s="29">
        <v>0</v>
      </c>
      <c r="L433" s="29">
        <v>0</v>
      </c>
      <c r="M433" s="29">
        <v>0</v>
      </c>
      <c r="N433" s="29">
        <v>0</v>
      </c>
      <c r="O433" s="29">
        <v>0</v>
      </c>
      <c r="P433" s="29">
        <v>0</v>
      </c>
      <c r="Q433" s="29">
        <v>0</v>
      </c>
      <c r="R433" s="29">
        <v>0</v>
      </c>
      <c r="S433" s="29">
        <v>0</v>
      </c>
      <c r="T433">
        <v>0</v>
      </c>
      <c r="U433">
        <v>0</v>
      </c>
      <c r="V433">
        <v>0</v>
      </c>
      <c r="Y433" t="s">
        <v>41</v>
      </c>
    </row>
    <row r="434" spans="1:25" x14ac:dyDescent="0.3">
      <c r="A434" s="19" t="s">
        <v>41</v>
      </c>
      <c r="B434" s="18" t="s">
        <v>228</v>
      </c>
      <c r="C434" s="18" t="s">
        <v>165</v>
      </c>
      <c r="D434" s="29">
        <v>0</v>
      </c>
      <c r="E434" s="29">
        <v>0</v>
      </c>
      <c r="F434" s="29">
        <v>0</v>
      </c>
      <c r="G434" s="29">
        <v>0</v>
      </c>
      <c r="H434" s="29">
        <v>0</v>
      </c>
      <c r="I434" s="29">
        <v>0</v>
      </c>
      <c r="J434" s="29">
        <v>0</v>
      </c>
      <c r="K434" s="29">
        <v>0</v>
      </c>
      <c r="L434" s="29">
        <v>0</v>
      </c>
      <c r="M434" s="29">
        <v>0</v>
      </c>
      <c r="N434" s="29">
        <v>0</v>
      </c>
      <c r="O434" s="29">
        <v>0</v>
      </c>
      <c r="P434" s="29">
        <v>0</v>
      </c>
      <c r="Q434" s="29">
        <v>0</v>
      </c>
      <c r="R434" s="29">
        <v>0</v>
      </c>
      <c r="S434" s="29">
        <v>0</v>
      </c>
      <c r="T434">
        <v>0</v>
      </c>
      <c r="U434">
        <v>0</v>
      </c>
      <c r="V434">
        <v>0</v>
      </c>
      <c r="Y434" t="s">
        <v>41</v>
      </c>
    </row>
    <row r="435" spans="1:25" x14ac:dyDescent="0.3">
      <c r="A435" s="19" t="s">
        <v>41</v>
      </c>
      <c r="B435" s="18" t="s">
        <v>228</v>
      </c>
      <c r="C435" s="18" t="s">
        <v>166</v>
      </c>
      <c r="D435" s="29">
        <v>0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>
        <v>0</v>
      </c>
      <c r="U435">
        <v>0</v>
      </c>
      <c r="V435">
        <v>0</v>
      </c>
      <c r="Y435" t="s">
        <v>41</v>
      </c>
    </row>
    <row r="436" spans="1:25" x14ac:dyDescent="0.3">
      <c r="A436" s="19" t="s">
        <v>41</v>
      </c>
      <c r="B436" s="18" t="s">
        <v>228</v>
      </c>
      <c r="C436" s="18" t="s">
        <v>167</v>
      </c>
      <c r="D436" s="29">
        <v>0</v>
      </c>
      <c r="E436" s="29">
        <v>0</v>
      </c>
      <c r="F436" s="29">
        <v>0</v>
      </c>
      <c r="G436" s="29">
        <v>0</v>
      </c>
      <c r="H436" s="29">
        <v>0</v>
      </c>
      <c r="I436" s="29">
        <v>0</v>
      </c>
      <c r="J436" s="29">
        <v>0</v>
      </c>
      <c r="K436" s="29">
        <v>0</v>
      </c>
      <c r="L436" s="29">
        <v>0</v>
      </c>
      <c r="M436" s="29">
        <v>0</v>
      </c>
      <c r="N436" s="29">
        <v>0</v>
      </c>
      <c r="O436" s="29">
        <v>0</v>
      </c>
      <c r="P436" s="29">
        <v>0</v>
      </c>
      <c r="Q436" s="29">
        <v>0</v>
      </c>
      <c r="R436" s="29">
        <v>0</v>
      </c>
      <c r="S436" s="29">
        <v>0</v>
      </c>
      <c r="T436">
        <v>0</v>
      </c>
      <c r="U436">
        <v>0</v>
      </c>
      <c r="V436">
        <v>0</v>
      </c>
      <c r="Y436" t="s">
        <v>42</v>
      </c>
    </row>
    <row r="437" spans="1:25" x14ac:dyDescent="0.3">
      <c r="A437" s="19" t="s">
        <v>42</v>
      </c>
      <c r="B437" s="18" t="s">
        <v>229</v>
      </c>
      <c r="C437" s="18" t="s">
        <v>129</v>
      </c>
      <c r="D437" s="29">
        <v>2028473.6</v>
      </c>
      <c r="E437" s="29">
        <v>2036583.62</v>
      </c>
      <c r="F437" s="29">
        <v>8110.02</v>
      </c>
      <c r="G437" s="29">
        <v>115.28</v>
      </c>
      <c r="H437" s="29">
        <v>0</v>
      </c>
      <c r="I437" s="29">
        <v>0</v>
      </c>
      <c r="J437" s="29">
        <v>0</v>
      </c>
      <c r="K437" s="29">
        <v>0</v>
      </c>
      <c r="L437" s="29">
        <v>0</v>
      </c>
      <c r="M437" s="29">
        <v>0</v>
      </c>
      <c r="N437" s="29">
        <v>54672.29</v>
      </c>
      <c r="O437" s="29">
        <v>50</v>
      </c>
      <c r="P437" s="29">
        <v>0</v>
      </c>
      <c r="Q437" s="29">
        <v>0</v>
      </c>
      <c r="R437" s="29">
        <v>0</v>
      </c>
      <c r="S437" s="29">
        <v>0</v>
      </c>
      <c r="T437">
        <v>0</v>
      </c>
      <c r="U437">
        <v>0</v>
      </c>
      <c r="V437">
        <v>0</v>
      </c>
      <c r="Y437" t="s">
        <v>42</v>
      </c>
    </row>
    <row r="438" spans="1:25" x14ac:dyDescent="0.3">
      <c r="A438" s="19" t="s">
        <v>42</v>
      </c>
      <c r="B438" s="18" t="s">
        <v>229</v>
      </c>
      <c r="C438" s="18" t="s">
        <v>130</v>
      </c>
      <c r="D438" s="29">
        <v>27573281.98</v>
      </c>
      <c r="E438" s="29">
        <v>27977758.882300001</v>
      </c>
      <c r="F438" s="29">
        <v>1833168.42</v>
      </c>
      <c r="G438" s="29">
        <v>296.22000000000003</v>
      </c>
      <c r="H438" s="29">
        <v>0</v>
      </c>
      <c r="I438" s="29">
        <v>0</v>
      </c>
      <c r="J438" s="29">
        <v>0</v>
      </c>
      <c r="K438" s="29">
        <v>0</v>
      </c>
      <c r="L438" s="29">
        <v>0</v>
      </c>
      <c r="M438" s="29">
        <v>0</v>
      </c>
      <c r="N438" s="29">
        <v>601505.31999999995</v>
      </c>
      <c r="O438" s="29">
        <v>9710.65</v>
      </c>
      <c r="P438" s="29">
        <v>0</v>
      </c>
      <c r="Q438" s="29">
        <v>1428691.5177</v>
      </c>
      <c r="R438" s="29">
        <v>0</v>
      </c>
      <c r="S438" s="29">
        <v>0</v>
      </c>
      <c r="T438">
        <v>0</v>
      </c>
      <c r="U438">
        <v>0</v>
      </c>
      <c r="V438">
        <v>0</v>
      </c>
      <c r="Y438" t="s">
        <v>42</v>
      </c>
    </row>
    <row r="439" spans="1:25" x14ac:dyDescent="0.3">
      <c r="A439" s="19" t="s">
        <v>42</v>
      </c>
      <c r="B439" s="18" t="s">
        <v>229</v>
      </c>
      <c r="C439" s="18" t="s">
        <v>131</v>
      </c>
      <c r="D439" s="29">
        <v>1290913.6399999999</v>
      </c>
      <c r="E439" s="29">
        <v>1292746.58</v>
      </c>
      <c r="F439" s="29">
        <v>1832.94</v>
      </c>
      <c r="G439" s="29">
        <v>84</v>
      </c>
      <c r="H439" s="29">
        <v>0</v>
      </c>
      <c r="I439" s="29">
        <v>0</v>
      </c>
      <c r="J439" s="29">
        <v>0</v>
      </c>
      <c r="K439" s="29">
        <v>0</v>
      </c>
      <c r="L439" s="29">
        <v>0</v>
      </c>
      <c r="M439" s="29">
        <v>0</v>
      </c>
      <c r="N439" s="29">
        <v>613379.19999999995</v>
      </c>
      <c r="O439" s="29">
        <v>100</v>
      </c>
      <c r="P439" s="29">
        <v>0</v>
      </c>
      <c r="Q439" s="29">
        <v>0</v>
      </c>
      <c r="R439" s="29">
        <v>0</v>
      </c>
      <c r="S439" s="29">
        <v>0</v>
      </c>
      <c r="T439">
        <v>0</v>
      </c>
      <c r="U439">
        <v>0</v>
      </c>
      <c r="V439">
        <v>0</v>
      </c>
      <c r="Y439" t="s">
        <v>42</v>
      </c>
    </row>
    <row r="440" spans="1:25" x14ac:dyDescent="0.3">
      <c r="A440" s="19" t="s">
        <v>42</v>
      </c>
      <c r="B440" s="18" t="s">
        <v>229</v>
      </c>
      <c r="C440" s="18" t="s">
        <v>132</v>
      </c>
      <c r="D440" s="29">
        <v>2463723.34</v>
      </c>
      <c r="E440" s="29">
        <v>2479441.98</v>
      </c>
      <c r="F440" s="29">
        <v>15718.64</v>
      </c>
      <c r="G440" s="29">
        <v>20.96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89739.96</v>
      </c>
      <c r="O440" s="29">
        <v>1911.22</v>
      </c>
      <c r="P440" s="29">
        <v>165.93</v>
      </c>
      <c r="Q440" s="29">
        <v>0</v>
      </c>
      <c r="R440" s="29">
        <v>0</v>
      </c>
      <c r="S440" s="29">
        <v>0</v>
      </c>
      <c r="T440">
        <v>0</v>
      </c>
      <c r="U440">
        <v>0</v>
      </c>
      <c r="V440">
        <v>0</v>
      </c>
      <c r="Y440" t="s">
        <v>42</v>
      </c>
    </row>
    <row r="441" spans="1:25" x14ac:dyDescent="0.3">
      <c r="A441" s="19" t="s">
        <v>42</v>
      </c>
      <c r="B441" s="18" t="s">
        <v>229</v>
      </c>
      <c r="C441" s="18" t="s">
        <v>133</v>
      </c>
      <c r="D441" s="29">
        <v>580477.40000000095</v>
      </c>
      <c r="E441" s="29">
        <v>605442.80000000098</v>
      </c>
      <c r="F441" s="29">
        <v>24965.4</v>
      </c>
      <c r="G441" s="29">
        <v>5.44</v>
      </c>
      <c r="H441" s="29">
        <v>0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29">
        <v>21166.26</v>
      </c>
      <c r="O441" s="29">
        <v>50</v>
      </c>
      <c r="P441" s="29">
        <v>0</v>
      </c>
      <c r="Q441" s="29">
        <v>0</v>
      </c>
      <c r="R441" s="29">
        <v>0</v>
      </c>
      <c r="S441" s="29">
        <v>0</v>
      </c>
      <c r="T441">
        <v>0</v>
      </c>
      <c r="U441">
        <v>0</v>
      </c>
      <c r="V441">
        <v>0</v>
      </c>
      <c r="Y441" t="s">
        <v>42</v>
      </c>
    </row>
    <row r="442" spans="1:25" x14ac:dyDescent="0.3">
      <c r="A442" s="19" t="s">
        <v>42</v>
      </c>
      <c r="B442" s="18" t="s">
        <v>229</v>
      </c>
      <c r="C442" s="18" t="s">
        <v>134</v>
      </c>
      <c r="D442" s="29">
        <v>1125300.3799999999</v>
      </c>
      <c r="E442" s="29">
        <v>1132870.22</v>
      </c>
      <c r="F442" s="29">
        <v>7569.84</v>
      </c>
      <c r="G442" s="29">
        <v>170.3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0</v>
      </c>
      <c r="N442" s="29">
        <v>40322.199999999997</v>
      </c>
      <c r="O442" s="29">
        <v>306.98</v>
      </c>
      <c r="P442" s="29">
        <v>0</v>
      </c>
      <c r="Q442" s="29">
        <v>0</v>
      </c>
      <c r="R442" s="29">
        <v>0</v>
      </c>
      <c r="S442" s="29">
        <v>0</v>
      </c>
      <c r="T442">
        <v>0</v>
      </c>
      <c r="U442">
        <v>0</v>
      </c>
      <c r="V442">
        <v>0</v>
      </c>
      <c r="Y442" t="s">
        <v>42</v>
      </c>
    </row>
    <row r="443" spans="1:25" x14ac:dyDescent="0.3">
      <c r="A443" s="19" t="s">
        <v>42</v>
      </c>
      <c r="B443" s="18" t="s">
        <v>229</v>
      </c>
      <c r="C443" s="18" t="s">
        <v>135</v>
      </c>
      <c r="D443" s="29">
        <v>2071806.4399999899</v>
      </c>
      <c r="E443" s="29">
        <v>2075922.4399999899</v>
      </c>
      <c r="F443" s="29">
        <v>4116</v>
      </c>
      <c r="G443" s="29">
        <v>70.64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29">
        <v>0</v>
      </c>
      <c r="N443" s="29">
        <v>41145.269999999997</v>
      </c>
      <c r="O443" s="29">
        <v>587.52</v>
      </c>
      <c r="P443" s="29">
        <v>0</v>
      </c>
      <c r="Q443" s="29">
        <v>0</v>
      </c>
      <c r="R443" s="29">
        <v>0</v>
      </c>
      <c r="S443" s="29">
        <v>0</v>
      </c>
      <c r="T443">
        <v>0</v>
      </c>
      <c r="U443">
        <v>0</v>
      </c>
      <c r="V443">
        <v>0</v>
      </c>
      <c r="Y443" t="s">
        <v>42</v>
      </c>
    </row>
    <row r="444" spans="1:25" x14ac:dyDescent="0.3">
      <c r="A444" s="19" t="s">
        <v>42</v>
      </c>
      <c r="B444" s="18" t="s">
        <v>229</v>
      </c>
      <c r="C444" s="18" t="s">
        <v>136</v>
      </c>
      <c r="D444" s="29">
        <v>3846285.54</v>
      </c>
      <c r="E444" s="29">
        <v>3891245.86</v>
      </c>
      <c r="F444" s="29">
        <v>44960.32</v>
      </c>
      <c r="G444" s="29">
        <v>29.36</v>
      </c>
      <c r="H444" s="29">
        <v>0</v>
      </c>
      <c r="I444" s="29">
        <v>0</v>
      </c>
      <c r="J444" s="29">
        <v>0</v>
      </c>
      <c r="K444" s="29">
        <v>0</v>
      </c>
      <c r="L444" s="29">
        <v>0</v>
      </c>
      <c r="M444" s="29">
        <v>0</v>
      </c>
      <c r="N444" s="29">
        <v>49008.87</v>
      </c>
      <c r="O444" s="29">
        <v>2542.29</v>
      </c>
      <c r="P444" s="29">
        <v>0</v>
      </c>
      <c r="Q444" s="29">
        <v>0</v>
      </c>
      <c r="R444" s="29">
        <v>0</v>
      </c>
      <c r="S444" s="29">
        <v>0</v>
      </c>
      <c r="T444">
        <v>0</v>
      </c>
      <c r="U444">
        <v>0</v>
      </c>
      <c r="V444">
        <v>0</v>
      </c>
      <c r="Y444" t="s">
        <v>42</v>
      </c>
    </row>
    <row r="445" spans="1:25" x14ac:dyDescent="0.3">
      <c r="A445" s="19" t="s">
        <v>42</v>
      </c>
      <c r="B445" s="18" t="s">
        <v>229</v>
      </c>
      <c r="C445" s="18" t="s">
        <v>137</v>
      </c>
      <c r="D445" s="29">
        <v>1286889.1399999999</v>
      </c>
      <c r="E445" s="29">
        <v>1294116.6200000001</v>
      </c>
      <c r="F445" s="29">
        <v>7227.48</v>
      </c>
      <c r="G445" s="29">
        <v>74.92</v>
      </c>
      <c r="H445" s="29">
        <v>0</v>
      </c>
      <c r="I445" s="29">
        <v>0</v>
      </c>
      <c r="J445" s="29">
        <v>0</v>
      </c>
      <c r="K445" s="29">
        <v>0</v>
      </c>
      <c r="L445" s="29">
        <v>0</v>
      </c>
      <c r="M445" s="29">
        <v>0</v>
      </c>
      <c r="N445" s="29">
        <v>29955.3</v>
      </c>
      <c r="O445" s="29">
        <v>205.03</v>
      </c>
      <c r="P445" s="29">
        <v>0</v>
      </c>
      <c r="Q445" s="29">
        <v>0</v>
      </c>
      <c r="R445" s="29">
        <v>0</v>
      </c>
      <c r="S445" s="29">
        <v>0</v>
      </c>
      <c r="T445">
        <v>0</v>
      </c>
      <c r="U445">
        <v>0</v>
      </c>
      <c r="V445">
        <v>0</v>
      </c>
      <c r="Y445" t="s">
        <v>42</v>
      </c>
    </row>
    <row r="446" spans="1:25" x14ac:dyDescent="0.3">
      <c r="A446" s="19" t="s">
        <v>42</v>
      </c>
      <c r="B446" s="18" t="s">
        <v>229</v>
      </c>
      <c r="C446" s="18" t="s">
        <v>138</v>
      </c>
      <c r="D446" s="29">
        <v>272446.7</v>
      </c>
      <c r="E446" s="29">
        <v>273701.8</v>
      </c>
      <c r="F446" s="29">
        <v>1255.0999999999999</v>
      </c>
      <c r="G446" s="29">
        <v>10.7</v>
      </c>
      <c r="H446" s="29">
        <v>0</v>
      </c>
      <c r="I446" s="29">
        <v>0</v>
      </c>
      <c r="J446" s="29">
        <v>0</v>
      </c>
      <c r="K446" s="29">
        <v>0</v>
      </c>
      <c r="L446" s="29">
        <v>0</v>
      </c>
      <c r="M446" s="29">
        <v>0</v>
      </c>
      <c r="N446" s="29">
        <v>1125.8</v>
      </c>
      <c r="O446" s="29">
        <v>60</v>
      </c>
      <c r="P446" s="29">
        <v>0</v>
      </c>
      <c r="Q446" s="29">
        <v>0</v>
      </c>
      <c r="R446" s="29">
        <v>0</v>
      </c>
      <c r="S446" s="29">
        <v>0</v>
      </c>
      <c r="T446">
        <v>0</v>
      </c>
      <c r="U446">
        <v>0</v>
      </c>
      <c r="V446">
        <v>0</v>
      </c>
      <c r="Y446" t="s">
        <v>42</v>
      </c>
    </row>
    <row r="447" spans="1:25" x14ac:dyDescent="0.3">
      <c r="A447" s="19" t="s">
        <v>42</v>
      </c>
      <c r="B447" s="18" t="s">
        <v>229</v>
      </c>
      <c r="C447" s="18" t="s">
        <v>139</v>
      </c>
      <c r="D447" s="29">
        <v>1135371.78</v>
      </c>
      <c r="E447" s="29">
        <v>1139844.02</v>
      </c>
      <c r="F447" s="29">
        <v>4472.24</v>
      </c>
      <c r="G447" s="29">
        <v>66</v>
      </c>
      <c r="H447" s="29">
        <v>0</v>
      </c>
      <c r="I447" s="29">
        <v>0</v>
      </c>
      <c r="J447" s="29">
        <v>0</v>
      </c>
      <c r="K447" s="29">
        <v>0</v>
      </c>
      <c r="L447" s="29">
        <v>0</v>
      </c>
      <c r="M447" s="29">
        <v>0</v>
      </c>
      <c r="N447" s="29">
        <v>34942.49</v>
      </c>
      <c r="O447" s="29">
        <v>118.92</v>
      </c>
      <c r="P447" s="29">
        <v>0</v>
      </c>
      <c r="Q447" s="29">
        <v>0</v>
      </c>
      <c r="R447" s="29">
        <v>0</v>
      </c>
      <c r="S447" s="29">
        <v>0</v>
      </c>
      <c r="T447">
        <v>0</v>
      </c>
      <c r="U447">
        <v>0</v>
      </c>
      <c r="V447">
        <v>0</v>
      </c>
      <c r="Y447" t="s">
        <v>42</v>
      </c>
    </row>
    <row r="448" spans="1:25" x14ac:dyDescent="0.3">
      <c r="A448" s="19" t="s">
        <v>42</v>
      </c>
      <c r="B448" s="18" t="s">
        <v>229</v>
      </c>
      <c r="C448" s="18" t="s">
        <v>140</v>
      </c>
      <c r="D448" s="29">
        <v>1139702.6000000001</v>
      </c>
      <c r="E448" s="29">
        <v>1142121.3999999999</v>
      </c>
      <c r="F448" s="29">
        <v>2418.8000000000002</v>
      </c>
      <c r="G448" s="29">
        <v>106.18</v>
      </c>
      <c r="H448" s="29">
        <v>0</v>
      </c>
      <c r="I448" s="29">
        <v>0</v>
      </c>
      <c r="J448" s="29">
        <v>0</v>
      </c>
      <c r="K448" s="29">
        <v>0</v>
      </c>
      <c r="L448" s="29">
        <v>0</v>
      </c>
      <c r="M448" s="29">
        <v>0</v>
      </c>
      <c r="N448" s="29">
        <v>36425.49</v>
      </c>
      <c r="O448" s="29">
        <v>2506.0700000000002</v>
      </c>
      <c r="P448" s="29">
        <v>110.64</v>
      </c>
      <c r="Q448" s="29">
        <v>0</v>
      </c>
      <c r="R448" s="29">
        <v>0</v>
      </c>
      <c r="S448" s="29">
        <v>0</v>
      </c>
      <c r="T448">
        <v>0</v>
      </c>
      <c r="U448">
        <v>0</v>
      </c>
      <c r="V448">
        <v>0</v>
      </c>
      <c r="Y448" t="s">
        <v>42</v>
      </c>
    </row>
    <row r="449" spans="1:25" x14ac:dyDescent="0.3">
      <c r="A449" s="19" t="s">
        <v>42</v>
      </c>
      <c r="B449" s="18" t="s">
        <v>229</v>
      </c>
      <c r="C449" s="18" t="s">
        <v>141</v>
      </c>
      <c r="D449" s="29">
        <v>2817640.86</v>
      </c>
      <c r="E449" s="29">
        <v>2830461.94</v>
      </c>
      <c r="F449" s="29">
        <v>12821.08</v>
      </c>
      <c r="G449" s="29">
        <v>133.22</v>
      </c>
      <c r="H449" s="29">
        <v>0</v>
      </c>
      <c r="I449" s="29">
        <v>0</v>
      </c>
      <c r="J449" s="29">
        <v>0</v>
      </c>
      <c r="K449" s="29">
        <v>0</v>
      </c>
      <c r="L449" s="29">
        <v>0</v>
      </c>
      <c r="M449" s="29">
        <v>0</v>
      </c>
      <c r="N449" s="29">
        <v>77785.19</v>
      </c>
      <c r="O449" s="29">
        <v>6959.19</v>
      </c>
      <c r="P449" s="29">
        <v>32.9</v>
      </c>
      <c r="Q449" s="29">
        <v>0</v>
      </c>
      <c r="R449" s="29">
        <v>0</v>
      </c>
      <c r="S449" s="29">
        <v>0</v>
      </c>
      <c r="T449">
        <v>0</v>
      </c>
      <c r="U449">
        <v>0</v>
      </c>
      <c r="V449">
        <v>0</v>
      </c>
      <c r="Y449" t="s">
        <v>42</v>
      </c>
    </row>
    <row r="450" spans="1:25" x14ac:dyDescent="0.3">
      <c r="A450" s="19" t="s">
        <v>42</v>
      </c>
      <c r="B450" s="18" t="s">
        <v>229</v>
      </c>
      <c r="C450" s="18" t="s">
        <v>142</v>
      </c>
      <c r="D450" s="29">
        <v>1102737.22</v>
      </c>
      <c r="E450" s="29">
        <v>1111425.72</v>
      </c>
      <c r="F450" s="29">
        <v>8688.5</v>
      </c>
      <c r="G450" s="29">
        <v>148.54</v>
      </c>
      <c r="H450" s="29">
        <v>0</v>
      </c>
      <c r="I450" s="29">
        <v>0</v>
      </c>
      <c r="J450" s="29">
        <v>0</v>
      </c>
      <c r="K450" s="29">
        <v>0</v>
      </c>
      <c r="L450" s="29">
        <v>0</v>
      </c>
      <c r="M450" s="29">
        <v>0</v>
      </c>
      <c r="N450" s="29">
        <v>27311.08</v>
      </c>
      <c r="O450" s="29">
        <v>233.31</v>
      </c>
      <c r="P450" s="29">
        <v>0</v>
      </c>
      <c r="Q450" s="29">
        <v>0</v>
      </c>
      <c r="R450" s="29">
        <v>0</v>
      </c>
      <c r="S450" s="29">
        <v>0</v>
      </c>
      <c r="T450">
        <v>0</v>
      </c>
      <c r="U450">
        <v>0</v>
      </c>
      <c r="V450">
        <v>0</v>
      </c>
      <c r="Y450" t="s">
        <v>42</v>
      </c>
    </row>
    <row r="451" spans="1:25" x14ac:dyDescent="0.3">
      <c r="A451" s="19" t="s">
        <v>42</v>
      </c>
      <c r="B451" s="18" t="s">
        <v>229</v>
      </c>
      <c r="C451" s="18" t="s">
        <v>143</v>
      </c>
      <c r="D451" s="29">
        <v>196532.92</v>
      </c>
      <c r="E451" s="29">
        <v>200257.9</v>
      </c>
      <c r="F451" s="29">
        <v>3724.98</v>
      </c>
      <c r="G451" s="29">
        <v>12.36</v>
      </c>
      <c r="H451" s="29">
        <v>0</v>
      </c>
      <c r="I451" s="29">
        <v>0</v>
      </c>
      <c r="J451" s="29">
        <v>0</v>
      </c>
      <c r="K451" s="29">
        <v>0</v>
      </c>
      <c r="L451" s="29">
        <v>0</v>
      </c>
      <c r="M451" s="29">
        <v>0</v>
      </c>
      <c r="N451" s="29">
        <v>26640.27</v>
      </c>
      <c r="O451" s="29">
        <v>230.32</v>
      </c>
      <c r="P451" s="29">
        <v>0</v>
      </c>
      <c r="Q451" s="29">
        <v>0</v>
      </c>
      <c r="R451" s="29">
        <v>0</v>
      </c>
      <c r="S451" s="29">
        <v>0</v>
      </c>
      <c r="T451">
        <v>0</v>
      </c>
      <c r="U451">
        <v>0</v>
      </c>
      <c r="V451">
        <v>0</v>
      </c>
      <c r="Y451" t="s">
        <v>42</v>
      </c>
    </row>
    <row r="452" spans="1:25" x14ac:dyDescent="0.3">
      <c r="A452" s="19" t="s">
        <v>42</v>
      </c>
      <c r="B452" s="18" t="s">
        <v>229</v>
      </c>
      <c r="C452" s="18" t="s">
        <v>144</v>
      </c>
      <c r="D452" s="29">
        <v>2877599.6200000099</v>
      </c>
      <c r="E452" s="29">
        <v>2883316.1200000099</v>
      </c>
      <c r="F452" s="29">
        <v>5716.5</v>
      </c>
      <c r="G452" s="29">
        <v>56.26</v>
      </c>
      <c r="H452" s="29">
        <v>0</v>
      </c>
      <c r="I452" s="29">
        <v>0</v>
      </c>
      <c r="J452" s="29">
        <v>0</v>
      </c>
      <c r="K452" s="29">
        <v>0</v>
      </c>
      <c r="L452" s="29">
        <v>0</v>
      </c>
      <c r="M452" s="29">
        <v>0</v>
      </c>
      <c r="N452" s="29">
        <v>93202.73</v>
      </c>
      <c r="O452" s="29">
        <v>503.25</v>
      </c>
      <c r="P452" s="29">
        <v>0</v>
      </c>
      <c r="Q452" s="29">
        <v>0</v>
      </c>
      <c r="R452" s="29">
        <v>0</v>
      </c>
      <c r="S452" s="29">
        <v>0</v>
      </c>
      <c r="T452">
        <v>0</v>
      </c>
      <c r="U452">
        <v>0</v>
      </c>
      <c r="V452">
        <v>0</v>
      </c>
      <c r="Y452" t="s">
        <v>42</v>
      </c>
    </row>
    <row r="453" spans="1:25" x14ac:dyDescent="0.3">
      <c r="A453" s="19" t="s">
        <v>42</v>
      </c>
      <c r="B453" s="18" t="s">
        <v>229</v>
      </c>
      <c r="C453" s="18" t="s">
        <v>145</v>
      </c>
      <c r="D453" s="29">
        <v>1014424.48</v>
      </c>
      <c r="E453" s="29">
        <v>1022712.5</v>
      </c>
      <c r="F453" s="29">
        <v>8288.02</v>
      </c>
      <c r="G453" s="29">
        <v>68.819999999999993</v>
      </c>
      <c r="H453" s="29">
        <v>0</v>
      </c>
      <c r="I453" s="29">
        <v>0</v>
      </c>
      <c r="J453" s="29">
        <v>0</v>
      </c>
      <c r="K453" s="29">
        <v>0</v>
      </c>
      <c r="L453" s="29">
        <v>0</v>
      </c>
      <c r="M453" s="29">
        <v>0</v>
      </c>
      <c r="N453" s="29">
        <v>22050.19</v>
      </c>
      <c r="O453" s="29">
        <v>75</v>
      </c>
      <c r="P453" s="29">
        <v>0</v>
      </c>
      <c r="Q453" s="29">
        <v>0</v>
      </c>
      <c r="R453" s="29">
        <v>0</v>
      </c>
      <c r="S453" s="29">
        <v>0</v>
      </c>
      <c r="T453">
        <v>0</v>
      </c>
      <c r="U453">
        <v>0</v>
      </c>
      <c r="V453">
        <v>0</v>
      </c>
      <c r="Y453" t="s">
        <v>42</v>
      </c>
    </row>
    <row r="454" spans="1:25" x14ac:dyDescent="0.3">
      <c r="A454" s="19" t="s">
        <v>42</v>
      </c>
      <c r="B454" s="18" t="s">
        <v>229</v>
      </c>
      <c r="C454" s="18" t="s">
        <v>146</v>
      </c>
      <c r="D454" s="29">
        <v>962412.35999999905</v>
      </c>
      <c r="E454" s="29">
        <v>966118.15999999898</v>
      </c>
      <c r="F454" s="29">
        <v>3705.8</v>
      </c>
      <c r="G454" s="29">
        <v>63.08</v>
      </c>
      <c r="H454" s="29">
        <v>0</v>
      </c>
      <c r="I454" s="29">
        <v>0</v>
      </c>
      <c r="J454" s="29">
        <v>0</v>
      </c>
      <c r="K454" s="29">
        <v>0</v>
      </c>
      <c r="L454" s="29">
        <v>0</v>
      </c>
      <c r="M454" s="29">
        <v>0</v>
      </c>
      <c r="N454" s="29">
        <v>19928.650000000001</v>
      </c>
      <c r="O454" s="29">
        <v>153.57</v>
      </c>
      <c r="P454" s="29">
        <v>0</v>
      </c>
      <c r="Q454" s="29">
        <v>0</v>
      </c>
      <c r="R454" s="29">
        <v>0</v>
      </c>
      <c r="S454" s="29">
        <v>0</v>
      </c>
      <c r="T454">
        <v>0</v>
      </c>
      <c r="U454">
        <v>0</v>
      </c>
      <c r="V454">
        <v>0</v>
      </c>
      <c r="Y454" t="s">
        <v>42</v>
      </c>
    </row>
    <row r="455" spans="1:25" x14ac:dyDescent="0.3">
      <c r="A455" s="19" t="s">
        <v>42</v>
      </c>
      <c r="B455" s="18" t="s">
        <v>229</v>
      </c>
      <c r="C455" s="18" t="s">
        <v>147</v>
      </c>
      <c r="D455" s="29">
        <v>2858602.14</v>
      </c>
      <c r="E455" s="29">
        <v>2531619.1088999901</v>
      </c>
      <c r="F455" s="29">
        <v>11730.5</v>
      </c>
      <c r="G455" s="29">
        <v>46.82</v>
      </c>
      <c r="H455" s="29">
        <v>0</v>
      </c>
      <c r="I455" s="29">
        <v>0</v>
      </c>
      <c r="J455" s="29">
        <v>0</v>
      </c>
      <c r="K455" s="29">
        <v>0</v>
      </c>
      <c r="L455" s="29">
        <v>0</v>
      </c>
      <c r="M455" s="29">
        <v>0</v>
      </c>
      <c r="N455" s="29">
        <v>77388.08</v>
      </c>
      <c r="O455" s="29">
        <v>25</v>
      </c>
      <c r="P455" s="29">
        <v>0</v>
      </c>
      <c r="Q455" s="29">
        <v>338713.53110000002</v>
      </c>
      <c r="R455" s="29">
        <v>0</v>
      </c>
      <c r="S455" s="29">
        <v>0</v>
      </c>
      <c r="T455" s="31">
        <v>0</v>
      </c>
      <c r="U455">
        <v>0</v>
      </c>
      <c r="V455">
        <v>0</v>
      </c>
      <c r="Y455" t="s">
        <v>42</v>
      </c>
    </row>
    <row r="456" spans="1:25" x14ac:dyDescent="0.3">
      <c r="A456" s="19" t="s">
        <v>42</v>
      </c>
      <c r="B456" s="18" t="s">
        <v>229</v>
      </c>
      <c r="C456" s="18" t="s">
        <v>148</v>
      </c>
      <c r="D456" s="29">
        <v>8242441.8600000096</v>
      </c>
      <c r="E456" s="29">
        <v>7528252.3411000101</v>
      </c>
      <c r="F456" s="29">
        <v>552948.16</v>
      </c>
      <c r="G456" s="29">
        <v>32.9</v>
      </c>
      <c r="H456" s="29">
        <v>0</v>
      </c>
      <c r="I456" s="29">
        <v>0</v>
      </c>
      <c r="J456" s="29">
        <v>0</v>
      </c>
      <c r="K456" s="29">
        <v>0</v>
      </c>
      <c r="L456" s="29">
        <v>0</v>
      </c>
      <c r="M456" s="29">
        <v>0</v>
      </c>
      <c r="N456" s="29">
        <v>307907.8</v>
      </c>
      <c r="O456" s="29">
        <v>3179.8</v>
      </c>
      <c r="P456" s="29">
        <v>0</v>
      </c>
      <c r="Q456" s="29">
        <v>1267137.6788999999</v>
      </c>
      <c r="R456" s="29">
        <v>0</v>
      </c>
      <c r="S456" s="29">
        <v>0</v>
      </c>
      <c r="T456" s="31">
        <v>0</v>
      </c>
      <c r="U456">
        <v>0</v>
      </c>
      <c r="V456">
        <v>0</v>
      </c>
      <c r="Y456" t="s">
        <v>42</v>
      </c>
    </row>
    <row r="457" spans="1:25" x14ac:dyDescent="0.3">
      <c r="A457" s="19" t="s">
        <v>42</v>
      </c>
      <c r="B457" s="18" t="s">
        <v>229</v>
      </c>
      <c r="C457" s="18" t="s">
        <v>149</v>
      </c>
      <c r="D457" s="29">
        <v>1120568.8999999999</v>
      </c>
      <c r="E457" s="29">
        <v>1328815.96</v>
      </c>
      <c r="F457" s="29">
        <v>208247.06</v>
      </c>
      <c r="G457" s="29">
        <v>0</v>
      </c>
      <c r="H457" s="29">
        <v>0</v>
      </c>
      <c r="I457" s="29">
        <v>0</v>
      </c>
      <c r="J457" s="29">
        <v>0</v>
      </c>
      <c r="K457" s="29">
        <v>0</v>
      </c>
      <c r="L457" s="29">
        <v>0</v>
      </c>
      <c r="M457" s="29">
        <v>0</v>
      </c>
      <c r="N457" s="29">
        <v>14083.64</v>
      </c>
      <c r="O457" s="29">
        <v>25</v>
      </c>
      <c r="P457" s="29">
        <v>0</v>
      </c>
      <c r="Q457" s="29">
        <v>0</v>
      </c>
      <c r="R457" s="29">
        <v>0</v>
      </c>
      <c r="S457" s="29">
        <v>0</v>
      </c>
      <c r="T457">
        <v>0</v>
      </c>
      <c r="U457">
        <v>0</v>
      </c>
      <c r="V457">
        <v>0</v>
      </c>
      <c r="Y457" t="s">
        <v>42</v>
      </c>
    </row>
    <row r="458" spans="1:25" x14ac:dyDescent="0.3">
      <c r="A458" s="19" t="s">
        <v>42</v>
      </c>
      <c r="B458" s="18" t="s">
        <v>229</v>
      </c>
      <c r="C458" s="18" t="s">
        <v>150</v>
      </c>
      <c r="D458" s="29">
        <v>245416.3</v>
      </c>
      <c r="E458" s="29">
        <v>269799.76</v>
      </c>
      <c r="F458" s="29">
        <v>24383.46</v>
      </c>
      <c r="G458" s="29">
        <v>3.66</v>
      </c>
      <c r="H458" s="29">
        <v>0</v>
      </c>
      <c r="I458" s="29">
        <v>0</v>
      </c>
      <c r="J458" s="29">
        <v>0</v>
      </c>
      <c r="K458" s="29">
        <v>0</v>
      </c>
      <c r="L458" s="29">
        <v>0</v>
      </c>
      <c r="M458" s="29">
        <v>0</v>
      </c>
      <c r="N458" s="29">
        <v>1694.06</v>
      </c>
      <c r="O458" s="29">
        <v>25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>
        <v>0</v>
      </c>
      <c r="V458">
        <v>0</v>
      </c>
      <c r="Y458" t="s">
        <v>42</v>
      </c>
    </row>
    <row r="459" spans="1:25" x14ac:dyDescent="0.3">
      <c r="A459" s="19" t="s">
        <v>42</v>
      </c>
      <c r="B459" s="18" t="s">
        <v>229</v>
      </c>
      <c r="C459" s="18" t="s">
        <v>151</v>
      </c>
      <c r="D459" s="29">
        <v>599.84</v>
      </c>
      <c r="E459" s="29">
        <v>599.84</v>
      </c>
      <c r="F459" s="29">
        <v>0</v>
      </c>
      <c r="G459" s="29">
        <v>0</v>
      </c>
      <c r="H459" s="29">
        <v>0</v>
      </c>
      <c r="I459" s="29">
        <v>0</v>
      </c>
      <c r="J459" s="29">
        <v>0</v>
      </c>
      <c r="K459" s="29">
        <v>0</v>
      </c>
      <c r="L459" s="29">
        <v>0</v>
      </c>
      <c r="M459" s="29">
        <v>0</v>
      </c>
      <c r="N459" s="29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  <c r="T459">
        <v>0</v>
      </c>
      <c r="U459">
        <v>0</v>
      </c>
      <c r="V459">
        <v>0</v>
      </c>
      <c r="Y459" t="s">
        <v>43</v>
      </c>
    </row>
    <row r="460" spans="1:25" x14ac:dyDescent="0.3">
      <c r="A460" s="19" t="s">
        <v>43</v>
      </c>
      <c r="B460" s="18" t="s">
        <v>230</v>
      </c>
      <c r="C460" s="18" t="s">
        <v>129</v>
      </c>
      <c r="D460" s="29">
        <v>11441592.18</v>
      </c>
      <c r="E460" s="29">
        <v>11974789.6019</v>
      </c>
      <c r="F460" s="29">
        <v>617976.88</v>
      </c>
      <c r="G460" s="29">
        <v>57.5</v>
      </c>
      <c r="H460" s="29">
        <v>0</v>
      </c>
      <c r="I460" s="29">
        <v>291685.18</v>
      </c>
      <c r="J460" s="29">
        <v>72213.64</v>
      </c>
      <c r="K460" s="29">
        <v>191455.98</v>
      </c>
      <c r="L460" s="29">
        <v>0</v>
      </c>
      <c r="M460" s="29">
        <v>0</v>
      </c>
      <c r="N460" s="29">
        <v>454756.97</v>
      </c>
      <c r="O460" s="29">
        <v>1559.93</v>
      </c>
      <c r="P460" s="29">
        <v>0</v>
      </c>
      <c r="Q460" s="29">
        <v>88902.518100000001</v>
      </c>
      <c r="R460" s="29">
        <v>0</v>
      </c>
      <c r="S460" s="29">
        <v>4123.0600000000004</v>
      </c>
      <c r="T460">
        <v>0</v>
      </c>
      <c r="U460">
        <v>0</v>
      </c>
      <c r="V460">
        <v>0</v>
      </c>
      <c r="Y460" t="s">
        <v>43</v>
      </c>
    </row>
    <row r="461" spans="1:25" x14ac:dyDescent="0.3">
      <c r="A461" s="19" t="s">
        <v>43</v>
      </c>
      <c r="B461" s="18" t="s">
        <v>230</v>
      </c>
      <c r="C461" s="18" t="s">
        <v>130</v>
      </c>
      <c r="D461" s="29">
        <v>3684175.88</v>
      </c>
      <c r="E461" s="29">
        <v>4322247.2023</v>
      </c>
      <c r="F461" s="29">
        <v>653706.19999999995</v>
      </c>
      <c r="G461" s="29">
        <v>4.62</v>
      </c>
      <c r="H461" s="29">
        <v>0</v>
      </c>
      <c r="I461" s="29">
        <v>360.88</v>
      </c>
      <c r="J461" s="29">
        <v>2146.16</v>
      </c>
      <c r="K461" s="29">
        <v>197945.92</v>
      </c>
      <c r="L461" s="29">
        <v>0</v>
      </c>
      <c r="M461" s="29">
        <v>0</v>
      </c>
      <c r="N461" s="29">
        <v>88504.67</v>
      </c>
      <c r="O461" s="29">
        <v>257.73</v>
      </c>
      <c r="P461" s="29">
        <v>0</v>
      </c>
      <c r="Q461" s="29">
        <v>18360.797699999999</v>
      </c>
      <c r="R461" s="29">
        <v>1874.42</v>
      </c>
      <c r="S461" s="29">
        <v>851.5</v>
      </c>
      <c r="T461" s="29">
        <v>0</v>
      </c>
      <c r="U461">
        <v>0</v>
      </c>
      <c r="V461">
        <v>0</v>
      </c>
      <c r="Y461" t="s">
        <v>43</v>
      </c>
    </row>
    <row r="462" spans="1:25" x14ac:dyDescent="0.3">
      <c r="A462" s="19" t="s">
        <v>43</v>
      </c>
      <c r="B462" s="18" t="s">
        <v>230</v>
      </c>
      <c r="C462" s="18" t="s">
        <v>131</v>
      </c>
      <c r="D462" s="29">
        <v>3731475.0799999898</v>
      </c>
      <c r="E462" s="29">
        <v>3728022.1698999899</v>
      </c>
      <c r="F462" s="29">
        <v>179598</v>
      </c>
      <c r="G462" s="29">
        <v>56.72</v>
      </c>
      <c r="H462" s="29">
        <v>0</v>
      </c>
      <c r="I462" s="29">
        <v>90811.72</v>
      </c>
      <c r="J462" s="29">
        <v>55167.360000000001</v>
      </c>
      <c r="K462" s="29">
        <v>26916.240000000002</v>
      </c>
      <c r="L462" s="29">
        <v>0</v>
      </c>
      <c r="M462" s="29">
        <v>0</v>
      </c>
      <c r="N462" s="29">
        <v>82353.509999999995</v>
      </c>
      <c r="O462" s="29">
        <v>142.15</v>
      </c>
      <c r="P462" s="29">
        <v>0</v>
      </c>
      <c r="Q462" s="29">
        <v>191953.0901</v>
      </c>
      <c r="R462" s="29">
        <v>0</v>
      </c>
      <c r="S462" s="29">
        <v>8902.18</v>
      </c>
      <c r="T462">
        <v>7264.81</v>
      </c>
      <c r="U462">
        <v>0</v>
      </c>
      <c r="V462">
        <v>0</v>
      </c>
      <c r="Y462" t="s">
        <v>43</v>
      </c>
    </row>
    <row r="463" spans="1:25" x14ac:dyDescent="0.3">
      <c r="A463" s="19" t="s">
        <v>43</v>
      </c>
      <c r="B463" s="18" t="s">
        <v>230</v>
      </c>
      <c r="C463" s="18" t="s">
        <v>132</v>
      </c>
      <c r="D463" s="29">
        <v>203813.64</v>
      </c>
      <c r="E463" s="29">
        <v>227129.16</v>
      </c>
      <c r="F463" s="29">
        <v>23315.52</v>
      </c>
      <c r="G463" s="29">
        <v>4.12</v>
      </c>
      <c r="H463" s="29">
        <v>0</v>
      </c>
      <c r="I463" s="29">
        <v>5768.28</v>
      </c>
      <c r="J463" s="29">
        <v>1636.4</v>
      </c>
      <c r="K463" s="29">
        <v>3128.98</v>
      </c>
      <c r="L463" s="29">
        <v>0</v>
      </c>
      <c r="M463" s="29">
        <v>0</v>
      </c>
      <c r="N463" s="29">
        <v>3346.92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  <c r="T463">
        <v>0</v>
      </c>
      <c r="U463">
        <v>0</v>
      </c>
      <c r="V463">
        <v>0</v>
      </c>
      <c r="Y463" t="s">
        <v>43</v>
      </c>
    </row>
    <row r="464" spans="1:25" x14ac:dyDescent="0.3">
      <c r="A464" s="19" t="s">
        <v>43</v>
      </c>
      <c r="B464" s="18" t="s">
        <v>230</v>
      </c>
      <c r="C464" s="18" t="s">
        <v>133</v>
      </c>
      <c r="D464" s="29">
        <v>11509052.68</v>
      </c>
      <c r="E464" s="29">
        <v>12109728.096000001</v>
      </c>
      <c r="F464" s="29">
        <v>882162.6</v>
      </c>
      <c r="G464" s="29">
        <v>30.86</v>
      </c>
      <c r="H464" s="29">
        <v>0</v>
      </c>
      <c r="I464" s="29">
        <v>407101.76</v>
      </c>
      <c r="J464" s="29">
        <v>77168.38</v>
      </c>
      <c r="K464" s="29">
        <v>70690.7</v>
      </c>
      <c r="L464" s="29">
        <v>0</v>
      </c>
      <c r="M464" s="29">
        <v>0</v>
      </c>
      <c r="N464" s="29">
        <v>414379.09</v>
      </c>
      <c r="O464" s="29">
        <v>1472.14</v>
      </c>
      <c r="P464" s="29">
        <v>0</v>
      </c>
      <c r="Q464" s="29">
        <v>295176.54399999999</v>
      </c>
      <c r="R464" s="29">
        <v>0</v>
      </c>
      <c r="S464" s="29">
        <v>13689.36</v>
      </c>
      <c r="T464">
        <v>2745.72</v>
      </c>
      <c r="U464">
        <v>0</v>
      </c>
      <c r="V464">
        <v>0</v>
      </c>
      <c r="Y464" t="s">
        <v>43</v>
      </c>
    </row>
    <row r="465" spans="1:25" x14ac:dyDescent="0.3">
      <c r="A465" s="19" t="s">
        <v>43</v>
      </c>
      <c r="B465" s="18" t="s">
        <v>230</v>
      </c>
      <c r="C465" s="18" t="s">
        <v>134</v>
      </c>
      <c r="D465" s="29">
        <v>9067796.7599999998</v>
      </c>
      <c r="E465" s="29">
        <v>8114172.3835000005</v>
      </c>
      <c r="F465" s="29">
        <v>906499.14</v>
      </c>
      <c r="G465" s="29">
        <v>4.66</v>
      </c>
      <c r="H465" s="29">
        <v>0</v>
      </c>
      <c r="I465" s="29">
        <v>30481.68</v>
      </c>
      <c r="J465" s="29">
        <v>33347.56</v>
      </c>
      <c r="K465" s="29">
        <v>309134.18</v>
      </c>
      <c r="L465" s="29">
        <v>0</v>
      </c>
      <c r="M465" s="29">
        <v>0</v>
      </c>
      <c r="N465" s="29">
        <v>251167.22</v>
      </c>
      <c r="O465" s="29">
        <v>13513.06</v>
      </c>
      <c r="P465" s="29">
        <v>0</v>
      </c>
      <c r="Q465" s="29">
        <v>1976643.7964999999</v>
      </c>
      <c r="R465" s="29">
        <v>24849.5</v>
      </c>
      <c r="S465" s="29">
        <v>91670.78</v>
      </c>
      <c r="T465">
        <v>0</v>
      </c>
      <c r="U465">
        <v>0</v>
      </c>
      <c r="V465">
        <v>0</v>
      </c>
      <c r="Y465" t="s">
        <v>43</v>
      </c>
    </row>
    <row r="466" spans="1:25" x14ac:dyDescent="0.3">
      <c r="A466" s="19" t="s">
        <v>43</v>
      </c>
      <c r="B466" s="18" t="s">
        <v>230</v>
      </c>
      <c r="C466" s="18" t="s">
        <v>135</v>
      </c>
      <c r="D466" s="29">
        <v>6078074.4799999902</v>
      </c>
      <c r="E466" s="29">
        <v>6377491.0599999903</v>
      </c>
      <c r="F466" s="29">
        <v>299416.58</v>
      </c>
      <c r="G466" s="29">
        <v>46.68</v>
      </c>
      <c r="H466" s="29">
        <v>0</v>
      </c>
      <c r="I466" s="29">
        <v>151643.70000000001</v>
      </c>
      <c r="J466" s="29">
        <v>70056.08</v>
      </c>
      <c r="K466" s="29">
        <v>74068.899999999994</v>
      </c>
      <c r="L466" s="29">
        <v>0</v>
      </c>
      <c r="M466" s="29">
        <v>0</v>
      </c>
      <c r="N466" s="29">
        <v>214408.54</v>
      </c>
      <c r="O466" s="29">
        <v>407.51</v>
      </c>
      <c r="P466" s="29">
        <v>0</v>
      </c>
      <c r="Q466" s="29">
        <v>0</v>
      </c>
      <c r="R466" s="29">
        <v>0</v>
      </c>
      <c r="S466" s="29">
        <v>0</v>
      </c>
      <c r="T466">
        <v>0</v>
      </c>
      <c r="U466">
        <v>0</v>
      </c>
      <c r="V466">
        <v>0</v>
      </c>
      <c r="Y466" t="s">
        <v>43</v>
      </c>
    </row>
    <row r="467" spans="1:25" x14ac:dyDescent="0.3">
      <c r="A467" s="19" t="s">
        <v>43</v>
      </c>
      <c r="B467" s="18" t="s">
        <v>230</v>
      </c>
      <c r="C467" s="18" t="s">
        <v>136</v>
      </c>
      <c r="D467" s="29">
        <v>1363431.24</v>
      </c>
      <c r="E467" s="29">
        <v>1261915.007</v>
      </c>
      <c r="F467" s="29">
        <v>94315.72</v>
      </c>
      <c r="G467" s="29">
        <v>5.38</v>
      </c>
      <c r="H467" s="29">
        <v>0</v>
      </c>
      <c r="I467" s="29">
        <v>17171.54</v>
      </c>
      <c r="J467" s="29">
        <v>8813.7999999999993</v>
      </c>
      <c r="K467" s="29">
        <v>32538.34</v>
      </c>
      <c r="L467" s="29">
        <v>0</v>
      </c>
      <c r="M467" s="29">
        <v>0</v>
      </c>
      <c r="N467" s="29">
        <v>63955.89</v>
      </c>
      <c r="O467" s="29">
        <v>33.51</v>
      </c>
      <c r="P467" s="29">
        <v>0</v>
      </c>
      <c r="Q467" s="29">
        <v>205382.89300000001</v>
      </c>
      <c r="R467" s="29">
        <v>25.92</v>
      </c>
      <c r="S467" s="29">
        <v>9525.02</v>
      </c>
      <c r="T467">
        <v>0</v>
      </c>
      <c r="U467">
        <v>0</v>
      </c>
      <c r="V467">
        <v>0</v>
      </c>
      <c r="Y467" t="s">
        <v>43</v>
      </c>
    </row>
    <row r="468" spans="1:25" x14ac:dyDescent="0.3">
      <c r="A468" s="19" t="s">
        <v>43</v>
      </c>
      <c r="B468" s="18" t="s">
        <v>230</v>
      </c>
      <c r="C468" s="18" t="s">
        <v>137</v>
      </c>
      <c r="D468" s="29">
        <v>16418499.000000101</v>
      </c>
      <c r="E468" s="29">
        <v>17468275.3250001</v>
      </c>
      <c r="F468" s="29">
        <v>1176131.46</v>
      </c>
      <c r="G468" s="29">
        <v>55.06</v>
      </c>
      <c r="H468" s="29">
        <v>0</v>
      </c>
      <c r="I468" s="29">
        <v>563218.74</v>
      </c>
      <c r="J468" s="29">
        <v>154758.04</v>
      </c>
      <c r="K468" s="29">
        <v>92150.14</v>
      </c>
      <c r="L468" s="29">
        <v>0</v>
      </c>
      <c r="M468" s="29">
        <v>0</v>
      </c>
      <c r="N468" s="29">
        <v>598649.68999999994</v>
      </c>
      <c r="O468" s="29">
        <v>215.9</v>
      </c>
      <c r="P468" s="29">
        <v>0</v>
      </c>
      <c r="Q468" s="29">
        <v>132500.11499999999</v>
      </c>
      <c r="R468" s="29">
        <v>0</v>
      </c>
      <c r="S468" s="29">
        <v>6144.98</v>
      </c>
      <c r="T468">
        <v>0</v>
      </c>
      <c r="U468">
        <v>0</v>
      </c>
      <c r="V468">
        <v>0</v>
      </c>
      <c r="Y468" t="s">
        <v>43</v>
      </c>
    </row>
    <row r="469" spans="1:25" x14ac:dyDescent="0.3">
      <c r="A469" s="19" t="s">
        <v>43</v>
      </c>
      <c r="B469" s="18" t="s">
        <v>230</v>
      </c>
      <c r="C469" s="18" t="s">
        <v>139</v>
      </c>
      <c r="D469" s="29">
        <v>23440851.8400001</v>
      </c>
      <c r="E469" s="29">
        <v>26541089.757300101</v>
      </c>
      <c r="F469" s="29">
        <v>5502148.4000000004</v>
      </c>
      <c r="G469" s="29">
        <v>22.04</v>
      </c>
      <c r="H469" s="29">
        <v>0</v>
      </c>
      <c r="I469" s="29">
        <v>63044.98</v>
      </c>
      <c r="J469" s="29">
        <v>115619.66</v>
      </c>
      <c r="K469" s="29">
        <v>1052231.04</v>
      </c>
      <c r="L469" s="29">
        <v>0</v>
      </c>
      <c r="M469" s="29">
        <v>0</v>
      </c>
      <c r="N469" s="29">
        <v>1931663.23</v>
      </c>
      <c r="O469" s="29">
        <v>1364.38</v>
      </c>
      <c r="P469" s="29">
        <v>0</v>
      </c>
      <c r="Q469" s="29">
        <v>2897913.5427000001</v>
      </c>
      <c r="R469" s="29">
        <v>361606.36</v>
      </c>
      <c r="S469" s="29">
        <v>134396.70000000001</v>
      </c>
      <c r="T469" s="29">
        <v>164211.54</v>
      </c>
      <c r="U469">
        <v>0</v>
      </c>
      <c r="V469">
        <v>0</v>
      </c>
      <c r="Y469" t="s">
        <v>43</v>
      </c>
    </row>
    <row r="470" spans="1:25" x14ac:dyDescent="0.3">
      <c r="A470" s="19" t="s">
        <v>43</v>
      </c>
      <c r="B470" s="18" t="s">
        <v>230</v>
      </c>
      <c r="C470" s="18" t="s">
        <v>140</v>
      </c>
      <c r="D470" s="29">
        <v>33419993.920000002</v>
      </c>
      <c r="E470" s="29">
        <v>36177226.955799997</v>
      </c>
      <c r="F470" s="29">
        <v>7293216.1799999997</v>
      </c>
      <c r="G470" s="29">
        <v>139.91999999999999</v>
      </c>
      <c r="H470" s="29">
        <v>0</v>
      </c>
      <c r="I470" s="29">
        <v>453656.44</v>
      </c>
      <c r="J470" s="29">
        <v>453365.68</v>
      </c>
      <c r="K470" s="29">
        <v>757099.82</v>
      </c>
      <c r="L470" s="29">
        <v>0</v>
      </c>
      <c r="M470" s="29">
        <v>0</v>
      </c>
      <c r="N470" s="29">
        <v>2552884.34</v>
      </c>
      <c r="O470" s="29">
        <v>1482.11</v>
      </c>
      <c r="P470" s="29">
        <v>0</v>
      </c>
      <c r="Q470" s="29">
        <v>5285376.3442000002</v>
      </c>
      <c r="R470" s="29">
        <v>504273.44</v>
      </c>
      <c r="S470" s="29">
        <v>245119.76</v>
      </c>
      <c r="T470">
        <v>186171.48</v>
      </c>
      <c r="U470">
        <v>0</v>
      </c>
      <c r="V470">
        <v>0</v>
      </c>
      <c r="Y470" t="s">
        <v>43</v>
      </c>
    </row>
    <row r="471" spans="1:25" x14ac:dyDescent="0.3">
      <c r="A471" s="19" t="s">
        <v>43</v>
      </c>
      <c r="B471" s="18" t="s">
        <v>230</v>
      </c>
      <c r="C471" s="18" t="s">
        <v>141</v>
      </c>
      <c r="D471" s="29">
        <v>4600650.0600000098</v>
      </c>
      <c r="E471" s="29">
        <v>3832592.4067000002</v>
      </c>
      <c r="F471" s="29">
        <v>796656.14</v>
      </c>
      <c r="G471" s="29">
        <v>14.36</v>
      </c>
      <c r="H471" s="29">
        <v>0</v>
      </c>
      <c r="I471" s="29">
        <v>40283.199999999997</v>
      </c>
      <c r="J471" s="29">
        <v>27157.040000000001</v>
      </c>
      <c r="K471" s="29">
        <v>110303.58</v>
      </c>
      <c r="L471" s="29">
        <v>0</v>
      </c>
      <c r="M471" s="29">
        <v>0</v>
      </c>
      <c r="N471" s="29">
        <v>32867.29</v>
      </c>
      <c r="O471" s="29">
        <v>250.13</v>
      </c>
      <c r="P471" s="29">
        <v>0</v>
      </c>
      <c r="Q471" s="29">
        <v>1725097.2733</v>
      </c>
      <c r="R471" s="29">
        <v>80378.539999999994</v>
      </c>
      <c r="S471" s="29">
        <v>80004.94</v>
      </c>
      <c r="T471" s="29">
        <v>23650.84</v>
      </c>
      <c r="U471">
        <v>0</v>
      </c>
      <c r="V471">
        <v>0</v>
      </c>
      <c r="Y471" t="s">
        <v>43</v>
      </c>
    </row>
    <row r="472" spans="1:25" x14ac:dyDescent="0.3">
      <c r="A472" s="19" t="s">
        <v>43</v>
      </c>
      <c r="B472" s="18" t="s">
        <v>230</v>
      </c>
      <c r="C472" s="18" t="s">
        <v>142</v>
      </c>
      <c r="D472" s="29">
        <v>7431740.2400000198</v>
      </c>
      <c r="E472" s="29">
        <v>7753336.1600000197</v>
      </c>
      <c r="F472" s="29">
        <v>321595.92</v>
      </c>
      <c r="G472" s="29">
        <v>26.58</v>
      </c>
      <c r="H472" s="29">
        <v>0</v>
      </c>
      <c r="I472" s="29">
        <v>182004.72</v>
      </c>
      <c r="J472" s="29">
        <v>45754.3</v>
      </c>
      <c r="K472" s="29">
        <v>50699.519999999997</v>
      </c>
      <c r="L472" s="29">
        <v>0</v>
      </c>
      <c r="M472" s="29">
        <v>0</v>
      </c>
      <c r="N472" s="29">
        <v>203633.12</v>
      </c>
      <c r="O472" s="29">
        <v>2321.09</v>
      </c>
      <c r="P472" s="29">
        <v>0</v>
      </c>
      <c r="Q472" s="29">
        <v>0</v>
      </c>
      <c r="R472" s="29">
        <v>0</v>
      </c>
      <c r="S472" s="29">
        <v>0</v>
      </c>
      <c r="T472">
        <v>0</v>
      </c>
      <c r="U472">
        <v>0</v>
      </c>
      <c r="V472">
        <v>0</v>
      </c>
      <c r="Y472" t="s">
        <v>43</v>
      </c>
    </row>
    <row r="473" spans="1:25" x14ac:dyDescent="0.3">
      <c r="A473" s="19" t="s">
        <v>43</v>
      </c>
      <c r="B473" s="18" t="s">
        <v>230</v>
      </c>
      <c r="C473" s="18" t="s">
        <v>143</v>
      </c>
      <c r="D473" s="29">
        <v>62793066.299999498</v>
      </c>
      <c r="E473" s="29">
        <v>61093664.648099497</v>
      </c>
      <c r="F473" s="29">
        <v>10781272.220000001</v>
      </c>
      <c r="G473" s="29">
        <v>57.86</v>
      </c>
      <c r="H473" s="29">
        <v>0</v>
      </c>
      <c r="I473" s="29">
        <v>926344.48</v>
      </c>
      <c r="J473" s="29">
        <v>463513.4</v>
      </c>
      <c r="K473" s="29">
        <v>950055.82</v>
      </c>
      <c r="L473" s="29">
        <v>0</v>
      </c>
      <c r="M473" s="29">
        <v>0</v>
      </c>
      <c r="N473" s="29">
        <v>1777901.56</v>
      </c>
      <c r="O473" s="29">
        <v>34584.39</v>
      </c>
      <c r="P473" s="29">
        <v>0</v>
      </c>
      <c r="Q473" s="29">
        <v>13274102.831900001</v>
      </c>
      <c r="R473" s="29">
        <v>177815.86</v>
      </c>
      <c r="S473" s="29">
        <v>615613.1</v>
      </c>
      <c r="T473" s="29">
        <v>156547.54</v>
      </c>
      <c r="U473">
        <v>0</v>
      </c>
      <c r="V473">
        <v>0</v>
      </c>
      <c r="Y473" t="s">
        <v>43</v>
      </c>
    </row>
    <row r="474" spans="1:25" x14ac:dyDescent="0.3">
      <c r="A474" s="19" t="s">
        <v>43</v>
      </c>
      <c r="B474" s="18" t="s">
        <v>230</v>
      </c>
      <c r="C474" s="18" t="s">
        <v>144</v>
      </c>
      <c r="D474" s="29">
        <v>4558556.5399999898</v>
      </c>
      <c r="E474" s="29">
        <v>4781807.6999999899</v>
      </c>
      <c r="F474" s="29">
        <v>223251.16</v>
      </c>
      <c r="G474" s="29">
        <v>38.020000000000003</v>
      </c>
      <c r="H474" s="29">
        <v>0</v>
      </c>
      <c r="I474" s="29">
        <v>95209.84</v>
      </c>
      <c r="J474" s="29">
        <v>61228.36</v>
      </c>
      <c r="K474" s="29">
        <v>57525.3</v>
      </c>
      <c r="L474" s="29">
        <v>0</v>
      </c>
      <c r="M474" s="29">
        <v>0</v>
      </c>
      <c r="N474" s="29">
        <v>125696.99</v>
      </c>
      <c r="O474" s="29">
        <v>1693.65</v>
      </c>
      <c r="P474" s="29">
        <v>0</v>
      </c>
      <c r="Q474" s="29">
        <v>0</v>
      </c>
      <c r="R474" s="29">
        <v>0</v>
      </c>
      <c r="S474" s="29">
        <v>0</v>
      </c>
      <c r="T474">
        <v>0</v>
      </c>
      <c r="U474">
        <v>0</v>
      </c>
      <c r="V474">
        <v>0</v>
      </c>
      <c r="Y474" t="s">
        <v>43</v>
      </c>
    </row>
    <row r="475" spans="1:25" x14ac:dyDescent="0.3">
      <c r="A475" s="19" t="s">
        <v>43</v>
      </c>
      <c r="B475" s="18" t="s">
        <v>230</v>
      </c>
      <c r="C475" s="18" t="s">
        <v>145</v>
      </c>
      <c r="D475" s="29">
        <v>1033404.5</v>
      </c>
      <c r="E475" s="29">
        <v>543745.22219999996</v>
      </c>
      <c r="F475" s="29">
        <v>28014.54</v>
      </c>
      <c r="G475" s="29">
        <v>17.72</v>
      </c>
      <c r="H475" s="29">
        <v>0</v>
      </c>
      <c r="I475" s="29">
        <v>864.58</v>
      </c>
      <c r="J475" s="29">
        <v>206.46</v>
      </c>
      <c r="K475" s="29">
        <v>23060.48</v>
      </c>
      <c r="L475" s="29">
        <v>0</v>
      </c>
      <c r="M475" s="29">
        <v>0</v>
      </c>
      <c r="N475" s="29">
        <v>26178.21</v>
      </c>
      <c r="O475" s="29">
        <v>110.91</v>
      </c>
      <c r="P475" s="29">
        <v>0</v>
      </c>
      <c r="Q475" s="29">
        <v>542915.93779999996</v>
      </c>
      <c r="R475" s="29">
        <v>63.28</v>
      </c>
      <c r="S475" s="29">
        <v>25178.84</v>
      </c>
      <c r="T475" s="29">
        <v>345.23</v>
      </c>
      <c r="U475">
        <v>0</v>
      </c>
      <c r="V475">
        <v>0</v>
      </c>
      <c r="Y475" t="s">
        <v>43</v>
      </c>
    </row>
    <row r="476" spans="1:25" x14ac:dyDescent="0.3">
      <c r="A476" s="19" t="s">
        <v>43</v>
      </c>
      <c r="B476" s="18" t="s">
        <v>230</v>
      </c>
      <c r="C476" s="18" t="s">
        <v>146</v>
      </c>
      <c r="D476" s="29">
        <v>6821502.7999999998</v>
      </c>
      <c r="E476" s="29">
        <v>7172223.7800000003</v>
      </c>
      <c r="F476" s="29">
        <v>350720.98</v>
      </c>
      <c r="G476" s="29">
        <v>80.86</v>
      </c>
      <c r="H476" s="29">
        <v>0</v>
      </c>
      <c r="I476" s="29">
        <v>160428.64000000001</v>
      </c>
      <c r="J476" s="29">
        <v>61330.1</v>
      </c>
      <c r="K476" s="29">
        <v>110867.16</v>
      </c>
      <c r="L476" s="29">
        <v>0</v>
      </c>
      <c r="M476" s="29">
        <v>0</v>
      </c>
      <c r="N476" s="29">
        <v>228058.64</v>
      </c>
      <c r="O476" s="29">
        <v>1642.53</v>
      </c>
      <c r="P476" s="29">
        <v>0</v>
      </c>
      <c r="Q476" s="29">
        <v>0</v>
      </c>
      <c r="R476" s="29">
        <v>0</v>
      </c>
      <c r="S476" s="29">
        <v>0</v>
      </c>
      <c r="T476">
        <v>0</v>
      </c>
      <c r="U476">
        <v>0</v>
      </c>
      <c r="V476">
        <v>0</v>
      </c>
      <c r="Y476" t="s">
        <v>43</v>
      </c>
    </row>
    <row r="477" spans="1:25" x14ac:dyDescent="0.3">
      <c r="A477" s="19" t="s">
        <v>43</v>
      </c>
      <c r="B477" s="18" t="s">
        <v>230</v>
      </c>
      <c r="C477" s="18" t="s">
        <v>147</v>
      </c>
      <c r="D477" s="29">
        <v>13264930.32</v>
      </c>
      <c r="E477" s="29">
        <v>14103097.155400001</v>
      </c>
      <c r="F477" s="29">
        <v>842351.37</v>
      </c>
      <c r="G477" s="29">
        <v>61.72</v>
      </c>
      <c r="H477" s="29">
        <v>0</v>
      </c>
      <c r="I477" s="29">
        <v>494032.78</v>
      </c>
      <c r="J477" s="29">
        <v>113708.81</v>
      </c>
      <c r="K477" s="29">
        <v>46318.18</v>
      </c>
      <c r="L477" s="29">
        <v>0</v>
      </c>
      <c r="M477" s="29">
        <v>0</v>
      </c>
      <c r="N477" s="29">
        <v>420920.17</v>
      </c>
      <c r="O477" s="29">
        <v>850.57</v>
      </c>
      <c r="P477" s="29">
        <v>0</v>
      </c>
      <c r="Q477" s="29">
        <v>4388.0446000000002</v>
      </c>
      <c r="R477" s="29">
        <v>0</v>
      </c>
      <c r="S477" s="29">
        <v>203.51</v>
      </c>
      <c r="T477">
        <v>0</v>
      </c>
      <c r="U477">
        <v>0</v>
      </c>
      <c r="V477">
        <v>0</v>
      </c>
      <c r="Y477" t="s">
        <v>43</v>
      </c>
    </row>
    <row r="478" spans="1:25" x14ac:dyDescent="0.3">
      <c r="A478" s="19" t="s">
        <v>43</v>
      </c>
      <c r="B478" s="18" t="s">
        <v>230</v>
      </c>
      <c r="C478" s="18" t="s">
        <v>148</v>
      </c>
      <c r="D478" s="29">
        <v>1646886.92</v>
      </c>
      <c r="E478" s="29">
        <v>1725501.1</v>
      </c>
      <c r="F478" s="29">
        <v>78614.179999999993</v>
      </c>
      <c r="G478" s="29">
        <v>18.739999999999998</v>
      </c>
      <c r="H478" s="29">
        <v>0</v>
      </c>
      <c r="I478" s="29">
        <v>37990.86</v>
      </c>
      <c r="J478" s="29">
        <v>24932.12</v>
      </c>
      <c r="K478" s="29">
        <v>13970.52</v>
      </c>
      <c r="L478" s="29">
        <v>0</v>
      </c>
      <c r="M478" s="29">
        <v>0</v>
      </c>
      <c r="N478" s="29">
        <v>42355.09</v>
      </c>
      <c r="O478" s="29">
        <v>547.29</v>
      </c>
      <c r="P478" s="29">
        <v>0</v>
      </c>
      <c r="Q478" s="29">
        <v>0</v>
      </c>
      <c r="R478" s="29">
        <v>0</v>
      </c>
      <c r="S478" s="29">
        <v>0</v>
      </c>
      <c r="T478">
        <v>0</v>
      </c>
      <c r="U478">
        <v>0</v>
      </c>
      <c r="V478">
        <v>0</v>
      </c>
      <c r="Y478" t="s">
        <v>43</v>
      </c>
    </row>
    <row r="479" spans="1:25" x14ac:dyDescent="0.3">
      <c r="A479" s="19" t="s">
        <v>43</v>
      </c>
      <c r="B479" s="18" t="s">
        <v>230</v>
      </c>
      <c r="C479" s="18" t="s">
        <v>149</v>
      </c>
      <c r="D479" s="29">
        <v>5735716.6200000104</v>
      </c>
      <c r="E479" s="29">
        <v>4576743.9632000104</v>
      </c>
      <c r="F479" s="29">
        <v>648247.54</v>
      </c>
      <c r="G479" s="29">
        <v>10.82</v>
      </c>
      <c r="H479" s="29">
        <v>0</v>
      </c>
      <c r="I479" s="29">
        <v>65054.080000000002</v>
      </c>
      <c r="J479" s="29">
        <v>26444.62</v>
      </c>
      <c r="K479" s="29">
        <v>115302.48</v>
      </c>
      <c r="L479" s="29">
        <v>0</v>
      </c>
      <c r="M479" s="29">
        <v>0</v>
      </c>
      <c r="N479" s="29">
        <v>147943.94</v>
      </c>
      <c r="O479" s="29">
        <v>1667.76</v>
      </c>
      <c r="P479" s="29">
        <v>0</v>
      </c>
      <c r="Q479" s="29">
        <v>1905163.8367999999</v>
      </c>
      <c r="R479" s="29">
        <v>9588.14</v>
      </c>
      <c r="S479" s="29">
        <v>88355.5</v>
      </c>
      <c r="T479" s="29">
        <v>28503.69</v>
      </c>
      <c r="U479">
        <v>0</v>
      </c>
      <c r="V479">
        <v>0</v>
      </c>
      <c r="Y479" t="s">
        <v>43</v>
      </c>
    </row>
    <row r="480" spans="1:25" x14ac:dyDescent="0.3">
      <c r="A480" s="19" t="s">
        <v>43</v>
      </c>
      <c r="B480" s="18" t="s">
        <v>230</v>
      </c>
      <c r="C480" s="18" t="s">
        <v>200</v>
      </c>
      <c r="D480" s="29">
        <v>1726285.76</v>
      </c>
      <c r="E480" s="29">
        <v>1813168.76</v>
      </c>
      <c r="F480" s="29">
        <v>86883</v>
      </c>
      <c r="G480" s="29">
        <v>18.14</v>
      </c>
      <c r="H480" s="29">
        <v>0</v>
      </c>
      <c r="I480" s="29">
        <v>42346.84</v>
      </c>
      <c r="J480" s="29">
        <v>27568.3</v>
      </c>
      <c r="K480" s="29">
        <v>11206.38</v>
      </c>
      <c r="L480" s="29">
        <v>0</v>
      </c>
      <c r="M480" s="29">
        <v>0</v>
      </c>
      <c r="N480" s="29">
        <v>72084.47</v>
      </c>
      <c r="O480" s="29">
        <v>226.05</v>
      </c>
      <c r="P480" s="29">
        <v>0</v>
      </c>
      <c r="Q480" s="29">
        <v>0</v>
      </c>
      <c r="R480" s="29">
        <v>0</v>
      </c>
      <c r="S480" s="29">
        <v>0</v>
      </c>
      <c r="T480">
        <v>0</v>
      </c>
      <c r="U480">
        <v>0</v>
      </c>
      <c r="V480">
        <v>0</v>
      </c>
      <c r="Y480" t="s">
        <v>43</v>
      </c>
    </row>
    <row r="481" spans="1:25" x14ac:dyDescent="0.3">
      <c r="A481" s="19" t="s">
        <v>43</v>
      </c>
      <c r="B481" s="18" t="s">
        <v>230</v>
      </c>
      <c r="C481" s="18" t="s">
        <v>201</v>
      </c>
      <c r="D481" s="29">
        <v>4466720</v>
      </c>
      <c r="E481" s="29">
        <v>4246692.2309999997</v>
      </c>
      <c r="F481" s="29">
        <v>539259.59</v>
      </c>
      <c r="G481" s="29">
        <v>8</v>
      </c>
      <c r="H481" s="29">
        <v>0</v>
      </c>
      <c r="I481" s="29">
        <v>79447.600000000006</v>
      </c>
      <c r="J481" s="29">
        <v>22960.06</v>
      </c>
      <c r="K481" s="29">
        <v>89529.53</v>
      </c>
      <c r="L481" s="29">
        <v>0</v>
      </c>
      <c r="M481" s="29">
        <v>0</v>
      </c>
      <c r="N481" s="29">
        <v>162662.70000000001</v>
      </c>
      <c r="O481" s="29">
        <v>501.82</v>
      </c>
      <c r="P481" s="29">
        <v>0</v>
      </c>
      <c r="Q481" s="29">
        <v>796879.66899999999</v>
      </c>
      <c r="R481" s="29">
        <v>635.44000000000005</v>
      </c>
      <c r="S481" s="29">
        <v>36956.870000000003</v>
      </c>
      <c r="T481">
        <v>34784.769999999997</v>
      </c>
      <c r="U481">
        <v>0</v>
      </c>
      <c r="V481">
        <v>0</v>
      </c>
      <c r="Y481" t="s">
        <v>43</v>
      </c>
    </row>
    <row r="482" spans="1:25" x14ac:dyDescent="0.3">
      <c r="A482" s="19" t="s">
        <v>43</v>
      </c>
      <c r="B482" s="18" t="s">
        <v>230</v>
      </c>
      <c r="C482" s="18" t="s">
        <v>205</v>
      </c>
      <c r="D482" s="29">
        <v>16202098.060000001</v>
      </c>
      <c r="E482" s="29">
        <v>15043520.829299999</v>
      </c>
      <c r="F482" s="29">
        <v>768078.66</v>
      </c>
      <c r="G482" s="29">
        <v>81.739999999999995</v>
      </c>
      <c r="H482" s="29">
        <v>0</v>
      </c>
      <c r="I482" s="29">
        <v>450329.46</v>
      </c>
      <c r="J482" s="29">
        <v>154502.24</v>
      </c>
      <c r="K482" s="29">
        <v>82016.22</v>
      </c>
      <c r="L482" s="29">
        <v>0</v>
      </c>
      <c r="M482" s="29">
        <v>0</v>
      </c>
      <c r="N482" s="29">
        <v>538756.49</v>
      </c>
      <c r="O482" s="29">
        <v>5248.45</v>
      </c>
      <c r="P482" s="29">
        <v>0</v>
      </c>
      <c r="Q482" s="29">
        <v>2020353.9106999999</v>
      </c>
      <c r="R482" s="29">
        <v>0</v>
      </c>
      <c r="S482" s="29">
        <v>93698.02</v>
      </c>
      <c r="T482">
        <v>203038.33</v>
      </c>
      <c r="U482">
        <v>0</v>
      </c>
      <c r="V482">
        <v>0</v>
      </c>
      <c r="Y482" t="s">
        <v>43</v>
      </c>
    </row>
    <row r="483" spans="1:25" x14ac:dyDescent="0.3">
      <c r="A483" s="19" t="s">
        <v>43</v>
      </c>
      <c r="B483" s="18" t="s">
        <v>230</v>
      </c>
      <c r="C483" s="18" t="s">
        <v>206</v>
      </c>
      <c r="D483" s="29">
        <v>40195582.459999897</v>
      </c>
      <c r="E483" s="29">
        <v>40353817.385999903</v>
      </c>
      <c r="F483" s="29">
        <v>7142676.4500000002</v>
      </c>
      <c r="G483" s="29">
        <v>39.119999999999997</v>
      </c>
      <c r="H483" s="29">
        <v>0</v>
      </c>
      <c r="I483" s="29">
        <v>451194.46</v>
      </c>
      <c r="J483" s="29">
        <v>278682.40000000002</v>
      </c>
      <c r="K483" s="29">
        <v>1125738.33</v>
      </c>
      <c r="L483" s="29">
        <v>0</v>
      </c>
      <c r="M483" s="29">
        <v>0</v>
      </c>
      <c r="N483" s="29">
        <v>1823431.66</v>
      </c>
      <c r="O483" s="29">
        <v>27596.01</v>
      </c>
      <c r="P483" s="29">
        <v>0</v>
      </c>
      <c r="Q483" s="29">
        <v>7452605.574</v>
      </c>
      <c r="R483" s="29">
        <v>122534.6</v>
      </c>
      <c r="S483" s="29">
        <v>345629.45</v>
      </c>
      <c r="T483">
        <v>181305.82</v>
      </c>
      <c r="U483">
        <v>0</v>
      </c>
      <c r="V483">
        <v>0</v>
      </c>
      <c r="Y483" t="s">
        <v>43</v>
      </c>
    </row>
    <row r="484" spans="1:25" x14ac:dyDescent="0.3">
      <c r="A484" s="19" t="s">
        <v>43</v>
      </c>
      <c r="B484" s="18" t="s">
        <v>230</v>
      </c>
      <c r="C484" s="18" t="s">
        <v>215</v>
      </c>
      <c r="D484" s="29">
        <v>3764284.18</v>
      </c>
      <c r="E484" s="29">
        <v>3945675.12</v>
      </c>
      <c r="F484" s="29">
        <v>181390.94</v>
      </c>
      <c r="G484" s="29">
        <v>38.94</v>
      </c>
      <c r="H484" s="29">
        <v>0</v>
      </c>
      <c r="I484" s="29">
        <v>79039.88</v>
      </c>
      <c r="J484" s="29">
        <v>56881.08</v>
      </c>
      <c r="K484" s="29">
        <v>40896.92</v>
      </c>
      <c r="L484" s="29">
        <v>0</v>
      </c>
      <c r="M484" s="29">
        <v>0</v>
      </c>
      <c r="N484" s="29">
        <v>156178.99</v>
      </c>
      <c r="O484" s="29">
        <v>4406.3</v>
      </c>
      <c r="P484" s="29">
        <v>0</v>
      </c>
      <c r="Q484" s="29">
        <v>0</v>
      </c>
      <c r="R484" s="29">
        <v>0</v>
      </c>
      <c r="S484" s="29">
        <v>0</v>
      </c>
      <c r="T484">
        <v>0</v>
      </c>
      <c r="U484">
        <v>0</v>
      </c>
      <c r="V484">
        <v>0</v>
      </c>
      <c r="Y484" t="s">
        <v>43</v>
      </c>
    </row>
    <row r="485" spans="1:25" x14ac:dyDescent="0.3">
      <c r="A485" s="19" t="s">
        <v>43</v>
      </c>
      <c r="B485" s="18" t="s">
        <v>230</v>
      </c>
      <c r="C485" s="18" t="s">
        <v>207</v>
      </c>
      <c r="D485" s="29">
        <v>8075034.3200000003</v>
      </c>
      <c r="E485" s="29">
        <v>8716386.7135000005</v>
      </c>
      <c r="F485" s="29">
        <v>1626604.14</v>
      </c>
      <c r="G485" s="29">
        <v>14.98</v>
      </c>
      <c r="H485" s="29">
        <v>0</v>
      </c>
      <c r="I485" s="29">
        <v>176913.56</v>
      </c>
      <c r="J485" s="29">
        <v>43144.959999999999</v>
      </c>
      <c r="K485" s="29">
        <v>175884.24</v>
      </c>
      <c r="L485" s="29">
        <v>0</v>
      </c>
      <c r="M485" s="29">
        <v>0</v>
      </c>
      <c r="N485" s="29">
        <v>182360.12</v>
      </c>
      <c r="O485" s="29">
        <v>1699.48</v>
      </c>
      <c r="P485" s="29">
        <v>0</v>
      </c>
      <c r="Q485" s="29">
        <v>1058032.2265000001</v>
      </c>
      <c r="R485" s="29">
        <v>23712.16</v>
      </c>
      <c r="S485" s="29">
        <v>49068.32</v>
      </c>
      <c r="T485">
        <v>1049.26</v>
      </c>
      <c r="U485">
        <v>0</v>
      </c>
      <c r="V485">
        <v>0</v>
      </c>
      <c r="Y485" t="s">
        <v>43</v>
      </c>
    </row>
    <row r="486" spans="1:25" x14ac:dyDescent="0.3">
      <c r="A486" s="19" t="s">
        <v>43</v>
      </c>
      <c r="B486" s="18" t="s">
        <v>230</v>
      </c>
      <c r="C486" s="18" t="s">
        <v>216</v>
      </c>
      <c r="D486" s="29">
        <v>6994502.27999999</v>
      </c>
      <c r="E486" s="29">
        <v>7122764.9399999902</v>
      </c>
      <c r="F486" s="29">
        <v>345368.05</v>
      </c>
      <c r="G486" s="29">
        <v>76</v>
      </c>
      <c r="H486" s="29">
        <v>0</v>
      </c>
      <c r="I486" s="29">
        <v>170665.1</v>
      </c>
      <c r="J486" s="29">
        <v>62283.53</v>
      </c>
      <c r="K486" s="29">
        <v>92117.66</v>
      </c>
      <c r="L486" s="29">
        <v>0</v>
      </c>
      <c r="M486" s="29">
        <v>0</v>
      </c>
      <c r="N486" s="29">
        <v>332299.23</v>
      </c>
      <c r="O486" s="29">
        <v>1041.3</v>
      </c>
      <c r="P486" s="29">
        <v>0</v>
      </c>
      <c r="Q486" s="29">
        <v>227663.8</v>
      </c>
      <c r="R486" s="29">
        <v>0</v>
      </c>
      <c r="S486" s="29">
        <v>10558.41</v>
      </c>
      <c r="T486" s="29">
        <v>0</v>
      </c>
      <c r="U486">
        <v>0</v>
      </c>
      <c r="V486">
        <v>2.1800000000000002</v>
      </c>
      <c r="Y486" t="s">
        <v>43</v>
      </c>
    </row>
    <row r="487" spans="1:25" x14ac:dyDescent="0.3">
      <c r="A487" s="19" t="s">
        <v>43</v>
      </c>
      <c r="B487" s="18" t="s">
        <v>230</v>
      </c>
      <c r="C487" s="18" t="s">
        <v>208</v>
      </c>
      <c r="D487" s="29">
        <v>10905716.76</v>
      </c>
      <c r="E487" s="29">
        <v>7521825.2472999897</v>
      </c>
      <c r="F487" s="29">
        <v>552431.97</v>
      </c>
      <c r="G487" s="29">
        <v>13.26</v>
      </c>
      <c r="H487" s="29">
        <v>0</v>
      </c>
      <c r="I487" s="29">
        <v>63546.38</v>
      </c>
      <c r="J487" s="29">
        <v>24409.81</v>
      </c>
      <c r="K487" s="29">
        <v>255628.35</v>
      </c>
      <c r="L487" s="29">
        <v>0</v>
      </c>
      <c r="M487" s="29">
        <v>0</v>
      </c>
      <c r="N487" s="29">
        <v>412902.62</v>
      </c>
      <c r="O487" s="29">
        <v>4426.25</v>
      </c>
      <c r="P487" s="29">
        <v>0</v>
      </c>
      <c r="Q487" s="29">
        <v>4128955.9127000002</v>
      </c>
      <c r="R487" s="29">
        <v>1143.9100000000001</v>
      </c>
      <c r="S487" s="29">
        <v>191488.52</v>
      </c>
      <c r="T487" s="29">
        <v>117926.02</v>
      </c>
      <c r="U487">
        <v>0</v>
      </c>
      <c r="V487">
        <v>0</v>
      </c>
      <c r="Y487" t="s">
        <v>43</v>
      </c>
    </row>
    <row r="488" spans="1:25" x14ac:dyDescent="0.3">
      <c r="A488" s="19" t="s">
        <v>43</v>
      </c>
      <c r="B488" s="18" t="s">
        <v>230</v>
      </c>
      <c r="C488" s="18" t="s">
        <v>209</v>
      </c>
      <c r="D488" s="29">
        <v>10252710.32</v>
      </c>
      <c r="E488" s="29">
        <v>8692570.3311999608</v>
      </c>
      <c r="F488" s="29">
        <v>468083.20000000001</v>
      </c>
      <c r="G488" s="29">
        <v>70.34</v>
      </c>
      <c r="H488" s="29">
        <v>0</v>
      </c>
      <c r="I488" s="29">
        <v>171850.38</v>
      </c>
      <c r="J488" s="29">
        <v>73822.880000000005</v>
      </c>
      <c r="K488" s="29">
        <v>157461.35999999999</v>
      </c>
      <c r="L488" s="29">
        <v>0</v>
      </c>
      <c r="M488" s="29">
        <v>0</v>
      </c>
      <c r="N488" s="29">
        <v>273424.84000000003</v>
      </c>
      <c r="O488" s="29">
        <v>13220.44</v>
      </c>
      <c r="P488" s="29">
        <v>0</v>
      </c>
      <c r="Q488" s="29">
        <v>2126860.5488</v>
      </c>
      <c r="R488" s="29">
        <v>0</v>
      </c>
      <c r="S488" s="29">
        <v>98637.36</v>
      </c>
      <c r="T488">
        <v>32204.94</v>
      </c>
      <c r="U488">
        <v>0</v>
      </c>
      <c r="V488">
        <v>0</v>
      </c>
      <c r="Y488" t="s">
        <v>43</v>
      </c>
    </row>
    <row r="489" spans="1:25" x14ac:dyDescent="0.3">
      <c r="A489" s="19" t="s">
        <v>43</v>
      </c>
      <c r="B489" s="18" t="s">
        <v>230</v>
      </c>
      <c r="C489" s="18" t="s">
        <v>217</v>
      </c>
      <c r="D489" s="29">
        <v>9308182.0200000107</v>
      </c>
      <c r="E489" s="29">
        <v>9842275.5595000107</v>
      </c>
      <c r="F489" s="29">
        <v>673486.98</v>
      </c>
      <c r="G489" s="29">
        <v>39.299999999999997</v>
      </c>
      <c r="H489" s="29">
        <v>0</v>
      </c>
      <c r="I489" s="29">
        <v>288447.88</v>
      </c>
      <c r="J489" s="29">
        <v>85084.03</v>
      </c>
      <c r="K489" s="29">
        <v>82923.649999999994</v>
      </c>
      <c r="L489" s="29">
        <v>0</v>
      </c>
      <c r="M489" s="29">
        <v>0</v>
      </c>
      <c r="N489" s="29">
        <v>280959.57</v>
      </c>
      <c r="O489" s="29">
        <v>2049.79</v>
      </c>
      <c r="P489" s="29">
        <v>0</v>
      </c>
      <c r="Q489" s="29">
        <v>148086.1005</v>
      </c>
      <c r="R489" s="29">
        <v>1824.86</v>
      </c>
      <c r="S489" s="29">
        <v>6867.8</v>
      </c>
      <c r="T489">
        <v>267.73</v>
      </c>
      <c r="U489">
        <v>0</v>
      </c>
      <c r="V489">
        <v>0</v>
      </c>
      <c r="Y489" t="s">
        <v>43</v>
      </c>
    </row>
    <row r="490" spans="1:25" x14ac:dyDescent="0.3">
      <c r="A490" s="19" t="s">
        <v>43</v>
      </c>
      <c r="B490" s="18" t="s">
        <v>230</v>
      </c>
      <c r="C490" s="18" t="s">
        <v>218</v>
      </c>
      <c r="D490" s="29">
        <v>14032424.220000001</v>
      </c>
      <c r="E490" s="29">
        <v>11339048.228599999</v>
      </c>
      <c r="F490" s="29">
        <v>1604090.51</v>
      </c>
      <c r="G490" s="29">
        <v>9.02</v>
      </c>
      <c r="H490" s="29">
        <v>0</v>
      </c>
      <c r="I490" s="29">
        <v>172623.94</v>
      </c>
      <c r="J490" s="29">
        <v>64394.11</v>
      </c>
      <c r="K490" s="29">
        <v>288852.46000000002</v>
      </c>
      <c r="L490" s="29">
        <v>0</v>
      </c>
      <c r="M490" s="29">
        <v>0</v>
      </c>
      <c r="N490" s="29">
        <v>205618.83</v>
      </c>
      <c r="O490" s="29">
        <v>9783.5499999999993</v>
      </c>
      <c r="P490" s="29">
        <v>0</v>
      </c>
      <c r="Q490" s="29">
        <v>4508386.0914000003</v>
      </c>
      <c r="R490" s="29">
        <v>1834.22</v>
      </c>
      <c r="S490" s="29">
        <v>209085.37</v>
      </c>
      <c r="T490" s="29">
        <v>7587.82</v>
      </c>
      <c r="U490">
        <v>0</v>
      </c>
      <c r="V490">
        <v>0</v>
      </c>
      <c r="Y490" t="s">
        <v>43</v>
      </c>
    </row>
    <row r="491" spans="1:25" x14ac:dyDescent="0.3">
      <c r="A491" s="19" t="s">
        <v>43</v>
      </c>
      <c r="B491" s="18" t="s">
        <v>230</v>
      </c>
      <c r="C491" s="18" t="s">
        <v>219</v>
      </c>
      <c r="D491" s="29">
        <v>344755.36</v>
      </c>
      <c r="E491" s="29">
        <v>454542.78</v>
      </c>
      <c r="F491" s="29">
        <v>109787.42</v>
      </c>
      <c r="G491" s="29">
        <v>0.72</v>
      </c>
      <c r="H491" s="29">
        <v>0</v>
      </c>
      <c r="I491" s="29">
        <v>17173.98</v>
      </c>
      <c r="J491" s="29">
        <v>3208.6</v>
      </c>
      <c r="K491" s="29">
        <v>295.58</v>
      </c>
      <c r="L491" s="29">
        <v>0</v>
      </c>
      <c r="M491" s="29">
        <v>0</v>
      </c>
      <c r="N491" s="29">
        <v>12300.48</v>
      </c>
      <c r="O491" s="29">
        <v>0</v>
      </c>
      <c r="P491" s="29">
        <v>0</v>
      </c>
      <c r="Q491" s="29">
        <v>0</v>
      </c>
      <c r="R491" s="29">
        <v>0</v>
      </c>
      <c r="S491" s="29">
        <v>0</v>
      </c>
      <c r="T491">
        <v>0</v>
      </c>
      <c r="U491">
        <v>0</v>
      </c>
      <c r="V491">
        <v>0</v>
      </c>
      <c r="Y491" t="s">
        <v>43</v>
      </c>
    </row>
    <row r="492" spans="1:25" x14ac:dyDescent="0.3">
      <c r="A492" s="19" t="s">
        <v>43</v>
      </c>
      <c r="B492" s="18" t="s">
        <v>230</v>
      </c>
      <c r="C492" s="18" t="s">
        <v>220</v>
      </c>
      <c r="D492" s="29">
        <v>12917.58</v>
      </c>
      <c r="E492" s="29">
        <v>18200.759999999998</v>
      </c>
      <c r="F492" s="29">
        <v>5283.18</v>
      </c>
      <c r="G492" s="29">
        <v>0</v>
      </c>
      <c r="H492" s="29">
        <v>0</v>
      </c>
      <c r="I492" s="29">
        <v>0</v>
      </c>
      <c r="J492" s="29">
        <v>694.42</v>
      </c>
      <c r="K492" s="29">
        <v>149.66</v>
      </c>
      <c r="L492" s="29">
        <v>0</v>
      </c>
      <c r="M492" s="29">
        <v>0</v>
      </c>
      <c r="N492" s="29">
        <v>3155.85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>
        <v>0</v>
      </c>
      <c r="U492">
        <v>0</v>
      </c>
      <c r="V492">
        <v>0</v>
      </c>
      <c r="Y492" t="s">
        <v>43</v>
      </c>
    </row>
    <row r="493" spans="1:25" x14ac:dyDescent="0.3">
      <c r="A493" s="19" t="s">
        <v>43</v>
      </c>
      <c r="B493" s="18" t="s">
        <v>230</v>
      </c>
      <c r="C493" s="18" t="s">
        <v>153</v>
      </c>
      <c r="D493" s="29">
        <v>38850.06</v>
      </c>
      <c r="E493" s="29">
        <v>9146.9486999999899</v>
      </c>
      <c r="F493" s="29">
        <v>424.2</v>
      </c>
      <c r="G493" s="29">
        <v>0</v>
      </c>
      <c r="H493" s="29">
        <v>0</v>
      </c>
      <c r="I493" s="29">
        <v>0</v>
      </c>
      <c r="J493" s="29">
        <v>0</v>
      </c>
      <c r="K493" s="29">
        <v>424.2</v>
      </c>
      <c r="L493" s="29">
        <v>0</v>
      </c>
      <c r="M493" s="29">
        <v>0</v>
      </c>
      <c r="N493" s="29">
        <v>0</v>
      </c>
      <c r="O493" s="29">
        <v>0</v>
      </c>
      <c r="P493" s="29">
        <v>0</v>
      </c>
      <c r="Q493" s="29">
        <v>31592.471300000001</v>
      </c>
      <c r="R493" s="29">
        <v>0</v>
      </c>
      <c r="S493" s="29">
        <v>1465.16</v>
      </c>
      <c r="T493">
        <v>0</v>
      </c>
      <c r="U493">
        <v>0</v>
      </c>
      <c r="V493">
        <v>0</v>
      </c>
      <c r="Y493" t="s">
        <v>43</v>
      </c>
    </row>
    <row r="494" spans="1:25" x14ac:dyDescent="0.3">
      <c r="A494" s="19" t="s">
        <v>43</v>
      </c>
      <c r="B494" s="18" t="s">
        <v>230</v>
      </c>
      <c r="C494" s="18" t="s">
        <v>154</v>
      </c>
      <c r="D494" s="29">
        <v>4011010.74</v>
      </c>
      <c r="E494" s="29">
        <v>1699277.3225</v>
      </c>
      <c r="F494" s="29">
        <v>180081.47</v>
      </c>
      <c r="G494" s="29">
        <v>2</v>
      </c>
      <c r="H494" s="29">
        <v>0</v>
      </c>
      <c r="I494" s="29">
        <v>0</v>
      </c>
      <c r="J494" s="29">
        <v>191.47</v>
      </c>
      <c r="K494" s="29">
        <v>78615.820000000007</v>
      </c>
      <c r="L494" s="29">
        <v>0</v>
      </c>
      <c r="M494" s="29">
        <v>0</v>
      </c>
      <c r="N494" s="29">
        <v>2769.86</v>
      </c>
      <c r="O494" s="29">
        <v>10710.56</v>
      </c>
      <c r="P494" s="29">
        <v>0</v>
      </c>
      <c r="Q494" s="29">
        <v>2818928.1175000002</v>
      </c>
      <c r="R494" s="29">
        <v>196379.8</v>
      </c>
      <c r="S494" s="29">
        <v>130733.43</v>
      </c>
      <c r="T494">
        <v>325435.78000000003</v>
      </c>
      <c r="U494">
        <v>0</v>
      </c>
      <c r="V494">
        <v>2</v>
      </c>
      <c r="Y494" t="s">
        <v>43</v>
      </c>
    </row>
    <row r="495" spans="1:25" x14ac:dyDescent="0.3">
      <c r="A495" s="19" t="s">
        <v>43</v>
      </c>
      <c r="B495" s="18" t="s">
        <v>230</v>
      </c>
      <c r="C495" s="18" t="s">
        <v>155</v>
      </c>
      <c r="D495" s="29">
        <v>3378.24</v>
      </c>
      <c r="E495" s="29">
        <v>5145.4399999999996</v>
      </c>
      <c r="F495" s="29">
        <v>1767.2</v>
      </c>
      <c r="G495" s="29">
        <v>0</v>
      </c>
      <c r="H495" s="29">
        <v>0</v>
      </c>
      <c r="I495" s="29">
        <v>0</v>
      </c>
      <c r="J495" s="29">
        <v>236.86</v>
      </c>
      <c r="K495" s="29">
        <v>0</v>
      </c>
      <c r="L495" s="29">
        <v>0</v>
      </c>
      <c r="M495" s="29">
        <v>0</v>
      </c>
      <c r="N495" s="29">
        <v>0</v>
      </c>
      <c r="O495" s="29">
        <v>0</v>
      </c>
      <c r="P495" s="29">
        <v>0</v>
      </c>
      <c r="Q495" s="29">
        <v>0</v>
      </c>
      <c r="R495" s="29">
        <v>0</v>
      </c>
      <c r="S495" s="29">
        <v>0</v>
      </c>
      <c r="T495">
        <v>0</v>
      </c>
      <c r="U495">
        <v>0</v>
      </c>
      <c r="V495">
        <v>0</v>
      </c>
      <c r="Y495" t="s">
        <v>43</v>
      </c>
    </row>
    <row r="496" spans="1:25" x14ac:dyDescent="0.3">
      <c r="A496" s="19" t="s">
        <v>43</v>
      </c>
      <c r="B496" s="18" t="s">
        <v>230</v>
      </c>
      <c r="C496" s="18" t="s">
        <v>156</v>
      </c>
      <c r="D496" s="29">
        <v>162255.34</v>
      </c>
      <c r="E496" s="29">
        <v>34146.792500000003</v>
      </c>
      <c r="F496" s="29">
        <v>1583.58</v>
      </c>
      <c r="G496" s="29">
        <v>1.68</v>
      </c>
      <c r="H496" s="29">
        <v>0</v>
      </c>
      <c r="I496" s="29">
        <v>0</v>
      </c>
      <c r="J496" s="29">
        <v>0</v>
      </c>
      <c r="K496" s="29">
        <v>1583.58</v>
      </c>
      <c r="L496" s="29">
        <v>0</v>
      </c>
      <c r="M496" s="29">
        <v>0</v>
      </c>
      <c r="N496" s="29">
        <v>372.62</v>
      </c>
      <c r="O496" s="29">
        <v>0</v>
      </c>
      <c r="P496" s="29">
        <v>0</v>
      </c>
      <c r="Q496" s="29">
        <v>135999.38750000001</v>
      </c>
      <c r="R496" s="29">
        <v>0</v>
      </c>
      <c r="S496" s="29">
        <v>6307.26</v>
      </c>
      <c r="T496">
        <v>205.95</v>
      </c>
      <c r="U496">
        <v>0</v>
      </c>
      <c r="V496">
        <v>0</v>
      </c>
      <c r="Y496" t="s">
        <v>44</v>
      </c>
    </row>
    <row r="497" spans="1:25" x14ac:dyDescent="0.3">
      <c r="A497" s="19" t="s">
        <v>43</v>
      </c>
      <c r="B497" s="18" t="s">
        <v>230</v>
      </c>
      <c r="C497" s="18" t="s">
        <v>157</v>
      </c>
      <c r="D497" s="29">
        <v>440.02</v>
      </c>
      <c r="E497" s="29">
        <v>582.41999999999996</v>
      </c>
      <c r="F497" s="29">
        <v>142.4</v>
      </c>
      <c r="G497" s="29">
        <v>0</v>
      </c>
      <c r="H497" s="29">
        <v>0</v>
      </c>
      <c r="I497" s="29">
        <v>0</v>
      </c>
      <c r="J497" s="29">
        <v>27</v>
      </c>
      <c r="K497" s="29">
        <v>0</v>
      </c>
      <c r="L497" s="29">
        <v>0</v>
      </c>
      <c r="M497" s="29">
        <v>0</v>
      </c>
      <c r="N497" s="29">
        <v>0</v>
      </c>
      <c r="O497" s="29">
        <v>0</v>
      </c>
      <c r="P497" s="29">
        <v>0</v>
      </c>
      <c r="Q497" s="29">
        <v>0</v>
      </c>
      <c r="R497" s="29">
        <v>0</v>
      </c>
      <c r="S497" s="29">
        <v>0</v>
      </c>
      <c r="T497">
        <v>0</v>
      </c>
      <c r="U497">
        <v>0</v>
      </c>
      <c r="V497">
        <v>0</v>
      </c>
      <c r="Y497" t="s">
        <v>44</v>
      </c>
    </row>
    <row r="498" spans="1:25" x14ac:dyDescent="0.3">
      <c r="A498" s="19" t="s">
        <v>44</v>
      </c>
      <c r="B498" s="18" t="s">
        <v>231</v>
      </c>
      <c r="C498" s="18" t="s">
        <v>129</v>
      </c>
      <c r="D498" s="29">
        <v>720878.68</v>
      </c>
      <c r="E498" s="29">
        <v>877085.31</v>
      </c>
      <c r="F498" s="29">
        <v>156206.63</v>
      </c>
      <c r="G498" s="29">
        <v>46.82</v>
      </c>
      <c r="H498" s="29">
        <v>0</v>
      </c>
      <c r="I498" s="29">
        <v>18970.990000000002</v>
      </c>
      <c r="J498" s="29">
        <v>0</v>
      </c>
      <c r="K498" s="29">
        <v>0</v>
      </c>
      <c r="L498" s="29">
        <v>0</v>
      </c>
      <c r="M498" s="29">
        <v>128084.42</v>
      </c>
      <c r="N498" s="29">
        <v>71379.850000000006</v>
      </c>
      <c r="O498" s="29">
        <v>25</v>
      </c>
      <c r="P498" s="29">
        <v>0</v>
      </c>
      <c r="Q498" s="29">
        <v>0</v>
      </c>
      <c r="R498" s="29">
        <v>0</v>
      </c>
      <c r="S498" s="29">
        <v>0</v>
      </c>
      <c r="T498">
        <v>0</v>
      </c>
      <c r="U498">
        <v>0</v>
      </c>
      <c r="V498">
        <v>0</v>
      </c>
      <c r="Y498" t="s">
        <v>44</v>
      </c>
    </row>
    <row r="499" spans="1:25" x14ac:dyDescent="0.3">
      <c r="A499" s="19" t="s">
        <v>44</v>
      </c>
      <c r="B499" s="18" t="s">
        <v>231</v>
      </c>
      <c r="C499" s="18" t="s">
        <v>130</v>
      </c>
      <c r="D499" s="29">
        <v>2605266.16</v>
      </c>
      <c r="E499" s="29">
        <v>3193383.15</v>
      </c>
      <c r="F499" s="29">
        <v>588116.99</v>
      </c>
      <c r="G499" s="29">
        <v>31.42</v>
      </c>
      <c r="H499" s="29">
        <v>0</v>
      </c>
      <c r="I499" s="29">
        <v>89654.2</v>
      </c>
      <c r="J499" s="29">
        <v>0</v>
      </c>
      <c r="K499" s="29">
        <v>0</v>
      </c>
      <c r="L499" s="29">
        <v>0</v>
      </c>
      <c r="M499" s="29">
        <v>466342.27</v>
      </c>
      <c r="N499" s="29">
        <v>129112.75</v>
      </c>
      <c r="O499" s="29">
        <v>259.70999999999998</v>
      </c>
      <c r="P499" s="29">
        <v>0</v>
      </c>
      <c r="Q499" s="29">
        <v>0</v>
      </c>
      <c r="R499" s="29">
        <v>0</v>
      </c>
      <c r="S499" s="29">
        <v>0</v>
      </c>
      <c r="T499">
        <v>0</v>
      </c>
      <c r="U499">
        <v>0</v>
      </c>
      <c r="V499">
        <v>0</v>
      </c>
      <c r="Y499" t="s">
        <v>44</v>
      </c>
    </row>
    <row r="500" spans="1:25" x14ac:dyDescent="0.3">
      <c r="A500" s="19" t="s">
        <v>44</v>
      </c>
      <c r="B500" s="18" t="s">
        <v>231</v>
      </c>
      <c r="C500" s="18" t="s">
        <v>131</v>
      </c>
      <c r="D500" s="29">
        <v>6557165.2699999996</v>
      </c>
      <c r="E500" s="29">
        <v>13925035.24</v>
      </c>
      <c r="F500" s="29">
        <v>7367869.9699999997</v>
      </c>
      <c r="G500" s="29">
        <v>10.89</v>
      </c>
      <c r="H500" s="29">
        <v>0</v>
      </c>
      <c r="I500" s="29">
        <v>260757.36</v>
      </c>
      <c r="J500" s="29">
        <v>0</v>
      </c>
      <c r="K500" s="29">
        <v>0</v>
      </c>
      <c r="L500" s="29">
        <v>0</v>
      </c>
      <c r="M500" s="29">
        <v>2033528.66</v>
      </c>
      <c r="N500" s="29">
        <v>604171.76</v>
      </c>
      <c r="O500" s="29">
        <v>4824.22</v>
      </c>
      <c r="P500" s="29">
        <v>0</v>
      </c>
      <c r="Q500" s="29">
        <v>0</v>
      </c>
      <c r="R500" s="29">
        <v>0</v>
      </c>
      <c r="S500" s="29">
        <v>0</v>
      </c>
      <c r="T500">
        <v>0</v>
      </c>
      <c r="U500">
        <v>0</v>
      </c>
      <c r="V500">
        <v>0</v>
      </c>
      <c r="Y500" t="s">
        <v>44</v>
      </c>
    </row>
    <row r="501" spans="1:25" x14ac:dyDescent="0.3">
      <c r="A501" s="19" t="s">
        <v>44</v>
      </c>
      <c r="B501" s="18" t="s">
        <v>231</v>
      </c>
      <c r="C501" s="18" t="s">
        <v>133</v>
      </c>
      <c r="D501" s="29">
        <v>730636.22999999905</v>
      </c>
      <c r="E501" s="29">
        <v>867569.18999999901</v>
      </c>
      <c r="F501" s="29">
        <v>136932.96</v>
      </c>
      <c r="G501" s="29">
        <v>3.27</v>
      </c>
      <c r="H501" s="29">
        <v>0</v>
      </c>
      <c r="I501" s="29">
        <v>7870.96</v>
      </c>
      <c r="J501" s="29">
        <v>0</v>
      </c>
      <c r="K501" s="29">
        <v>0</v>
      </c>
      <c r="L501" s="29">
        <v>0</v>
      </c>
      <c r="M501" s="29">
        <v>126694.55</v>
      </c>
      <c r="N501" s="29">
        <v>30673.759999999998</v>
      </c>
      <c r="O501" s="29">
        <v>137.55000000000001</v>
      </c>
      <c r="P501" s="29">
        <v>0</v>
      </c>
      <c r="Q501" s="29">
        <v>0</v>
      </c>
      <c r="R501" s="29">
        <v>0</v>
      </c>
      <c r="S501" s="29">
        <v>0</v>
      </c>
      <c r="T501">
        <v>0</v>
      </c>
      <c r="U501">
        <v>0</v>
      </c>
      <c r="V501">
        <v>0</v>
      </c>
      <c r="Y501" t="s">
        <v>44</v>
      </c>
    </row>
    <row r="502" spans="1:25" x14ac:dyDescent="0.3">
      <c r="A502" s="19" t="s">
        <v>44</v>
      </c>
      <c r="B502" s="18" t="s">
        <v>231</v>
      </c>
      <c r="C502" s="18" t="s">
        <v>134</v>
      </c>
      <c r="D502" s="29">
        <v>33928.39</v>
      </c>
      <c r="E502" s="29">
        <v>43023.29</v>
      </c>
      <c r="F502" s="29">
        <v>9094.9</v>
      </c>
      <c r="G502" s="29">
        <v>3.67</v>
      </c>
      <c r="H502" s="29">
        <v>0</v>
      </c>
      <c r="I502" s="29">
        <v>389.28</v>
      </c>
      <c r="J502" s="29">
        <v>0</v>
      </c>
      <c r="K502" s="29">
        <v>0</v>
      </c>
      <c r="L502" s="29">
        <v>0</v>
      </c>
      <c r="M502" s="29">
        <v>6282.88</v>
      </c>
      <c r="N502" s="29">
        <v>970.06</v>
      </c>
      <c r="O502" s="29">
        <v>0</v>
      </c>
      <c r="P502" s="29">
        <v>0</v>
      </c>
      <c r="Q502" s="29">
        <v>0</v>
      </c>
      <c r="R502" s="29">
        <v>0</v>
      </c>
      <c r="S502" s="29">
        <v>0</v>
      </c>
      <c r="T502">
        <v>0</v>
      </c>
      <c r="U502">
        <v>0</v>
      </c>
      <c r="V502">
        <v>0</v>
      </c>
      <c r="Y502" t="s">
        <v>44</v>
      </c>
    </row>
    <row r="503" spans="1:25" x14ac:dyDescent="0.3">
      <c r="A503" s="19" t="s">
        <v>44</v>
      </c>
      <c r="B503" s="18" t="s">
        <v>231</v>
      </c>
      <c r="C503" s="18" t="s">
        <v>135</v>
      </c>
      <c r="D503" s="29">
        <v>1296040.43</v>
      </c>
      <c r="E503" s="29">
        <v>1570121.58</v>
      </c>
      <c r="F503" s="29">
        <v>274081.15000000002</v>
      </c>
      <c r="G503" s="29">
        <v>22.5</v>
      </c>
      <c r="H503" s="29">
        <v>0</v>
      </c>
      <c r="I503" s="29">
        <v>31192.73</v>
      </c>
      <c r="J503" s="29">
        <v>0</v>
      </c>
      <c r="K503" s="29">
        <v>0</v>
      </c>
      <c r="L503" s="29">
        <v>0</v>
      </c>
      <c r="M503" s="29">
        <v>229291.16</v>
      </c>
      <c r="N503" s="29">
        <v>37938.54</v>
      </c>
      <c r="O503" s="29">
        <v>50</v>
      </c>
      <c r="P503" s="29">
        <v>0</v>
      </c>
      <c r="Q503" s="29">
        <v>0</v>
      </c>
      <c r="R503" s="29">
        <v>0</v>
      </c>
      <c r="S503" s="29">
        <v>0</v>
      </c>
      <c r="T503">
        <v>0</v>
      </c>
      <c r="U503">
        <v>0</v>
      </c>
      <c r="V503">
        <v>0</v>
      </c>
      <c r="Y503" t="s">
        <v>44</v>
      </c>
    </row>
    <row r="504" spans="1:25" x14ac:dyDescent="0.3">
      <c r="A504" s="19" t="s">
        <v>44</v>
      </c>
      <c r="B504" s="18" t="s">
        <v>231</v>
      </c>
      <c r="C504" s="18" t="s">
        <v>136</v>
      </c>
      <c r="D504" s="29">
        <v>5225444.4400000004</v>
      </c>
      <c r="E504" s="29">
        <v>10076038.3554</v>
      </c>
      <c r="F504" s="29">
        <v>5138212.91</v>
      </c>
      <c r="G504" s="29">
        <v>22.19</v>
      </c>
      <c r="H504" s="29">
        <v>0</v>
      </c>
      <c r="I504" s="29">
        <v>132997.73000000001</v>
      </c>
      <c r="J504" s="29">
        <v>0</v>
      </c>
      <c r="K504" s="29">
        <v>0</v>
      </c>
      <c r="L504" s="29">
        <v>0</v>
      </c>
      <c r="M504" s="29">
        <v>1471443.98</v>
      </c>
      <c r="N504" s="29">
        <v>286285.46000000002</v>
      </c>
      <c r="O504" s="29">
        <v>834.59</v>
      </c>
      <c r="P504" s="29">
        <v>0</v>
      </c>
      <c r="Q504" s="29">
        <v>510063.53460000001</v>
      </c>
      <c r="R504" s="29">
        <v>147957.92000000001</v>
      </c>
      <c r="S504" s="29">
        <v>74486.62</v>
      </c>
      <c r="T504">
        <v>0</v>
      </c>
      <c r="U504">
        <v>0</v>
      </c>
      <c r="V504">
        <v>0</v>
      </c>
      <c r="Y504" t="s">
        <v>44</v>
      </c>
    </row>
    <row r="505" spans="1:25" x14ac:dyDescent="0.3">
      <c r="A505" s="19" t="s">
        <v>44</v>
      </c>
      <c r="B505" s="18" t="s">
        <v>231</v>
      </c>
      <c r="C505" s="18" t="s">
        <v>138</v>
      </c>
      <c r="D505" s="29">
        <v>1252270.8799999999</v>
      </c>
      <c r="E505" s="29">
        <v>1533168.77</v>
      </c>
      <c r="F505" s="29">
        <v>280897.89</v>
      </c>
      <c r="G505" s="29">
        <v>65.33</v>
      </c>
      <c r="H505" s="29">
        <v>0</v>
      </c>
      <c r="I505" s="29">
        <v>40280.379999999997</v>
      </c>
      <c r="J505" s="29">
        <v>0</v>
      </c>
      <c r="K505" s="29">
        <v>0</v>
      </c>
      <c r="L505" s="29">
        <v>0</v>
      </c>
      <c r="M505" s="29">
        <v>223894.62</v>
      </c>
      <c r="N505" s="29">
        <v>57854.22</v>
      </c>
      <c r="O505" s="29">
        <v>50</v>
      </c>
      <c r="P505" s="29">
        <v>0</v>
      </c>
      <c r="Q505" s="29">
        <v>0</v>
      </c>
      <c r="R505" s="29">
        <v>0</v>
      </c>
      <c r="S505" s="29">
        <v>0</v>
      </c>
      <c r="T505">
        <v>0</v>
      </c>
      <c r="U505">
        <v>0</v>
      </c>
      <c r="V505">
        <v>0</v>
      </c>
      <c r="Y505" t="s">
        <v>44</v>
      </c>
    </row>
    <row r="506" spans="1:25" x14ac:dyDescent="0.3">
      <c r="A506" s="19" t="s">
        <v>44</v>
      </c>
      <c r="B506" s="18" t="s">
        <v>231</v>
      </c>
      <c r="C506" s="18" t="s">
        <v>139</v>
      </c>
      <c r="D506" s="29">
        <v>1000668.38</v>
      </c>
      <c r="E506" s="29">
        <v>1215191.8600000001</v>
      </c>
      <c r="F506" s="29">
        <v>214523.48</v>
      </c>
      <c r="G506" s="29">
        <v>12.98</v>
      </c>
      <c r="H506" s="29">
        <v>0</v>
      </c>
      <c r="I506" s="29">
        <v>24410.53</v>
      </c>
      <c r="J506" s="29">
        <v>0</v>
      </c>
      <c r="K506" s="29">
        <v>0</v>
      </c>
      <c r="L506" s="29">
        <v>0</v>
      </c>
      <c r="M506" s="29">
        <v>177459.54</v>
      </c>
      <c r="N506" s="29">
        <v>38966.589999999997</v>
      </c>
      <c r="O506" s="29">
        <v>557.55999999999995</v>
      </c>
      <c r="P506" s="29">
        <v>0</v>
      </c>
      <c r="Q506" s="29">
        <v>0</v>
      </c>
      <c r="R506" s="29">
        <v>0</v>
      </c>
      <c r="S506" s="29">
        <v>0</v>
      </c>
      <c r="T506">
        <v>0</v>
      </c>
      <c r="U506">
        <v>0</v>
      </c>
      <c r="V506">
        <v>0</v>
      </c>
      <c r="Y506" t="s">
        <v>44</v>
      </c>
    </row>
    <row r="507" spans="1:25" x14ac:dyDescent="0.3">
      <c r="A507" s="19" t="s">
        <v>44</v>
      </c>
      <c r="B507" s="18" t="s">
        <v>231</v>
      </c>
      <c r="C507" s="18" t="s">
        <v>140</v>
      </c>
      <c r="D507" s="29">
        <v>773108.11</v>
      </c>
      <c r="E507" s="29">
        <v>931901.43999999994</v>
      </c>
      <c r="F507" s="29">
        <v>158793.32999999999</v>
      </c>
      <c r="G507" s="29">
        <v>19.96</v>
      </c>
      <c r="H507" s="29">
        <v>0</v>
      </c>
      <c r="I507" s="29">
        <v>16086.29</v>
      </c>
      <c r="J507" s="29">
        <v>0</v>
      </c>
      <c r="K507" s="29">
        <v>0</v>
      </c>
      <c r="L507" s="29">
        <v>0</v>
      </c>
      <c r="M507" s="29">
        <v>136089.29</v>
      </c>
      <c r="N507" s="29">
        <v>26154.639999999999</v>
      </c>
      <c r="O507" s="29">
        <v>25</v>
      </c>
      <c r="P507" s="29">
        <v>0</v>
      </c>
      <c r="Q507" s="29">
        <v>0</v>
      </c>
      <c r="R507" s="29">
        <v>0</v>
      </c>
      <c r="S507" s="29">
        <v>0</v>
      </c>
      <c r="T507">
        <v>0</v>
      </c>
      <c r="U507">
        <v>0</v>
      </c>
      <c r="V507">
        <v>0</v>
      </c>
      <c r="Y507" t="s">
        <v>44</v>
      </c>
    </row>
    <row r="508" spans="1:25" x14ac:dyDescent="0.3">
      <c r="A508" s="19" t="s">
        <v>44</v>
      </c>
      <c r="B508" s="18" t="s">
        <v>231</v>
      </c>
      <c r="C508" s="18" t="s">
        <v>141</v>
      </c>
      <c r="D508" s="29">
        <v>30397.06</v>
      </c>
      <c r="E508" s="29">
        <v>42767.28</v>
      </c>
      <c r="F508" s="29">
        <v>12370.22</v>
      </c>
      <c r="G508" s="29">
        <v>4.13</v>
      </c>
      <c r="H508" s="29">
        <v>0</v>
      </c>
      <c r="I508" s="29">
        <v>833.94</v>
      </c>
      <c r="J508" s="29">
        <v>0</v>
      </c>
      <c r="K508" s="29">
        <v>0</v>
      </c>
      <c r="L508" s="29">
        <v>0</v>
      </c>
      <c r="M508" s="29">
        <v>6245.48</v>
      </c>
      <c r="N508" s="29">
        <v>1037.26</v>
      </c>
      <c r="O508" s="29">
        <v>0</v>
      </c>
      <c r="P508" s="29">
        <v>0</v>
      </c>
      <c r="Q508" s="29">
        <v>0</v>
      </c>
      <c r="R508" s="29">
        <v>0</v>
      </c>
      <c r="S508" s="29">
        <v>0</v>
      </c>
      <c r="T508" s="29">
        <v>0</v>
      </c>
      <c r="U508">
        <v>0</v>
      </c>
      <c r="V508">
        <v>0</v>
      </c>
      <c r="Y508" t="s">
        <v>44</v>
      </c>
    </row>
    <row r="509" spans="1:25" x14ac:dyDescent="0.3">
      <c r="A509" s="19" t="s">
        <v>44</v>
      </c>
      <c r="B509" s="18" t="s">
        <v>231</v>
      </c>
      <c r="C509" s="18" t="s">
        <v>142</v>
      </c>
      <c r="D509" s="29">
        <v>1155202.05</v>
      </c>
      <c r="E509" s="29">
        <v>1371646.12</v>
      </c>
      <c r="F509" s="29">
        <v>216444.07</v>
      </c>
      <c r="G509" s="29">
        <v>4.82</v>
      </c>
      <c r="H509" s="29">
        <v>0</v>
      </c>
      <c r="I509" s="29">
        <v>11914.28</v>
      </c>
      <c r="J509" s="29">
        <v>0</v>
      </c>
      <c r="K509" s="29">
        <v>0</v>
      </c>
      <c r="L509" s="29">
        <v>0</v>
      </c>
      <c r="M509" s="29">
        <v>200306.9</v>
      </c>
      <c r="N509" s="29">
        <v>16095.19</v>
      </c>
      <c r="O509" s="29">
        <v>50</v>
      </c>
      <c r="P509" s="29">
        <v>0</v>
      </c>
      <c r="Q509" s="29">
        <v>0</v>
      </c>
      <c r="R509" s="29">
        <v>0</v>
      </c>
      <c r="S509" s="29">
        <v>0</v>
      </c>
      <c r="T509" s="29">
        <v>0</v>
      </c>
      <c r="U509">
        <v>0</v>
      </c>
      <c r="V509">
        <v>0</v>
      </c>
      <c r="Y509" t="s">
        <v>45</v>
      </c>
    </row>
    <row r="510" spans="1:25" x14ac:dyDescent="0.3">
      <c r="A510" s="19" t="s">
        <v>44</v>
      </c>
      <c r="B510" s="18" t="s">
        <v>231</v>
      </c>
      <c r="C510" s="18" t="s">
        <v>143</v>
      </c>
      <c r="D510" s="29">
        <v>752437.58</v>
      </c>
      <c r="E510" s="29">
        <v>903506.09</v>
      </c>
      <c r="F510" s="29">
        <v>151068.51</v>
      </c>
      <c r="G510" s="29">
        <v>24.03</v>
      </c>
      <c r="H510" s="29">
        <v>0</v>
      </c>
      <c r="I510" s="29">
        <v>14346.69</v>
      </c>
      <c r="J510" s="29">
        <v>0</v>
      </c>
      <c r="K510" s="29">
        <v>0</v>
      </c>
      <c r="L510" s="29">
        <v>0</v>
      </c>
      <c r="M510" s="29">
        <v>131942.65</v>
      </c>
      <c r="N510" s="29">
        <v>68292.240000000005</v>
      </c>
      <c r="O510" s="29">
        <v>624.80999999999995</v>
      </c>
      <c r="P510" s="29">
        <v>0</v>
      </c>
      <c r="Q510" s="29">
        <v>0</v>
      </c>
      <c r="R510" s="29">
        <v>0</v>
      </c>
      <c r="S510" s="29">
        <v>0</v>
      </c>
      <c r="T510">
        <v>0</v>
      </c>
      <c r="U510">
        <v>0</v>
      </c>
      <c r="V510">
        <v>0</v>
      </c>
      <c r="Y510" t="s">
        <v>45</v>
      </c>
    </row>
    <row r="511" spans="1:25" x14ac:dyDescent="0.3">
      <c r="A511" s="19" t="s">
        <v>45</v>
      </c>
      <c r="B511" s="18" t="s">
        <v>232</v>
      </c>
      <c r="C511" s="18" t="s">
        <v>129</v>
      </c>
      <c r="D511" s="29">
        <v>1242568.1399999999</v>
      </c>
      <c r="E511" s="29">
        <v>1289120.3877999999</v>
      </c>
      <c r="F511" s="29">
        <v>51710.76</v>
      </c>
      <c r="G511" s="29">
        <v>44.22</v>
      </c>
      <c r="H511" s="29">
        <v>0</v>
      </c>
      <c r="I511" s="29">
        <v>44600.81</v>
      </c>
      <c r="J511" s="29">
        <v>0</v>
      </c>
      <c r="K511" s="29">
        <v>0</v>
      </c>
      <c r="L511" s="29">
        <v>0</v>
      </c>
      <c r="M511" s="29">
        <v>0</v>
      </c>
      <c r="N511" s="29">
        <v>62037.04</v>
      </c>
      <c r="O511" s="29">
        <v>200.41</v>
      </c>
      <c r="P511" s="29">
        <v>0</v>
      </c>
      <c r="Q511" s="29">
        <v>5158.5122000000001</v>
      </c>
      <c r="R511" s="29">
        <v>0</v>
      </c>
      <c r="S511" s="29">
        <v>0</v>
      </c>
      <c r="T511">
        <v>0</v>
      </c>
      <c r="U511">
        <v>589.36</v>
      </c>
      <c r="V511" s="31">
        <v>0</v>
      </c>
      <c r="Y511" t="s">
        <v>45</v>
      </c>
    </row>
    <row r="512" spans="1:25" x14ac:dyDescent="0.3">
      <c r="A512" s="19" t="s">
        <v>45</v>
      </c>
      <c r="B512" s="18" t="s">
        <v>232</v>
      </c>
      <c r="C512" s="18" t="s">
        <v>130</v>
      </c>
      <c r="D512" s="29">
        <v>8824508.8199999891</v>
      </c>
      <c r="E512" s="29">
        <v>9163019.2736999895</v>
      </c>
      <c r="F512" s="29">
        <v>417954.19</v>
      </c>
      <c r="G512" s="29">
        <v>67.680000000000007</v>
      </c>
      <c r="H512" s="29">
        <v>0</v>
      </c>
      <c r="I512" s="29">
        <v>392988.35</v>
      </c>
      <c r="J512" s="29">
        <v>0</v>
      </c>
      <c r="K512" s="29">
        <v>0</v>
      </c>
      <c r="L512" s="29">
        <v>0</v>
      </c>
      <c r="M512" s="29">
        <v>0</v>
      </c>
      <c r="N512" s="29">
        <v>323249.27</v>
      </c>
      <c r="O512" s="29">
        <v>1128.55</v>
      </c>
      <c r="P512" s="29">
        <v>0</v>
      </c>
      <c r="Q512" s="29">
        <v>80547.9663</v>
      </c>
      <c r="R512" s="29">
        <v>3.83</v>
      </c>
      <c r="S512" s="29">
        <v>1100.4000000000001</v>
      </c>
      <c r="T512">
        <v>13155.09</v>
      </c>
      <c r="U512">
        <v>1451.52</v>
      </c>
      <c r="V512" s="31">
        <v>0</v>
      </c>
      <c r="Y512" t="s">
        <v>45</v>
      </c>
    </row>
    <row r="513" spans="1:25" x14ac:dyDescent="0.3">
      <c r="A513" s="19" t="s">
        <v>45</v>
      </c>
      <c r="B513" s="18" t="s">
        <v>232</v>
      </c>
      <c r="C513" s="18" t="s">
        <v>131</v>
      </c>
      <c r="D513" s="29">
        <v>2998781.9</v>
      </c>
      <c r="E513" s="29">
        <v>3005356.7917999998</v>
      </c>
      <c r="F513" s="29">
        <v>138778.79999999999</v>
      </c>
      <c r="G513" s="29">
        <v>2.44</v>
      </c>
      <c r="H513" s="29">
        <v>0</v>
      </c>
      <c r="I513" s="29">
        <v>128582.44</v>
      </c>
      <c r="J513" s="29">
        <v>0</v>
      </c>
      <c r="K513" s="29">
        <v>0</v>
      </c>
      <c r="L513" s="29">
        <v>0</v>
      </c>
      <c r="M513" s="29">
        <v>0</v>
      </c>
      <c r="N513" s="29">
        <v>109577.67</v>
      </c>
      <c r="O513" s="29">
        <v>709.61</v>
      </c>
      <c r="P513" s="29">
        <v>0</v>
      </c>
      <c r="Q513" s="29">
        <v>132203.90820000001</v>
      </c>
      <c r="R513" s="29">
        <v>0</v>
      </c>
      <c r="S513" s="29">
        <v>0</v>
      </c>
      <c r="T513">
        <v>0</v>
      </c>
      <c r="U513">
        <v>0</v>
      </c>
      <c r="V513">
        <v>0</v>
      </c>
      <c r="Y513" t="s">
        <v>45</v>
      </c>
    </row>
    <row r="514" spans="1:25" x14ac:dyDescent="0.3">
      <c r="A514" s="19" t="s">
        <v>45</v>
      </c>
      <c r="B514" s="18" t="s">
        <v>232</v>
      </c>
      <c r="C514" s="18" t="s">
        <v>132</v>
      </c>
      <c r="D514" s="29">
        <v>6947125.5999999903</v>
      </c>
      <c r="E514" s="29">
        <v>7274595.9687999897</v>
      </c>
      <c r="F514" s="29">
        <v>331647.69</v>
      </c>
      <c r="G514" s="29">
        <v>34.42</v>
      </c>
      <c r="H514" s="29">
        <v>0</v>
      </c>
      <c r="I514" s="29">
        <v>310375.24</v>
      </c>
      <c r="J514" s="29">
        <v>0</v>
      </c>
      <c r="K514" s="29">
        <v>0</v>
      </c>
      <c r="L514" s="29">
        <v>0</v>
      </c>
      <c r="M514" s="29">
        <v>0</v>
      </c>
      <c r="N514" s="29">
        <v>289780.69</v>
      </c>
      <c r="O514" s="29">
        <v>890.9</v>
      </c>
      <c r="P514" s="29">
        <v>0</v>
      </c>
      <c r="Q514" s="29">
        <v>4177.3212000000003</v>
      </c>
      <c r="R514" s="29">
        <v>0</v>
      </c>
      <c r="S514" s="29">
        <v>0</v>
      </c>
      <c r="T514">
        <v>0</v>
      </c>
      <c r="U514">
        <v>565.99</v>
      </c>
      <c r="V514">
        <v>0</v>
      </c>
      <c r="Y514" t="s">
        <v>45</v>
      </c>
    </row>
    <row r="515" spans="1:25" x14ac:dyDescent="0.3">
      <c r="A515" s="19" t="s">
        <v>45</v>
      </c>
      <c r="B515" s="18" t="s">
        <v>232</v>
      </c>
      <c r="C515" s="18" t="s">
        <v>133</v>
      </c>
      <c r="D515" s="29">
        <v>1070794.74</v>
      </c>
      <c r="E515" s="29">
        <v>1119105.99</v>
      </c>
      <c r="F515" s="29">
        <v>48311.25</v>
      </c>
      <c r="G515" s="29">
        <v>4.0999999999999996</v>
      </c>
      <c r="H515" s="29">
        <v>0</v>
      </c>
      <c r="I515" s="29">
        <v>47307.88</v>
      </c>
      <c r="J515" s="29">
        <v>0</v>
      </c>
      <c r="K515" s="29">
        <v>0</v>
      </c>
      <c r="L515" s="29">
        <v>0</v>
      </c>
      <c r="M515" s="29">
        <v>0</v>
      </c>
      <c r="N515" s="29">
        <v>46090</v>
      </c>
      <c r="O515" s="29">
        <v>374.91</v>
      </c>
      <c r="P515" s="29">
        <v>0</v>
      </c>
      <c r="Q515" s="29">
        <v>0</v>
      </c>
      <c r="R515" s="29">
        <v>0</v>
      </c>
      <c r="S515" s="29">
        <v>0</v>
      </c>
      <c r="T515">
        <v>0</v>
      </c>
      <c r="U515">
        <v>0</v>
      </c>
      <c r="V515">
        <v>0</v>
      </c>
      <c r="Y515" t="s">
        <v>45</v>
      </c>
    </row>
    <row r="516" spans="1:25" x14ac:dyDescent="0.3">
      <c r="A516" s="19" t="s">
        <v>45</v>
      </c>
      <c r="B516" s="18" t="s">
        <v>232</v>
      </c>
      <c r="C516" s="18" t="s">
        <v>134</v>
      </c>
      <c r="D516" s="29">
        <v>11455845.08</v>
      </c>
      <c r="E516" s="29">
        <v>11906734.1198</v>
      </c>
      <c r="F516" s="29">
        <v>526215.48</v>
      </c>
      <c r="G516" s="29">
        <v>124.9</v>
      </c>
      <c r="H516" s="29">
        <v>0</v>
      </c>
      <c r="I516" s="29">
        <v>498050.42</v>
      </c>
      <c r="J516" s="29">
        <v>0</v>
      </c>
      <c r="K516" s="29">
        <v>0</v>
      </c>
      <c r="L516" s="29">
        <v>0</v>
      </c>
      <c r="M516" s="29">
        <v>0</v>
      </c>
      <c r="N516" s="29">
        <v>423958.68</v>
      </c>
      <c r="O516" s="29">
        <v>2205.84</v>
      </c>
      <c r="P516" s="29">
        <v>0</v>
      </c>
      <c r="Q516" s="29">
        <v>76085.190199999997</v>
      </c>
      <c r="R516" s="29">
        <v>0</v>
      </c>
      <c r="S516" s="29">
        <v>758.75</v>
      </c>
      <c r="T516">
        <v>3588.73</v>
      </c>
      <c r="U516">
        <v>482.92</v>
      </c>
      <c r="V516">
        <v>0</v>
      </c>
      <c r="Y516" t="s">
        <v>45</v>
      </c>
    </row>
    <row r="517" spans="1:25" x14ac:dyDescent="0.3">
      <c r="A517" s="19" t="s">
        <v>45</v>
      </c>
      <c r="B517" s="18" t="s">
        <v>232</v>
      </c>
      <c r="C517" s="18" t="s">
        <v>135</v>
      </c>
      <c r="D517" s="29">
        <v>14572062.02</v>
      </c>
      <c r="E517" s="29">
        <v>15148495.485400001</v>
      </c>
      <c r="F517" s="29">
        <v>697004.2</v>
      </c>
      <c r="G517" s="29">
        <v>271.98</v>
      </c>
      <c r="H517" s="29">
        <v>0</v>
      </c>
      <c r="I517" s="29">
        <v>656678.63</v>
      </c>
      <c r="J517" s="29">
        <v>0</v>
      </c>
      <c r="K517" s="29">
        <v>0</v>
      </c>
      <c r="L517" s="29">
        <v>0</v>
      </c>
      <c r="M517" s="29">
        <v>0</v>
      </c>
      <c r="N517" s="29">
        <v>570031.09</v>
      </c>
      <c r="O517" s="29">
        <v>1963.28</v>
      </c>
      <c r="P517" s="29">
        <v>0</v>
      </c>
      <c r="Q517" s="29">
        <v>120575.1446</v>
      </c>
      <c r="R517" s="29">
        <v>0</v>
      </c>
      <c r="S517" s="29">
        <v>4.41</v>
      </c>
      <c r="T517">
        <v>0</v>
      </c>
      <c r="U517">
        <v>0</v>
      </c>
      <c r="V517">
        <v>0</v>
      </c>
      <c r="Y517" t="s">
        <v>46</v>
      </c>
    </row>
    <row r="518" spans="1:25" x14ac:dyDescent="0.3">
      <c r="A518" s="19" t="s">
        <v>45</v>
      </c>
      <c r="B518" s="18" t="s">
        <v>232</v>
      </c>
      <c r="C518" s="18" t="s">
        <v>136</v>
      </c>
      <c r="D518" s="29">
        <v>46872308.659999996</v>
      </c>
      <c r="E518" s="29">
        <v>46613137.6461</v>
      </c>
      <c r="F518" s="29">
        <v>6460798.6600000001</v>
      </c>
      <c r="G518" s="29">
        <v>120.88</v>
      </c>
      <c r="H518" s="29">
        <v>0</v>
      </c>
      <c r="I518" s="29">
        <v>1005594.44</v>
      </c>
      <c r="J518" s="29">
        <v>0</v>
      </c>
      <c r="K518" s="29">
        <v>0</v>
      </c>
      <c r="L518" s="29">
        <v>0</v>
      </c>
      <c r="M518" s="29">
        <v>0</v>
      </c>
      <c r="N518" s="29">
        <v>2667607.12</v>
      </c>
      <c r="O518" s="29">
        <v>34745.4</v>
      </c>
      <c r="P518" s="29">
        <v>0</v>
      </c>
      <c r="Q518" s="29">
        <v>6867584.7739000004</v>
      </c>
      <c r="R518" s="29">
        <v>147298.07999999999</v>
      </c>
      <c r="S518" s="29">
        <v>317.02</v>
      </c>
      <c r="T518">
        <v>726502.69</v>
      </c>
      <c r="U518">
        <v>0</v>
      </c>
      <c r="V518">
        <v>0</v>
      </c>
      <c r="Y518" t="s">
        <v>46</v>
      </c>
    </row>
    <row r="519" spans="1:25" x14ac:dyDescent="0.3">
      <c r="A519" s="19" t="s">
        <v>46</v>
      </c>
      <c r="B519" s="18" t="s">
        <v>233</v>
      </c>
      <c r="C519" s="18" t="s">
        <v>129</v>
      </c>
      <c r="D519" s="29">
        <v>1198733.71</v>
      </c>
      <c r="E519" s="29">
        <v>1225423.26</v>
      </c>
      <c r="F519" s="29">
        <v>26689.55</v>
      </c>
      <c r="G519" s="29">
        <v>29.99</v>
      </c>
      <c r="H519" s="29">
        <v>0</v>
      </c>
      <c r="I519" s="29">
        <v>10099.290000000001</v>
      </c>
      <c r="J519" s="29">
        <v>0</v>
      </c>
      <c r="K519" s="29">
        <v>0</v>
      </c>
      <c r="L519" s="29">
        <v>0</v>
      </c>
      <c r="M519" s="29">
        <v>14298.29</v>
      </c>
      <c r="N519" s="29">
        <v>46934.42</v>
      </c>
      <c r="O519" s="29">
        <v>963.12</v>
      </c>
      <c r="P519" s="29">
        <v>0</v>
      </c>
      <c r="Q519" s="29">
        <v>0</v>
      </c>
      <c r="R519" s="29">
        <v>0</v>
      </c>
      <c r="S519" s="29">
        <v>0</v>
      </c>
      <c r="T519">
        <v>0</v>
      </c>
      <c r="U519">
        <v>0</v>
      </c>
      <c r="V519">
        <v>0</v>
      </c>
      <c r="Y519" t="s">
        <v>46</v>
      </c>
    </row>
    <row r="520" spans="1:25" x14ac:dyDescent="0.3">
      <c r="A520" s="19" t="s">
        <v>46</v>
      </c>
      <c r="B520" s="18" t="s">
        <v>233</v>
      </c>
      <c r="C520" s="18" t="s">
        <v>130</v>
      </c>
      <c r="D520" s="29">
        <v>264405.68</v>
      </c>
      <c r="E520" s="29">
        <v>275890.93</v>
      </c>
      <c r="F520" s="29">
        <v>11485.25</v>
      </c>
      <c r="G520" s="29">
        <v>5.7</v>
      </c>
      <c r="H520" s="29">
        <v>0</v>
      </c>
      <c r="I520" s="29">
        <v>5642.99</v>
      </c>
      <c r="J520" s="29">
        <v>0</v>
      </c>
      <c r="K520" s="29">
        <v>0</v>
      </c>
      <c r="L520" s="29">
        <v>0</v>
      </c>
      <c r="M520" s="29">
        <v>3219.12</v>
      </c>
      <c r="N520" s="29">
        <v>8236.23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>
        <v>0</v>
      </c>
      <c r="U520">
        <v>0</v>
      </c>
      <c r="V520">
        <v>0</v>
      </c>
      <c r="Y520" t="s">
        <v>46</v>
      </c>
    </row>
    <row r="521" spans="1:25" x14ac:dyDescent="0.3">
      <c r="A521" s="19" t="s">
        <v>46</v>
      </c>
      <c r="B521" s="18" t="s">
        <v>233</v>
      </c>
      <c r="C521" s="18" t="s">
        <v>131</v>
      </c>
      <c r="D521" s="29">
        <v>1059105.57</v>
      </c>
      <c r="E521" s="29">
        <v>1088368.3700000001</v>
      </c>
      <c r="F521" s="29">
        <v>29262.799999999999</v>
      </c>
      <c r="G521" s="29">
        <v>39.659999999999997</v>
      </c>
      <c r="H521" s="29">
        <v>0</v>
      </c>
      <c r="I521" s="29">
        <v>12743.34</v>
      </c>
      <c r="J521" s="29">
        <v>0</v>
      </c>
      <c r="K521" s="29">
        <v>0</v>
      </c>
      <c r="L521" s="29">
        <v>0</v>
      </c>
      <c r="M521" s="29">
        <v>12699.18</v>
      </c>
      <c r="N521" s="29">
        <v>48451.27</v>
      </c>
      <c r="O521" s="29">
        <v>0</v>
      </c>
      <c r="P521" s="29">
        <v>0</v>
      </c>
      <c r="Q521" s="29">
        <v>0</v>
      </c>
      <c r="R521" s="29">
        <v>0</v>
      </c>
      <c r="S521" s="29">
        <v>0</v>
      </c>
      <c r="T521">
        <v>0</v>
      </c>
      <c r="U521">
        <v>0</v>
      </c>
      <c r="V521">
        <v>0</v>
      </c>
      <c r="Y521" t="s">
        <v>46</v>
      </c>
    </row>
    <row r="522" spans="1:25" x14ac:dyDescent="0.3">
      <c r="A522" s="19" t="s">
        <v>46</v>
      </c>
      <c r="B522" s="18" t="s">
        <v>233</v>
      </c>
      <c r="C522" s="18" t="s">
        <v>132</v>
      </c>
      <c r="D522" s="29">
        <v>700267.85</v>
      </c>
      <c r="E522" s="29">
        <v>717187.71</v>
      </c>
      <c r="F522" s="29">
        <v>16919.86</v>
      </c>
      <c r="G522" s="29">
        <v>18.82</v>
      </c>
      <c r="H522" s="29">
        <v>0</v>
      </c>
      <c r="I522" s="29">
        <v>6032.42</v>
      </c>
      <c r="J522" s="29">
        <v>0</v>
      </c>
      <c r="K522" s="29">
        <v>0</v>
      </c>
      <c r="L522" s="29">
        <v>0</v>
      </c>
      <c r="M522" s="29">
        <v>8368.07</v>
      </c>
      <c r="N522" s="29">
        <v>15960.47</v>
      </c>
      <c r="O522" s="29">
        <v>0</v>
      </c>
      <c r="P522" s="29">
        <v>0</v>
      </c>
      <c r="Q522" s="29">
        <v>0</v>
      </c>
      <c r="R522" s="29">
        <v>0</v>
      </c>
      <c r="S522" s="29">
        <v>0</v>
      </c>
      <c r="T522">
        <v>0</v>
      </c>
      <c r="U522">
        <v>0</v>
      </c>
      <c r="V522">
        <v>0</v>
      </c>
      <c r="Y522" t="s">
        <v>46</v>
      </c>
    </row>
    <row r="523" spans="1:25" x14ac:dyDescent="0.3">
      <c r="A523" s="19" t="s">
        <v>46</v>
      </c>
      <c r="B523" s="18" t="s">
        <v>233</v>
      </c>
      <c r="C523" s="18" t="s">
        <v>133</v>
      </c>
      <c r="D523" s="29">
        <v>987277.7</v>
      </c>
      <c r="E523" s="29">
        <v>1008485.45</v>
      </c>
      <c r="F523" s="29">
        <v>21207.75</v>
      </c>
      <c r="G523" s="29">
        <v>7.63</v>
      </c>
      <c r="H523" s="29">
        <v>0</v>
      </c>
      <c r="I523" s="29">
        <v>7332.09</v>
      </c>
      <c r="J523" s="29">
        <v>0</v>
      </c>
      <c r="K523" s="29">
        <v>0</v>
      </c>
      <c r="L523" s="29">
        <v>0</v>
      </c>
      <c r="M523" s="29">
        <v>11767.08</v>
      </c>
      <c r="N523" s="29">
        <v>24594.33</v>
      </c>
      <c r="O523" s="29">
        <v>64.209999999999994</v>
      </c>
      <c r="P523" s="29">
        <v>0</v>
      </c>
      <c r="Q523" s="29">
        <v>0</v>
      </c>
      <c r="R523" s="29">
        <v>0</v>
      </c>
      <c r="S523" s="29">
        <v>0</v>
      </c>
      <c r="T523">
        <v>0</v>
      </c>
      <c r="U523">
        <v>0</v>
      </c>
      <c r="V523">
        <v>0</v>
      </c>
      <c r="Y523" t="s">
        <v>46</v>
      </c>
    </row>
    <row r="524" spans="1:25" x14ac:dyDescent="0.3">
      <c r="A524" s="19" t="s">
        <v>46</v>
      </c>
      <c r="B524" s="18" t="s">
        <v>233</v>
      </c>
      <c r="C524" s="18" t="s">
        <v>134</v>
      </c>
      <c r="D524" s="29">
        <v>30180.41</v>
      </c>
      <c r="E524" s="29">
        <v>30971.15</v>
      </c>
      <c r="F524" s="29">
        <v>790.74</v>
      </c>
      <c r="G524" s="29">
        <v>4.72</v>
      </c>
      <c r="H524" s="29">
        <v>0</v>
      </c>
      <c r="I524" s="29">
        <v>429.4</v>
      </c>
      <c r="J524" s="29">
        <v>0</v>
      </c>
      <c r="K524" s="29">
        <v>0</v>
      </c>
      <c r="L524" s="29">
        <v>0</v>
      </c>
      <c r="M524" s="29">
        <v>361.34</v>
      </c>
      <c r="N524" s="29">
        <v>1020.79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>
        <v>0</v>
      </c>
      <c r="U524">
        <v>0</v>
      </c>
      <c r="V524">
        <v>0</v>
      </c>
      <c r="Y524" t="s">
        <v>46</v>
      </c>
    </row>
    <row r="525" spans="1:25" x14ac:dyDescent="0.3">
      <c r="A525" s="19" t="s">
        <v>46</v>
      </c>
      <c r="B525" s="18" t="s">
        <v>233</v>
      </c>
      <c r="C525" s="18" t="s">
        <v>135</v>
      </c>
      <c r="D525" s="29">
        <v>1057532.2</v>
      </c>
      <c r="E525" s="29">
        <v>1078308.5101999999</v>
      </c>
      <c r="F525" s="29">
        <v>22048.400000000001</v>
      </c>
      <c r="G525" s="29">
        <v>19.02</v>
      </c>
      <c r="H525" s="29">
        <v>0</v>
      </c>
      <c r="I525" s="29">
        <v>8196.02</v>
      </c>
      <c r="J525" s="29">
        <v>0</v>
      </c>
      <c r="K525" s="29">
        <v>0</v>
      </c>
      <c r="L525" s="29">
        <v>0</v>
      </c>
      <c r="M525" s="29">
        <v>12580.82</v>
      </c>
      <c r="N525" s="29">
        <v>15467.11</v>
      </c>
      <c r="O525" s="29">
        <v>481.25</v>
      </c>
      <c r="P525" s="29">
        <v>0</v>
      </c>
      <c r="Q525" s="29">
        <v>1288.2198000000001</v>
      </c>
      <c r="R525" s="29">
        <v>0</v>
      </c>
      <c r="S525" s="29">
        <v>16.13</v>
      </c>
      <c r="T525">
        <v>0</v>
      </c>
      <c r="U525">
        <v>0</v>
      </c>
      <c r="V525">
        <v>0</v>
      </c>
      <c r="Y525" t="s">
        <v>46</v>
      </c>
    </row>
    <row r="526" spans="1:25" x14ac:dyDescent="0.3">
      <c r="A526" s="19" t="s">
        <v>46</v>
      </c>
      <c r="B526" s="18" t="s">
        <v>233</v>
      </c>
      <c r="C526" s="18" t="s">
        <v>136</v>
      </c>
      <c r="D526" s="29">
        <v>3470824.16</v>
      </c>
      <c r="E526" s="29">
        <v>3838063.5134999999</v>
      </c>
      <c r="F526" s="29">
        <v>525207</v>
      </c>
      <c r="G526" s="29">
        <v>10.14</v>
      </c>
      <c r="H526" s="29">
        <v>0</v>
      </c>
      <c r="I526" s="29">
        <v>54277.46</v>
      </c>
      <c r="J526" s="29">
        <v>0</v>
      </c>
      <c r="K526" s="29">
        <v>0</v>
      </c>
      <c r="L526" s="29">
        <v>0</v>
      </c>
      <c r="M526" s="29">
        <v>44686.93</v>
      </c>
      <c r="N526" s="29">
        <v>206046.21</v>
      </c>
      <c r="O526" s="29">
        <v>621.21</v>
      </c>
      <c r="P526" s="29">
        <v>0</v>
      </c>
      <c r="Q526" s="29">
        <v>183725.1765</v>
      </c>
      <c r="R526" s="29">
        <v>23518.22</v>
      </c>
      <c r="S526" s="29">
        <v>2239.31</v>
      </c>
      <c r="T526">
        <v>1048.5</v>
      </c>
      <c r="U526">
        <v>0</v>
      </c>
      <c r="V526">
        <v>0</v>
      </c>
      <c r="Y526" t="s">
        <v>46</v>
      </c>
    </row>
    <row r="527" spans="1:25" x14ac:dyDescent="0.3">
      <c r="A527" s="19" t="s">
        <v>46</v>
      </c>
      <c r="B527" s="18" t="s">
        <v>233</v>
      </c>
      <c r="C527" s="18" t="s">
        <v>139</v>
      </c>
      <c r="D527" s="29">
        <v>1412057.52</v>
      </c>
      <c r="E527" s="29">
        <v>1438951.57</v>
      </c>
      <c r="F527" s="29">
        <v>26894.05</v>
      </c>
      <c r="G527" s="29">
        <v>4.91</v>
      </c>
      <c r="H527" s="29">
        <v>0</v>
      </c>
      <c r="I527" s="29">
        <v>8423.7000000000007</v>
      </c>
      <c r="J527" s="29">
        <v>0</v>
      </c>
      <c r="K527" s="29">
        <v>0</v>
      </c>
      <c r="L527" s="29">
        <v>0</v>
      </c>
      <c r="M527" s="29">
        <v>16789.73</v>
      </c>
      <c r="N527" s="29">
        <v>28193.08</v>
      </c>
      <c r="O527" s="29">
        <v>445.66</v>
      </c>
      <c r="P527" s="29">
        <v>0</v>
      </c>
      <c r="Q527" s="29">
        <v>0</v>
      </c>
      <c r="R527" s="29">
        <v>0</v>
      </c>
      <c r="S527" s="29">
        <v>0</v>
      </c>
      <c r="T527">
        <v>0</v>
      </c>
      <c r="U527">
        <v>0</v>
      </c>
      <c r="V527">
        <v>0</v>
      </c>
      <c r="Y527" t="s">
        <v>46</v>
      </c>
    </row>
    <row r="528" spans="1:25" x14ac:dyDescent="0.3">
      <c r="A528" s="19" t="s">
        <v>46</v>
      </c>
      <c r="B528" s="18" t="s">
        <v>233</v>
      </c>
      <c r="C528" s="18" t="s">
        <v>140</v>
      </c>
      <c r="D528" s="29">
        <v>85900.28</v>
      </c>
      <c r="E528" s="29">
        <v>88723.71</v>
      </c>
      <c r="F528" s="29">
        <v>2823.43</v>
      </c>
      <c r="G528" s="29">
        <v>4.67</v>
      </c>
      <c r="H528" s="29">
        <v>0</v>
      </c>
      <c r="I528" s="29">
        <v>1417.3</v>
      </c>
      <c r="J528" s="29">
        <v>0</v>
      </c>
      <c r="K528" s="29">
        <v>0</v>
      </c>
      <c r="L528" s="29">
        <v>0</v>
      </c>
      <c r="M528" s="29">
        <v>1035.23</v>
      </c>
      <c r="N528" s="29">
        <v>7809.57</v>
      </c>
      <c r="O528" s="29">
        <v>0</v>
      </c>
      <c r="P528" s="29">
        <v>0</v>
      </c>
      <c r="Q528" s="29">
        <v>0</v>
      </c>
      <c r="R528" s="29">
        <v>0</v>
      </c>
      <c r="S528" s="29">
        <v>0</v>
      </c>
      <c r="T528">
        <v>0</v>
      </c>
      <c r="U528">
        <v>0</v>
      </c>
      <c r="V528">
        <v>0</v>
      </c>
      <c r="Y528" t="s">
        <v>46</v>
      </c>
    </row>
    <row r="529" spans="1:25" x14ac:dyDescent="0.3">
      <c r="A529" s="19" t="s">
        <v>46</v>
      </c>
      <c r="B529" s="18" t="s">
        <v>233</v>
      </c>
      <c r="C529" s="18" t="s">
        <v>141</v>
      </c>
      <c r="D529" s="29">
        <v>124518.61</v>
      </c>
      <c r="E529" s="29">
        <v>127749.89</v>
      </c>
      <c r="F529" s="29">
        <v>3231.28</v>
      </c>
      <c r="G529" s="29">
        <v>0</v>
      </c>
      <c r="H529" s="29">
        <v>0</v>
      </c>
      <c r="I529" s="29">
        <v>1569.58</v>
      </c>
      <c r="J529" s="29">
        <v>0</v>
      </c>
      <c r="K529" s="29">
        <v>0</v>
      </c>
      <c r="L529" s="29">
        <v>0</v>
      </c>
      <c r="M529" s="29">
        <v>1490.57</v>
      </c>
      <c r="N529" s="29">
        <v>6389.27</v>
      </c>
      <c r="O529" s="29">
        <v>0</v>
      </c>
      <c r="P529" s="29">
        <v>0</v>
      </c>
      <c r="Q529" s="29">
        <v>0</v>
      </c>
      <c r="R529" s="29">
        <v>0</v>
      </c>
      <c r="S529" s="29">
        <v>0</v>
      </c>
      <c r="T529">
        <v>0</v>
      </c>
      <c r="U529">
        <v>0</v>
      </c>
      <c r="V529">
        <v>0</v>
      </c>
      <c r="Y529" t="s">
        <v>46</v>
      </c>
    </row>
    <row r="530" spans="1:25" x14ac:dyDescent="0.3">
      <c r="A530" s="19" t="s">
        <v>46</v>
      </c>
      <c r="B530" s="18" t="s">
        <v>233</v>
      </c>
      <c r="C530" s="18" t="s">
        <v>142</v>
      </c>
      <c r="D530" s="29">
        <v>1277161.53</v>
      </c>
      <c r="E530" s="29">
        <v>1307392.08</v>
      </c>
      <c r="F530" s="29">
        <v>30230.55</v>
      </c>
      <c r="G530" s="29">
        <v>40.54</v>
      </c>
      <c r="H530" s="29">
        <v>0</v>
      </c>
      <c r="I530" s="29">
        <v>12608.94</v>
      </c>
      <c r="J530" s="29">
        <v>0</v>
      </c>
      <c r="K530" s="29">
        <v>0</v>
      </c>
      <c r="L530" s="29">
        <v>0</v>
      </c>
      <c r="M530" s="29">
        <v>15254.71</v>
      </c>
      <c r="N530" s="29">
        <v>33441.769999999997</v>
      </c>
      <c r="O530" s="29">
        <v>0</v>
      </c>
      <c r="P530" s="29">
        <v>0</v>
      </c>
      <c r="Q530" s="29">
        <v>0</v>
      </c>
      <c r="R530" s="29">
        <v>0</v>
      </c>
      <c r="S530" s="29">
        <v>0</v>
      </c>
      <c r="T530">
        <v>0</v>
      </c>
      <c r="U530">
        <v>0</v>
      </c>
      <c r="V530">
        <v>0</v>
      </c>
      <c r="Y530" t="s">
        <v>46</v>
      </c>
    </row>
    <row r="531" spans="1:25" x14ac:dyDescent="0.3">
      <c r="A531" s="19" t="s">
        <v>46</v>
      </c>
      <c r="B531" s="18" t="s">
        <v>233</v>
      </c>
      <c r="C531" s="18" t="s">
        <v>143</v>
      </c>
      <c r="D531" s="29">
        <v>1544429.97</v>
      </c>
      <c r="E531" s="29">
        <v>1588772.16</v>
      </c>
      <c r="F531" s="29">
        <v>44342.19</v>
      </c>
      <c r="G531" s="29">
        <v>53.56</v>
      </c>
      <c r="H531" s="29">
        <v>0</v>
      </c>
      <c r="I531" s="29">
        <v>22529.58</v>
      </c>
      <c r="J531" s="29">
        <v>0</v>
      </c>
      <c r="K531" s="29">
        <v>0</v>
      </c>
      <c r="L531" s="29">
        <v>0</v>
      </c>
      <c r="M531" s="29">
        <v>18537.900000000001</v>
      </c>
      <c r="N531" s="29">
        <v>52518.12</v>
      </c>
      <c r="O531" s="29">
        <v>112.79</v>
      </c>
      <c r="P531" s="29">
        <v>0</v>
      </c>
      <c r="Q531" s="29">
        <v>0</v>
      </c>
      <c r="R531" s="29">
        <v>0</v>
      </c>
      <c r="S531" s="29">
        <v>0</v>
      </c>
      <c r="T531">
        <v>0</v>
      </c>
      <c r="U531">
        <v>0</v>
      </c>
      <c r="V531">
        <v>0</v>
      </c>
      <c r="Y531" t="s">
        <v>46</v>
      </c>
    </row>
    <row r="532" spans="1:25" x14ac:dyDescent="0.3">
      <c r="A532" s="19" t="s">
        <v>46</v>
      </c>
      <c r="B532" s="18" t="s">
        <v>233</v>
      </c>
      <c r="C532" s="18" t="s">
        <v>144</v>
      </c>
      <c r="D532" s="29">
        <v>2223554.42</v>
      </c>
      <c r="E532" s="29">
        <v>2347011.6844000001</v>
      </c>
      <c r="F532" s="29">
        <v>230679.82</v>
      </c>
      <c r="G532" s="29">
        <v>16.579999999999998</v>
      </c>
      <c r="H532" s="29">
        <v>0</v>
      </c>
      <c r="I532" s="29">
        <v>53258.239999999998</v>
      </c>
      <c r="J532" s="29">
        <v>0</v>
      </c>
      <c r="K532" s="29">
        <v>0</v>
      </c>
      <c r="L532" s="29">
        <v>0</v>
      </c>
      <c r="M532" s="29">
        <v>27384.95</v>
      </c>
      <c r="N532" s="29">
        <v>95192.75</v>
      </c>
      <c r="O532" s="29">
        <v>284.88</v>
      </c>
      <c r="P532" s="29">
        <v>0</v>
      </c>
      <c r="Q532" s="29">
        <v>123123.66559999999</v>
      </c>
      <c r="R532" s="29">
        <v>14464.5</v>
      </c>
      <c r="S532" s="29">
        <v>1436.61</v>
      </c>
      <c r="T532">
        <v>0</v>
      </c>
      <c r="U532">
        <v>0</v>
      </c>
      <c r="V532">
        <v>0</v>
      </c>
      <c r="Y532" t="s">
        <v>46</v>
      </c>
    </row>
    <row r="533" spans="1:25" x14ac:dyDescent="0.3">
      <c r="A533" s="19" t="s">
        <v>46</v>
      </c>
      <c r="B533" s="18" t="s">
        <v>233</v>
      </c>
      <c r="C533" s="18" t="s">
        <v>145</v>
      </c>
      <c r="D533" s="29">
        <v>1244069.8600000001</v>
      </c>
      <c r="E533" s="29">
        <v>1278651.44</v>
      </c>
      <c r="F533" s="29">
        <v>34581.58</v>
      </c>
      <c r="G533" s="29">
        <v>22.06</v>
      </c>
      <c r="H533" s="29">
        <v>0</v>
      </c>
      <c r="I533" s="29">
        <v>13753.89</v>
      </c>
      <c r="J533" s="29">
        <v>0</v>
      </c>
      <c r="K533" s="29">
        <v>0</v>
      </c>
      <c r="L533" s="29">
        <v>0</v>
      </c>
      <c r="M533" s="29">
        <v>14919.19</v>
      </c>
      <c r="N533" s="29">
        <v>52274.57</v>
      </c>
      <c r="O533" s="29">
        <v>1715.91</v>
      </c>
      <c r="P533" s="29">
        <v>0</v>
      </c>
      <c r="Q533" s="29">
        <v>0</v>
      </c>
      <c r="R533" s="29">
        <v>0</v>
      </c>
      <c r="S533" s="29">
        <v>0</v>
      </c>
      <c r="T533">
        <v>0</v>
      </c>
      <c r="U533">
        <v>0</v>
      </c>
      <c r="V533">
        <v>0</v>
      </c>
      <c r="Y533" t="s">
        <v>46</v>
      </c>
    </row>
    <row r="534" spans="1:25" x14ac:dyDescent="0.3">
      <c r="A534" s="19" t="s">
        <v>46</v>
      </c>
      <c r="B534" s="18" t="s">
        <v>233</v>
      </c>
      <c r="C534" s="18" t="s">
        <v>146</v>
      </c>
      <c r="D534" s="29">
        <v>2358525.3199999998</v>
      </c>
      <c r="E534" s="29">
        <v>1540695.3703000001</v>
      </c>
      <c r="F534" s="29">
        <v>59304.71</v>
      </c>
      <c r="G534" s="29">
        <v>9.4499999999999993</v>
      </c>
      <c r="H534" s="29">
        <v>0</v>
      </c>
      <c r="I534" s="29">
        <v>23724.959999999999</v>
      </c>
      <c r="J534" s="29">
        <v>0</v>
      </c>
      <c r="K534" s="29">
        <v>0</v>
      </c>
      <c r="L534" s="29">
        <v>0</v>
      </c>
      <c r="M534" s="29">
        <v>17976.82</v>
      </c>
      <c r="N534" s="29">
        <v>99790.51</v>
      </c>
      <c r="O534" s="29">
        <v>136.9</v>
      </c>
      <c r="P534" s="29">
        <v>0</v>
      </c>
      <c r="Q534" s="29">
        <v>887489.8297</v>
      </c>
      <c r="R534" s="29">
        <v>0</v>
      </c>
      <c r="S534" s="29">
        <v>10355.17</v>
      </c>
      <c r="T534">
        <v>1512.96</v>
      </c>
      <c r="U534">
        <v>10025</v>
      </c>
      <c r="V534">
        <v>0</v>
      </c>
      <c r="Y534" t="s">
        <v>46</v>
      </c>
    </row>
    <row r="535" spans="1:25" x14ac:dyDescent="0.3">
      <c r="A535" s="19" t="s">
        <v>46</v>
      </c>
      <c r="B535" s="18" t="s">
        <v>233</v>
      </c>
      <c r="C535" s="18" t="s">
        <v>147</v>
      </c>
      <c r="D535" s="29">
        <v>806328.57</v>
      </c>
      <c r="E535" s="29">
        <v>834692.1</v>
      </c>
      <c r="F535" s="29">
        <v>28363.53</v>
      </c>
      <c r="G535" s="29">
        <v>57.41</v>
      </c>
      <c r="H535" s="29">
        <v>0</v>
      </c>
      <c r="I535" s="29">
        <v>12020.63</v>
      </c>
      <c r="J535" s="29">
        <v>0</v>
      </c>
      <c r="K535" s="29">
        <v>0</v>
      </c>
      <c r="L535" s="29">
        <v>0</v>
      </c>
      <c r="M535" s="29">
        <v>9739.2800000000007</v>
      </c>
      <c r="N535" s="29">
        <v>24894.35</v>
      </c>
      <c r="O535" s="29">
        <v>504.14</v>
      </c>
      <c r="P535" s="29">
        <v>0</v>
      </c>
      <c r="Q535" s="29">
        <v>0</v>
      </c>
      <c r="R535" s="29">
        <v>0</v>
      </c>
      <c r="S535" s="29">
        <v>0</v>
      </c>
      <c r="T535">
        <v>0</v>
      </c>
      <c r="U535">
        <v>0</v>
      </c>
      <c r="V535">
        <v>0</v>
      </c>
      <c r="Y535" t="s">
        <v>46</v>
      </c>
    </row>
    <row r="536" spans="1:25" x14ac:dyDescent="0.3">
      <c r="A536" s="19" t="s">
        <v>46</v>
      </c>
      <c r="B536" s="18" t="s">
        <v>233</v>
      </c>
      <c r="C536" s="18" t="s">
        <v>148</v>
      </c>
      <c r="D536" s="29">
        <v>1568931.45</v>
      </c>
      <c r="E536" s="29">
        <v>1607544.5</v>
      </c>
      <c r="F536" s="29">
        <v>38613.050000000003</v>
      </c>
      <c r="G536" s="29">
        <v>35.94</v>
      </c>
      <c r="H536" s="29">
        <v>0</v>
      </c>
      <c r="I536" s="29">
        <v>10404.33</v>
      </c>
      <c r="J536" s="29">
        <v>0</v>
      </c>
      <c r="K536" s="29">
        <v>0</v>
      </c>
      <c r="L536" s="29">
        <v>0</v>
      </c>
      <c r="M536" s="29">
        <v>18756.88</v>
      </c>
      <c r="N536" s="29">
        <v>53321.37</v>
      </c>
      <c r="O536" s="29">
        <v>121.07</v>
      </c>
      <c r="P536" s="29">
        <v>0</v>
      </c>
      <c r="Q536" s="29">
        <v>0</v>
      </c>
      <c r="R536" s="29">
        <v>0</v>
      </c>
      <c r="S536" s="29">
        <v>0</v>
      </c>
      <c r="T536">
        <v>0</v>
      </c>
      <c r="U536">
        <v>0</v>
      </c>
      <c r="V536">
        <v>0</v>
      </c>
      <c r="Y536" t="s">
        <v>47</v>
      </c>
    </row>
    <row r="537" spans="1:25" x14ac:dyDescent="0.3">
      <c r="A537" s="19" t="s">
        <v>46</v>
      </c>
      <c r="B537" s="18" t="s">
        <v>233</v>
      </c>
      <c r="C537" s="18" t="s">
        <v>149</v>
      </c>
      <c r="D537" s="29">
        <v>333634.65999999997</v>
      </c>
      <c r="E537" s="29">
        <v>346942.66</v>
      </c>
      <c r="F537" s="29">
        <v>13308</v>
      </c>
      <c r="G537" s="29">
        <v>5.2</v>
      </c>
      <c r="H537" s="29">
        <v>0</v>
      </c>
      <c r="I537" s="29">
        <v>4087.42</v>
      </c>
      <c r="J537" s="29">
        <v>0</v>
      </c>
      <c r="K537" s="29">
        <v>0</v>
      </c>
      <c r="L537" s="29">
        <v>0</v>
      </c>
      <c r="M537" s="29">
        <v>4048.12</v>
      </c>
      <c r="N537" s="29">
        <v>19157.02</v>
      </c>
      <c r="O537" s="29">
        <v>25</v>
      </c>
      <c r="P537" s="29">
        <v>0</v>
      </c>
      <c r="Q537" s="29">
        <v>0</v>
      </c>
      <c r="R537" s="29">
        <v>0</v>
      </c>
      <c r="S537" s="29">
        <v>0</v>
      </c>
      <c r="T537">
        <v>0</v>
      </c>
      <c r="U537">
        <v>0</v>
      </c>
      <c r="V537">
        <v>0</v>
      </c>
      <c r="Y537" t="s">
        <v>47</v>
      </c>
    </row>
    <row r="538" spans="1:25" x14ac:dyDescent="0.3">
      <c r="A538" s="19" t="s">
        <v>47</v>
      </c>
      <c r="B538" s="18" t="s">
        <v>234</v>
      </c>
      <c r="C538" s="18" t="s">
        <v>129</v>
      </c>
      <c r="D538" s="29">
        <v>754317.46</v>
      </c>
      <c r="E538" s="29">
        <v>756009.1</v>
      </c>
      <c r="F538" s="29">
        <v>1691.64</v>
      </c>
      <c r="G538" s="29">
        <v>0</v>
      </c>
      <c r="H538" s="29">
        <v>0</v>
      </c>
      <c r="I538" s="29">
        <v>0</v>
      </c>
      <c r="J538" s="29">
        <v>0</v>
      </c>
      <c r="K538" s="29">
        <v>0</v>
      </c>
      <c r="L538" s="29">
        <v>0</v>
      </c>
      <c r="M538" s="29">
        <v>0</v>
      </c>
      <c r="N538" s="29">
        <v>53892.19</v>
      </c>
      <c r="O538" s="29">
        <v>1388.81</v>
      </c>
      <c r="P538" s="29">
        <v>0</v>
      </c>
      <c r="Q538" s="29">
        <v>0</v>
      </c>
      <c r="R538" s="29">
        <v>0</v>
      </c>
      <c r="S538" s="29">
        <v>0</v>
      </c>
      <c r="T538">
        <v>0</v>
      </c>
      <c r="U538">
        <v>0</v>
      </c>
      <c r="V538">
        <v>0</v>
      </c>
      <c r="Y538" t="s">
        <v>47</v>
      </c>
    </row>
    <row r="539" spans="1:25" x14ac:dyDescent="0.3">
      <c r="A539" s="19" t="s">
        <v>47</v>
      </c>
      <c r="B539" s="18" t="s">
        <v>234</v>
      </c>
      <c r="C539" s="18" t="s">
        <v>130</v>
      </c>
      <c r="D539" s="29">
        <v>993279.74000000197</v>
      </c>
      <c r="E539" s="29">
        <v>997868.35000000196</v>
      </c>
      <c r="F539" s="29">
        <v>4588.6099999999997</v>
      </c>
      <c r="G539" s="29">
        <v>8.43</v>
      </c>
      <c r="H539" s="29">
        <v>0</v>
      </c>
      <c r="I539" s="29">
        <v>0</v>
      </c>
      <c r="J539" s="29">
        <v>0</v>
      </c>
      <c r="K539" s="29">
        <v>0</v>
      </c>
      <c r="L539" s="29">
        <v>0</v>
      </c>
      <c r="M539" s="29">
        <v>0</v>
      </c>
      <c r="N539" s="29">
        <v>58812.71</v>
      </c>
      <c r="O539" s="29">
        <v>219.16</v>
      </c>
      <c r="P539" s="29">
        <v>0</v>
      </c>
      <c r="Q539" s="29">
        <v>0</v>
      </c>
      <c r="R539" s="29">
        <v>0</v>
      </c>
      <c r="S539" s="29">
        <v>0</v>
      </c>
      <c r="T539">
        <v>0</v>
      </c>
      <c r="U539">
        <v>0</v>
      </c>
      <c r="V539">
        <v>0</v>
      </c>
      <c r="Y539" t="s">
        <v>47</v>
      </c>
    </row>
    <row r="540" spans="1:25" x14ac:dyDescent="0.3">
      <c r="A540" s="19" t="s">
        <v>47</v>
      </c>
      <c r="B540" s="18" t="s">
        <v>234</v>
      </c>
      <c r="C540" s="18" t="s">
        <v>131</v>
      </c>
      <c r="D540" s="29">
        <v>3703731.1</v>
      </c>
      <c r="E540" s="29">
        <v>3640252.1784000001</v>
      </c>
      <c r="F540" s="29">
        <v>15705.93</v>
      </c>
      <c r="G540" s="29">
        <v>47.08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203853.32</v>
      </c>
      <c r="O540" s="29">
        <v>574.72</v>
      </c>
      <c r="P540" s="29">
        <v>0</v>
      </c>
      <c r="Q540" s="29">
        <v>79184.851599999995</v>
      </c>
      <c r="R540" s="29">
        <v>0</v>
      </c>
      <c r="S540" s="29">
        <v>0</v>
      </c>
      <c r="T540">
        <v>21861.23</v>
      </c>
      <c r="U540">
        <v>0</v>
      </c>
      <c r="V540">
        <v>0</v>
      </c>
      <c r="Y540" t="s">
        <v>47</v>
      </c>
    </row>
    <row r="541" spans="1:25" x14ac:dyDescent="0.3">
      <c r="A541" s="19" t="s">
        <v>47</v>
      </c>
      <c r="B541" s="18" t="s">
        <v>234</v>
      </c>
      <c r="C541" s="18" t="s">
        <v>132</v>
      </c>
      <c r="D541" s="29">
        <v>2936547.02</v>
      </c>
      <c r="E541" s="29">
        <v>2939035.9796000002</v>
      </c>
      <c r="F541" s="29">
        <v>327286.39</v>
      </c>
      <c r="G541" s="29">
        <v>4.28</v>
      </c>
      <c r="H541" s="29">
        <v>0</v>
      </c>
      <c r="I541" s="29">
        <v>0</v>
      </c>
      <c r="J541" s="29">
        <v>0</v>
      </c>
      <c r="K541" s="29">
        <v>0</v>
      </c>
      <c r="L541" s="29">
        <v>0</v>
      </c>
      <c r="M541" s="29">
        <v>0</v>
      </c>
      <c r="N541" s="29">
        <v>194497.94</v>
      </c>
      <c r="O541" s="29">
        <v>1480.49</v>
      </c>
      <c r="P541" s="29">
        <v>0</v>
      </c>
      <c r="Q541" s="29">
        <v>341871.6004</v>
      </c>
      <c r="R541" s="29">
        <v>17074.169999999998</v>
      </c>
      <c r="S541" s="29">
        <v>0</v>
      </c>
      <c r="T541">
        <v>55848.85</v>
      </c>
      <c r="U541">
        <v>0</v>
      </c>
      <c r="V541">
        <v>0</v>
      </c>
      <c r="Y541" t="s">
        <v>47</v>
      </c>
    </row>
    <row r="542" spans="1:25" x14ac:dyDescent="0.3">
      <c r="A542" s="19" t="s">
        <v>47</v>
      </c>
      <c r="B542" s="18" t="s">
        <v>234</v>
      </c>
      <c r="C542" s="18" t="s">
        <v>133</v>
      </c>
      <c r="D542" s="29">
        <v>412939.84000000102</v>
      </c>
      <c r="E542" s="29">
        <v>414010.71000000101</v>
      </c>
      <c r="F542" s="29">
        <v>1070.8699999999999</v>
      </c>
      <c r="G542" s="29">
        <v>9.2799999999999994</v>
      </c>
      <c r="H542" s="29">
        <v>0</v>
      </c>
      <c r="I542" s="29">
        <v>0</v>
      </c>
      <c r="J542" s="29">
        <v>0</v>
      </c>
      <c r="K542" s="29">
        <v>0</v>
      </c>
      <c r="L542" s="29">
        <v>0</v>
      </c>
      <c r="M542" s="29">
        <v>0</v>
      </c>
      <c r="N542" s="29">
        <v>14677.37</v>
      </c>
      <c r="O542" s="29">
        <v>25</v>
      </c>
      <c r="P542" s="29">
        <v>0</v>
      </c>
      <c r="Q542" s="29">
        <v>0</v>
      </c>
      <c r="R542" s="29">
        <v>0</v>
      </c>
      <c r="S542" s="29">
        <v>0</v>
      </c>
      <c r="T542">
        <v>0</v>
      </c>
      <c r="U542">
        <v>0</v>
      </c>
      <c r="V542">
        <v>0</v>
      </c>
      <c r="Y542" t="s">
        <v>47</v>
      </c>
    </row>
    <row r="543" spans="1:25" x14ac:dyDescent="0.3">
      <c r="A543" s="19" t="s">
        <v>47</v>
      </c>
      <c r="B543" s="18" t="s">
        <v>234</v>
      </c>
      <c r="C543" s="18" t="s">
        <v>134</v>
      </c>
      <c r="D543" s="29">
        <v>314140.48</v>
      </c>
      <c r="E543" s="29">
        <v>314419.06</v>
      </c>
      <c r="F543" s="29">
        <v>278.58</v>
      </c>
      <c r="G543" s="29">
        <v>0</v>
      </c>
      <c r="H543" s="29">
        <v>0</v>
      </c>
      <c r="I543" s="29">
        <v>0</v>
      </c>
      <c r="J543" s="29">
        <v>0</v>
      </c>
      <c r="K543" s="29">
        <v>0</v>
      </c>
      <c r="L543" s="29">
        <v>0</v>
      </c>
      <c r="M543" s="29">
        <v>0</v>
      </c>
      <c r="N543" s="29">
        <v>12454.7</v>
      </c>
      <c r="O543" s="29">
        <v>0</v>
      </c>
      <c r="P543" s="29">
        <v>0</v>
      </c>
      <c r="Q543" s="29">
        <v>0</v>
      </c>
      <c r="R543" s="29">
        <v>0</v>
      </c>
      <c r="S543" s="29">
        <v>0</v>
      </c>
      <c r="T543">
        <v>0</v>
      </c>
      <c r="U543">
        <v>0</v>
      </c>
      <c r="V543">
        <v>0</v>
      </c>
      <c r="Y543" t="s">
        <v>47</v>
      </c>
    </row>
    <row r="544" spans="1:25" x14ac:dyDescent="0.3">
      <c r="A544" s="19" t="s">
        <v>47</v>
      </c>
      <c r="B544" s="18" t="s">
        <v>234</v>
      </c>
      <c r="C544" s="18" t="s">
        <v>135</v>
      </c>
      <c r="D544" s="29">
        <v>817288.50000000198</v>
      </c>
      <c r="E544" s="29">
        <v>818246.50000000198</v>
      </c>
      <c r="F544" s="29">
        <v>958</v>
      </c>
      <c r="G544" s="29">
        <v>180.86</v>
      </c>
      <c r="H544" s="29">
        <v>0</v>
      </c>
      <c r="I544" s="29">
        <v>0</v>
      </c>
      <c r="J544" s="29">
        <v>0</v>
      </c>
      <c r="K544" s="29">
        <v>0</v>
      </c>
      <c r="L544" s="29">
        <v>0</v>
      </c>
      <c r="M544" s="29">
        <v>0</v>
      </c>
      <c r="N544" s="29">
        <v>62993.99</v>
      </c>
      <c r="O544" s="29">
        <v>25</v>
      </c>
      <c r="P544" s="29">
        <v>0</v>
      </c>
      <c r="Q544" s="29">
        <v>0</v>
      </c>
      <c r="R544" s="29">
        <v>0</v>
      </c>
      <c r="S544" s="29">
        <v>0</v>
      </c>
      <c r="T544">
        <v>0</v>
      </c>
      <c r="U544">
        <v>0</v>
      </c>
      <c r="V544">
        <v>0</v>
      </c>
      <c r="Y544" t="s">
        <v>47</v>
      </c>
    </row>
    <row r="545" spans="1:25" x14ac:dyDescent="0.3">
      <c r="A545" s="19" t="s">
        <v>47</v>
      </c>
      <c r="B545" s="18" t="s">
        <v>234</v>
      </c>
      <c r="C545" s="18" t="s">
        <v>136</v>
      </c>
      <c r="D545" s="29">
        <v>1359371.57</v>
      </c>
      <c r="E545" s="29">
        <v>1352770.6446</v>
      </c>
      <c r="F545" s="29">
        <v>4798.55</v>
      </c>
      <c r="G545" s="29">
        <v>12.55</v>
      </c>
      <c r="H545" s="29">
        <v>0</v>
      </c>
      <c r="I545" s="29">
        <v>0</v>
      </c>
      <c r="J545" s="29">
        <v>0</v>
      </c>
      <c r="K545" s="29">
        <v>0</v>
      </c>
      <c r="L545" s="29">
        <v>0</v>
      </c>
      <c r="M545" s="29">
        <v>0</v>
      </c>
      <c r="N545" s="29">
        <v>59634.75</v>
      </c>
      <c r="O545" s="29">
        <v>192.98</v>
      </c>
      <c r="P545" s="29">
        <v>0</v>
      </c>
      <c r="Q545" s="29">
        <v>11399.475399999999</v>
      </c>
      <c r="R545" s="29">
        <v>0</v>
      </c>
      <c r="S545" s="29">
        <v>0</v>
      </c>
      <c r="T545">
        <v>0</v>
      </c>
      <c r="U545">
        <v>0</v>
      </c>
      <c r="V545">
        <v>0</v>
      </c>
      <c r="Y545" t="s">
        <v>47</v>
      </c>
    </row>
    <row r="546" spans="1:25" x14ac:dyDescent="0.3">
      <c r="A546" s="19" t="s">
        <v>47</v>
      </c>
      <c r="B546" s="18" t="s">
        <v>234</v>
      </c>
      <c r="C546" s="18" t="s">
        <v>137</v>
      </c>
      <c r="D546" s="29">
        <v>102135.02</v>
      </c>
      <c r="E546" s="29">
        <v>102550.35</v>
      </c>
      <c r="F546" s="29">
        <v>415.33</v>
      </c>
      <c r="G546" s="29">
        <v>0</v>
      </c>
      <c r="H546" s="29">
        <v>0</v>
      </c>
      <c r="I546" s="29">
        <v>0</v>
      </c>
      <c r="J546" s="29">
        <v>0</v>
      </c>
      <c r="K546" s="29">
        <v>0</v>
      </c>
      <c r="L546" s="29">
        <v>0</v>
      </c>
      <c r="M546" s="29">
        <v>0</v>
      </c>
      <c r="N546" s="29">
        <v>8273.25</v>
      </c>
      <c r="O546" s="29">
        <v>25</v>
      </c>
      <c r="P546" s="29">
        <v>0</v>
      </c>
      <c r="Q546" s="29">
        <v>0</v>
      </c>
      <c r="R546" s="29">
        <v>0</v>
      </c>
      <c r="S546" s="29">
        <v>0</v>
      </c>
      <c r="T546">
        <v>0</v>
      </c>
      <c r="U546">
        <v>0</v>
      </c>
      <c r="V546">
        <v>0</v>
      </c>
      <c r="Y546" t="s">
        <v>47</v>
      </c>
    </row>
    <row r="547" spans="1:25" x14ac:dyDescent="0.3">
      <c r="A547" s="19" t="s">
        <v>47</v>
      </c>
      <c r="B547" s="18" t="s">
        <v>234</v>
      </c>
      <c r="C547" s="18" t="s">
        <v>138</v>
      </c>
      <c r="D547" s="29">
        <v>784037.97</v>
      </c>
      <c r="E547" s="29">
        <v>785905.18</v>
      </c>
      <c r="F547" s="29">
        <v>1867.21</v>
      </c>
      <c r="G547" s="29">
        <v>22</v>
      </c>
      <c r="H547" s="29">
        <v>0</v>
      </c>
      <c r="I547" s="29">
        <v>0</v>
      </c>
      <c r="J547" s="29">
        <v>0</v>
      </c>
      <c r="K547" s="29">
        <v>0</v>
      </c>
      <c r="L547" s="29">
        <v>0</v>
      </c>
      <c r="M547" s="29">
        <v>0</v>
      </c>
      <c r="N547" s="29">
        <v>57353.13</v>
      </c>
      <c r="O547" s="29">
        <v>495.07</v>
      </c>
      <c r="P547" s="29">
        <v>0</v>
      </c>
      <c r="Q547" s="29">
        <v>0</v>
      </c>
      <c r="R547" s="29">
        <v>0</v>
      </c>
      <c r="S547" s="29">
        <v>0</v>
      </c>
      <c r="T547">
        <v>0</v>
      </c>
      <c r="U547">
        <v>0</v>
      </c>
      <c r="V547">
        <v>0</v>
      </c>
      <c r="Y547" t="s">
        <v>47</v>
      </c>
    </row>
    <row r="548" spans="1:25" x14ac:dyDescent="0.3">
      <c r="A548" s="19" t="s">
        <v>47</v>
      </c>
      <c r="B548" s="18" t="s">
        <v>234</v>
      </c>
      <c r="C548" s="18" t="s">
        <v>139</v>
      </c>
      <c r="D548" s="29">
        <v>210819.42</v>
      </c>
      <c r="E548" s="29">
        <v>218784.45</v>
      </c>
      <c r="F548" s="29">
        <v>7965.03</v>
      </c>
      <c r="G548" s="29">
        <v>0</v>
      </c>
      <c r="H548" s="29">
        <v>0</v>
      </c>
      <c r="I548" s="29">
        <v>0</v>
      </c>
      <c r="J548" s="29">
        <v>0</v>
      </c>
      <c r="K548" s="29">
        <v>0</v>
      </c>
      <c r="L548" s="29">
        <v>0</v>
      </c>
      <c r="M548" s="29">
        <v>0</v>
      </c>
      <c r="N548" s="29">
        <v>38767.22</v>
      </c>
      <c r="O548" s="29">
        <v>25</v>
      </c>
      <c r="P548" s="29">
        <v>0</v>
      </c>
      <c r="Q548" s="29">
        <v>0</v>
      </c>
      <c r="R548" s="29">
        <v>0</v>
      </c>
      <c r="S548" s="29">
        <v>0</v>
      </c>
      <c r="T548">
        <v>0</v>
      </c>
      <c r="U548">
        <v>0</v>
      </c>
      <c r="V548">
        <v>0</v>
      </c>
      <c r="Y548" t="s">
        <v>47</v>
      </c>
    </row>
    <row r="549" spans="1:25" x14ac:dyDescent="0.3">
      <c r="A549" s="19" t="s">
        <v>47</v>
      </c>
      <c r="B549" s="18" t="s">
        <v>234</v>
      </c>
      <c r="C549" s="18" t="s">
        <v>140</v>
      </c>
      <c r="D549" s="29">
        <v>769886.799999999</v>
      </c>
      <c r="E549" s="29">
        <v>775121.76999999897</v>
      </c>
      <c r="F549" s="29">
        <v>5234.97</v>
      </c>
      <c r="G549" s="29">
        <v>26.88</v>
      </c>
      <c r="H549" s="29">
        <v>0</v>
      </c>
      <c r="I549" s="29">
        <v>0</v>
      </c>
      <c r="J549" s="29">
        <v>0</v>
      </c>
      <c r="K549" s="29">
        <v>0</v>
      </c>
      <c r="L549" s="29">
        <v>0</v>
      </c>
      <c r="M549" s="29">
        <v>0</v>
      </c>
      <c r="N549" s="29">
        <v>83567.64</v>
      </c>
      <c r="O549" s="29">
        <v>235.84</v>
      </c>
      <c r="P549" s="29">
        <v>0</v>
      </c>
      <c r="Q549" s="29">
        <v>0</v>
      </c>
      <c r="R549" s="29">
        <v>0</v>
      </c>
      <c r="S549" s="29">
        <v>0</v>
      </c>
      <c r="T549">
        <v>0</v>
      </c>
      <c r="U549">
        <v>0</v>
      </c>
      <c r="V549">
        <v>0</v>
      </c>
      <c r="Y549" t="s">
        <v>47</v>
      </c>
    </row>
    <row r="550" spans="1:25" x14ac:dyDescent="0.3">
      <c r="A550" s="19" t="s">
        <v>47</v>
      </c>
      <c r="B550" s="18" t="s">
        <v>234</v>
      </c>
      <c r="C550" s="18" t="s">
        <v>141</v>
      </c>
      <c r="D550" s="29">
        <v>626998.93000000098</v>
      </c>
      <c r="E550" s="29">
        <v>629899.02000000095</v>
      </c>
      <c r="F550" s="29">
        <v>2900.09</v>
      </c>
      <c r="G550" s="29">
        <v>19.899999999999999</v>
      </c>
      <c r="H550" s="29">
        <v>0</v>
      </c>
      <c r="I550" s="29">
        <v>0</v>
      </c>
      <c r="J550" s="29">
        <v>0</v>
      </c>
      <c r="K550" s="29">
        <v>0</v>
      </c>
      <c r="L550" s="29">
        <v>0</v>
      </c>
      <c r="M550" s="29">
        <v>0</v>
      </c>
      <c r="N550" s="29">
        <v>58219.44</v>
      </c>
      <c r="O550" s="29">
        <v>114.52</v>
      </c>
      <c r="P550" s="29">
        <v>0</v>
      </c>
      <c r="Q550" s="29">
        <v>0</v>
      </c>
      <c r="R550" s="29">
        <v>0</v>
      </c>
      <c r="S550" s="29">
        <v>0</v>
      </c>
      <c r="T550">
        <v>0</v>
      </c>
      <c r="U550">
        <v>0</v>
      </c>
      <c r="V550">
        <v>0</v>
      </c>
      <c r="Y550" t="s">
        <v>47</v>
      </c>
    </row>
    <row r="551" spans="1:25" x14ac:dyDescent="0.3">
      <c r="A551" s="19" t="s">
        <v>47</v>
      </c>
      <c r="B551" s="18" t="s">
        <v>234</v>
      </c>
      <c r="C551" s="18" t="s">
        <v>142</v>
      </c>
      <c r="D551" s="29">
        <v>650845.68000000005</v>
      </c>
      <c r="E551" s="29">
        <v>652343.72</v>
      </c>
      <c r="F551" s="29">
        <v>1498.04</v>
      </c>
      <c r="G551" s="29">
        <v>0.96</v>
      </c>
      <c r="H551" s="29">
        <v>0</v>
      </c>
      <c r="I551" s="29">
        <v>0</v>
      </c>
      <c r="J551" s="29">
        <v>0</v>
      </c>
      <c r="K551" s="29">
        <v>0</v>
      </c>
      <c r="L551" s="29">
        <v>0</v>
      </c>
      <c r="M551" s="29">
        <v>0</v>
      </c>
      <c r="N551" s="29">
        <v>11787.86</v>
      </c>
      <c r="O551" s="29">
        <v>25</v>
      </c>
      <c r="P551" s="29">
        <v>0</v>
      </c>
      <c r="Q551" s="29">
        <v>0</v>
      </c>
      <c r="R551" s="29">
        <v>0</v>
      </c>
      <c r="S551" s="29">
        <v>0</v>
      </c>
      <c r="T551">
        <v>0</v>
      </c>
      <c r="U551">
        <v>0</v>
      </c>
      <c r="V551">
        <v>0</v>
      </c>
      <c r="Y551" t="s">
        <v>47</v>
      </c>
    </row>
    <row r="552" spans="1:25" x14ac:dyDescent="0.3">
      <c r="A552" s="19" t="s">
        <v>47</v>
      </c>
      <c r="B552" s="18" t="s">
        <v>234</v>
      </c>
      <c r="C552" s="18" t="s">
        <v>143</v>
      </c>
      <c r="D552" s="29">
        <v>2964026.33</v>
      </c>
      <c r="E552" s="29">
        <v>2860263.0205000001</v>
      </c>
      <c r="F552" s="29">
        <v>117829.68</v>
      </c>
      <c r="G552" s="29">
        <v>24.32</v>
      </c>
      <c r="H552" s="29">
        <v>0</v>
      </c>
      <c r="I552" s="29">
        <v>0</v>
      </c>
      <c r="J552" s="29">
        <v>0</v>
      </c>
      <c r="K552" s="29">
        <v>0</v>
      </c>
      <c r="L552" s="29">
        <v>0</v>
      </c>
      <c r="M552" s="29">
        <v>0</v>
      </c>
      <c r="N552" s="29">
        <v>75115.81</v>
      </c>
      <c r="O552" s="29">
        <v>1974.96</v>
      </c>
      <c r="P552" s="29">
        <v>0</v>
      </c>
      <c r="Q552" s="29">
        <v>221592.9895</v>
      </c>
      <c r="R552" s="29">
        <v>0</v>
      </c>
      <c r="S552" s="29">
        <v>0</v>
      </c>
      <c r="T552">
        <v>6748.47</v>
      </c>
      <c r="U552">
        <v>0</v>
      </c>
      <c r="V552">
        <v>0</v>
      </c>
      <c r="Y552" t="s">
        <v>47</v>
      </c>
    </row>
    <row r="553" spans="1:25" x14ac:dyDescent="0.3">
      <c r="A553" s="19" t="s">
        <v>47</v>
      </c>
      <c r="B553" s="18" t="s">
        <v>234</v>
      </c>
      <c r="C553" s="18" t="s">
        <v>144</v>
      </c>
      <c r="D553" s="29">
        <v>496747.31</v>
      </c>
      <c r="E553" s="29">
        <v>498495.62</v>
      </c>
      <c r="F553" s="29">
        <v>1748.31</v>
      </c>
      <c r="G553" s="29">
        <v>1.74</v>
      </c>
      <c r="H553" s="29">
        <v>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29">
        <v>8179.2</v>
      </c>
      <c r="O553" s="29">
        <v>25</v>
      </c>
      <c r="P553" s="29">
        <v>0</v>
      </c>
      <c r="Q553" s="29">
        <v>0</v>
      </c>
      <c r="R553" s="29">
        <v>0</v>
      </c>
      <c r="S553" s="29">
        <v>0</v>
      </c>
      <c r="T553">
        <v>0</v>
      </c>
      <c r="U553">
        <v>0</v>
      </c>
      <c r="V553">
        <v>0</v>
      </c>
      <c r="Y553" t="s">
        <v>47</v>
      </c>
    </row>
    <row r="554" spans="1:25" x14ac:dyDescent="0.3">
      <c r="A554" s="19" t="s">
        <v>47</v>
      </c>
      <c r="B554" s="18" t="s">
        <v>234</v>
      </c>
      <c r="C554" s="18" t="s">
        <v>145</v>
      </c>
      <c r="D554" s="29">
        <v>307841.799999999</v>
      </c>
      <c r="E554" s="29">
        <v>308999.19999999902</v>
      </c>
      <c r="F554" s="29">
        <v>1157.4000000000001</v>
      </c>
      <c r="G554" s="29">
        <v>34.299999999999997</v>
      </c>
      <c r="H554" s="29">
        <v>0</v>
      </c>
      <c r="I554" s="29">
        <v>0</v>
      </c>
      <c r="J554" s="29">
        <v>0</v>
      </c>
      <c r="K554" s="29">
        <v>0</v>
      </c>
      <c r="L554" s="29">
        <v>0</v>
      </c>
      <c r="M554" s="29">
        <v>0</v>
      </c>
      <c r="N554" s="29">
        <v>15581.61</v>
      </c>
      <c r="O554" s="29">
        <v>0</v>
      </c>
      <c r="P554" s="29">
        <v>0</v>
      </c>
      <c r="Q554" s="29">
        <v>0</v>
      </c>
      <c r="R554" s="29">
        <v>0</v>
      </c>
      <c r="S554" s="29">
        <v>0</v>
      </c>
      <c r="T554">
        <v>0</v>
      </c>
      <c r="U554">
        <v>0</v>
      </c>
      <c r="V554">
        <v>0</v>
      </c>
      <c r="Y554" t="s">
        <v>47</v>
      </c>
    </row>
    <row r="555" spans="1:25" x14ac:dyDescent="0.3">
      <c r="A555" s="19" t="s">
        <v>47</v>
      </c>
      <c r="B555" s="18" t="s">
        <v>234</v>
      </c>
      <c r="C555" s="18" t="s">
        <v>146</v>
      </c>
      <c r="D555" s="29">
        <v>138614.72</v>
      </c>
      <c r="E555" s="29">
        <v>138883.37</v>
      </c>
      <c r="F555" s="29">
        <v>268.64999999999998</v>
      </c>
      <c r="G555" s="29">
        <v>16.05</v>
      </c>
      <c r="H555" s="29">
        <v>0</v>
      </c>
      <c r="I555" s="29">
        <v>0</v>
      </c>
      <c r="J555" s="29">
        <v>0</v>
      </c>
      <c r="K555" s="29">
        <v>0</v>
      </c>
      <c r="L555" s="29">
        <v>0</v>
      </c>
      <c r="M555" s="29">
        <v>0</v>
      </c>
      <c r="N555" s="29">
        <v>6609.17</v>
      </c>
      <c r="O555" s="29">
        <v>0</v>
      </c>
      <c r="P555" s="29">
        <v>0</v>
      </c>
      <c r="Q555" s="29">
        <v>0</v>
      </c>
      <c r="R555" s="29">
        <v>0</v>
      </c>
      <c r="S555" s="29">
        <v>0</v>
      </c>
      <c r="T555">
        <v>0</v>
      </c>
      <c r="U555">
        <v>0</v>
      </c>
      <c r="V555">
        <v>0</v>
      </c>
      <c r="Y555" t="s">
        <v>47</v>
      </c>
    </row>
    <row r="556" spans="1:25" x14ac:dyDescent="0.3">
      <c r="A556" s="19" t="s">
        <v>47</v>
      </c>
      <c r="B556" s="18" t="s">
        <v>234</v>
      </c>
      <c r="C556" s="18" t="s">
        <v>147</v>
      </c>
      <c r="D556" s="29">
        <v>1346773.02</v>
      </c>
      <c r="E556" s="29">
        <v>1348772.56</v>
      </c>
      <c r="F556" s="29">
        <v>1999.54</v>
      </c>
      <c r="G556" s="29">
        <v>11.27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52408.39</v>
      </c>
      <c r="O556" s="29">
        <v>829.89</v>
      </c>
      <c r="P556" s="29">
        <v>0</v>
      </c>
      <c r="Q556" s="29">
        <v>0</v>
      </c>
      <c r="R556" s="29">
        <v>0</v>
      </c>
      <c r="S556" s="29">
        <v>0</v>
      </c>
      <c r="T556">
        <v>0</v>
      </c>
      <c r="U556">
        <v>0</v>
      </c>
      <c r="V556">
        <v>0</v>
      </c>
      <c r="Y556" t="s">
        <v>47</v>
      </c>
    </row>
    <row r="557" spans="1:25" x14ac:dyDescent="0.3">
      <c r="A557" s="19" t="s">
        <v>47</v>
      </c>
      <c r="B557" s="18" t="s">
        <v>234</v>
      </c>
      <c r="C557" s="18" t="s">
        <v>148</v>
      </c>
      <c r="D557" s="29">
        <v>50873.760000000002</v>
      </c>
      <c r="E557" s="29">
        <v>50873.760000000002</v>
      </c>
      <c r="F557" s="29">
        <v>0</v>
      </c>
      <c r="G557" s="29">
        <v>1.4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1754.68</v>
      </c>
      <c r="O557" s="29">
        <v>25</v>
      </c>
      <c r="P557" s="29">
        <v>0</v>
      </c>
      <c r="Q557" s="29">
        <v>0</v>
      </c>
      <c r="R557" s="29">
        <v>0</v>
      </c>
      <c r="S557" s="29">
        <v>0</v>
      </c>
      <c r="T557">
        <v>0</v>
      </c>
      <c r="U557">
        <v>0</v>
      </c>
      <c r="V557">
        <v>0</v>
      </c>
      <c r="Y557" t="s">
        <v>47</v>
      </c>
    </row>
    <row r="558" spans="1:25" x14ac:dyDescent="0.3">
      <c r="A558" s="19" t="s">
        <v>47</v>
      </c>
      <c r="B558" s="18" t="s">
        <v>234</v>
      </c>
      <c r="C558" s="18" t="s">
        <v>149</v>
      </c>
      <c r="D558" s="29">
        <v>3057685.56</v>
      </c>
      <c r="E558" s="29">
        <v>3064011.57</v>
      </c>
      <c r="F558" s="29">
        <v>6326.01</v>
      </c>
      <c r="G558" s="29">
        <v>34.44</v>
      </c>
      <c r="H558" s="29">
        <v>0</v>
      </c>
      <c r="I558" s="29">
        <v>0</v>
      </c>
      <c r="J558" s="29">
        <v>0</v>
      </c>
      <c r="K558" s="29">
        <v>0</v>
      </c>
      <c r="L558" s="29">
        <v>0</v>
      </c>
      <c r="M558" s="29">
        <v>0</v>
      </c>
      <c r="N558" s="29">
        <v>111961.38</v>
      </c>
      <c r="O558" s="29">
        <v>183.36</v>
      </c>
      <c r="P558" s="29">
        <v>0</v>
      </c>
      <c r="Q558" s="29">
        <v>0</v>
      </c>
      <c r="R558" s="29">
        <v>0</v>
      </c>
      <c r="S558" s="29">
        <v>0</v>
      </c>
      <c r="T558">
        <v>0</v>
      </c>
      <c r="U558">
        <v>0</v>
      </c>
      <c r="V558">
        <v>0</v>
      </c>
      <c r="Y558" t="s">
        <v>47</v>
      </c>
    </row>
    <row r="559" spans="1:25" x14ac:dyDescent="0.3">
      <c r="A559" s="19" t="s">
        <v>47</v>
      </c>
      <c r="B559" s="18" t="s">
        <v>234</v>
      </c>
      <c r="C559" s="18" t="s">
        <v>150</v>
      </c>
      <c r="D559" s="29">
        <v>1625580.93</v>
      </c>
      <c r="E559" s="29">
        <v>1629792.03</v>
      </c>
      <c r="F559" s="29">
        <v>4211.1000000000004</v>
      </c>
      <c r="G559" s="29">
        <v>11.85</v>
      </c>
      <c r="H559" s="29">
        <v>0</v>
      </c>
      <c r="I559" s="29">
        <v>0</v>
      </c>
      <c r="J559" s="29">
        <v>0</v>
      </c>
      <c r="K559" s="29">
        <v>0</v>
      </c>
      <c r="L559" s="29">
        <v>0</v>
      </c>
      <c r="M559" s="29">
        <v>0</v>
      </c>
      <c r="N559" s="29">
        <v>77843.12</v>
      </c>
      <c r="O559" s="29">
        <v>381.63</v>
      </c>
      <c r="P559" s="29">
        <v>0</v>
      </c>
      <c r="Q559" s="29">
        <v>0</v>
      </c>
      <c r="R559" s="29">
        <v>0</v>
      </c>
      <c r="S559" s="29">
        <v>0</v>
      </c>
      <c r="T559">
        <v>0</v>
      </c>
      <c r="U559">
        <v>0</v>
      </c>
      <c r="V559">
        <v>0</v>
      </c>
      <c r="Y559" t="s">
        <v>47</v>
      </c>
    </row>
    <row r="560" spans="1:25" x14ac:dyDescent="0.3">
      <c r="A560" s="19" t="s">
        <v>47</v>
      </c>
      <c r="B560" s="18" t="s">
        <v>234</v>
      </c>
      <c r="C560" s="18" t="s">
        <v>151</v>
      </c>
      <c r="D560" s="29">
        <v>458948.26</v>
      </c>
      <c r="E560" s="29">
        <v>460195.04</v>
      </c>
      <c r="F560" s="29">
        <v>1246.78</v>
      </c>
      <c r="G560" s="29">
        <v>5.99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37225.040000000001</v>
      </c>
      <c r="O560" s="29">
        <v>117.36</v>
      </c>
      <c r="P560" s="29">
        <v>0</v>
      </c>
      <c r="Q560" s="29">
        <v>0</v>
      </c>
      <c r="R560" s="29">
        <v>0</v>
      </c>
      <c r="S560" s="29">
        <v>0</v>
      </c>
      <c r="T560">
        <v>0</v>
      </c>
      <c r="U560">
        <v>0</v>
      </c>
      <c r="V560">
        <v>0</v>
      </c>
      <c r="Y560" t="s">
        <v>47</v>
      </c>
    </row>
    <row r="561" spans="1:25" x14ac:dyDescent="0.3">
      <c r="A561" s="19" t="s">
        <v>47</v>
      </c>
      <c r="B561" s="18" t="s">
        <v>234</v>
      </c>
      <c r="C561" s="18" t="s">
        <v>200</v>
      </c>
      <c r="D561" s="29">
        <v>539967.30000000005</v>
      </c>
      <c r="E561" s="29">
        <v>540388.81000000006</v>
      </c>
      <c r="F561" s="29">
        <v>421.51</v>
      </c>
      <c r="G561" s="29">
        <v>20.100000000000001</v>
      </c>
      <c r="H561" s="29">
        <v>0</v>
      </c>
      <c r="I561" s="29">
        <v>0</v>
      </c>
      <c r="J561" s="29">
        <v>0</v>
      </c>
      <c r="K561" s="29">
        <v>0</v>
      </c>
      <c r="L561" s="29">
        <v>0</v>
      </c>
      <c r="M561" s="29">
        <v>0</v>
      </c>
      <c r="N561" s="29">
        <v>37372.54</v>
      </c>
      <c r="O561" s="29">
        <v>116.15</v>
      </c>
      <c r="P561" s="29">
        <v>0</v>
      </c>
      <c r="Q561" s="29">
        <v>0</v>
      </c>
      <c r="R561" s="29">
        <v>0</v>
      </c>
      <c r="S561" s="29">
        <v>0</v>
      </c>
      <c r="T561">
        <v>0</v>
      </c>
      <c r="U561">
        <v>0</v>
      </c>
      <c r="V561">
        <v>0</v>
      </c>
      <c r="Y561" t="s">
        <v>47</v>
      </c>
    </row>
    <row r="562" spans="1:25" x14ac:dyDescent="0.3">
      <c r="A562" s="19" t="s">
        <v>47</v>
      </c>
      <c r="B562" s="18" t="s">
        <v>234</v>
      </c>
      <c r="C562" s="18" t="s">
        <v>201</v>
      </c>
      <c r="D562" s="29">
        <v>64179.99</v>
      </c>
      <c r="E562" s="29">
        <v>64480.79</v>
      </c>
      <c r="F562" s="29">
        <v>300.8</v>
      </c>
      <c r="G562" s="29">
        <v>16.78</v>
      </c>
      <c r="H562" s="29">
        <v>0</v>
      </c>
      <c r="I562" s="29">
        <v>0</v>
      </c>
      <c r="J562" s="29">
        <v>0</v>
      </c>
      <c r="K562" s="29">
        <v>0</v>
      </c>
      <c r="L562" s="29">
        <v>0</v>
      </c>
      <c r="M562" s="29">
        <v>0</v>
      </c>
      <c r="N562" s="29">
        <v>3304.77</v>
      </c>
      <c r="O562" s="29">
        <v>0</v>
      </c>
      <c r="P562" s="29">
        <v>0</v>
      </c>
      <c r="Q562" s="29">
        <v>0</v>
      </c>
      <c r="R562" s="29">
        <v>0</v>
      </c>
      <c r="S562" s="29">
        <v>0</v>
      </c>
      <c r="T562">
        <v>0</v>
      </c>
      <c r="U562">
        <v>0</v>
      </c>
      <c r="V562">
        <v>0</v>
      </c>
      <c r="Y562" t="s">
        <v>48</v>
      </c>
    </row>
    <row r="563" spans="1:25" x14ac:dyDescent="0.3">
      <c r="A563" s="19" t="s">
        <v>47</v>
      </c>
      <c r="B563" s="18" t="s">
        <v>234</v>
      </c>
      <c r="C563" s="18" t="s">
        <v>205</v>
      </c>
      <c r="D563" s="29">
        <v>21633.17</v>
      </c>
      <c r="E563" s="29">
        <v>21633.17</v>
      </c>
      <c r="F563" s="29">
        <v>0</v>
      </c>
      <c r="G563" s="29">
        <v>3.57</v>
      </c>
      <c r="H563" s="29">
        <v>0</v>
      </c>
      <c r="I563" s="29">
        <v>0</v>
      </c>
      <c r="J563" s="29">
        <v>0</v>
      </c>
      <c r="K563" s="29">
        <v>0</v>
      </c>
      <c r="L563" s="29">
        <v>0</v>
      </c>
      <c r="M563" s="29">
        <v>0</v>
      </c>
      <c r="N563" s="29">
        <v>0</v>
      </c>
      <c r="O563" s="29">
        <v>0</v>
      </c>
      <c r="P563" s="29">
        <v>0</v>
      </c>
      <c r="Q563" s="29">
        <v>0</v>
      </c>
      <c r="R563" s="29">
        <v>0</v>
      </c>
      <c r="S563" s="29">
        <v>0</v>
      </c>
      <c r="T563">
        <v>0</v>
      </c>
      <c r="U563">
        <v>0</v>
      </c>
      <c r="V563">
        <v>0</v>
      </c>
      <c r="Y563" t="s">
        <v>48</v>
      </c>
    </row>
    <row r="564" spans="1:25" x14ac:dyDescent="0.3">
      <c r="A564" s="19" t="s">
        <v>48</v>
      </c>
      <c r="B564" s="18" t="s">
        <v>235</v>
      </c>
      <c r="C564" s="18" t="s">
        <v>129</v>
      </c>
      <c r="D564" s="29">
        <v>1008280.41999999</v>
      </c>
      <c r="E564" s="29">
        <v>1128217.76999999</v>
      </c>
      <c r="F564" s="29">
        <v>119937.35</v>
      </c>
      <c r="G564" s="29">
        <v>306.55</v>
      </c>
      <c r="H564" s="29">
        <v>0</v>
      </c>
      <c r="I564" s="29">
        <v>51389.3</v>
      </c>
      <c r="J564" s="29">
        <v>0</v>
      </c>
      <c r="K564" s="29">
        <v>0</v>
      </c>
      <c r="L564" s="29">
        <v>0</v>
      </c>
      <c r="M564" s="29">
        <v>67353.960000000006</v>
      </c>
      <c r="N564" s="29">
        <v>100211.66</v>
      </c>
      <c r="O564" s="29">
        <v>110.14</v>
      </c>
      <c r="P564" s="29">
        <v>0</v>
      </c>
      <c r="Q564" s="29">
        <v>0</v>
      </c>
      <c r="R564" s="29">
        <v>0</v>
      </c>
      <c r="S564" s="29">
        <v>0</v>
      </c>
      <c r="T564">
        <v>0</v>
      </c>
      <c r="U564">
        <v>0</v>
      </c>
      <c r="V564">
        <v>0</v>
      </c>
      <c r="Y564" t="s">
        <v>48</v>
      </c>
    </row>
    <row r="565" spans="1:25" x14ac:dyDescent="0.3">
      <c r="A565" s="19" t="s">
        <v>48</v>
      </c>
      <c r="B565" s="18" t="s">
        <v>235</v>
      </c>
      <c r="C565" s="18" t="s">
        <v>130</v>
      </c>
      <c r="D565" s="29">
        <v>1687564.48</v>
      </c>
      <c r="E565" s="29">
        <v>1958412.76</v>
      </c>
      <c r="F565" s="29">
        <v>270848.28000000003</v>
      </c>
      <c r="G565" s="29">
        <v>3.53</v>
      </c>
      <c r="H565" s="29">
        <v>0</v>
      </c>
      <c r="I565" s="29">
        <v>135766.73000000001</v>
      </c>
      <c r="J565" s="29">
        <v>0</v>
      </c>
      <c r="K565" s="29">
        <v>0</v>
      </c>
      <c r="L565" s="29">
        <v>0</v>
      </c>
      <c r="M565" s="29">
        <v>132318.31</v>
      </c>
      <c r="N565" s="29">
        <v>117194.86</v>
      </c>
      <c r="O565" s="29">
        <v>2995.39</v>
      </c>
      <c r="P565" s="29">
        <v>0</v>
      </c>
      <c r="Q565" s="29">
        <v>0</v>
      </c>
      <c r="R565" s="29">
        <v>0</v>
      </c>
      <c r="S565" s="29">
        <v>0</v>
      </c>
      <c r="T565">
        <v>0</v>
      </c>
      <c r="U565">
        <v>0</v>
      </c>
      <c r="V565">
        <v>0</v>
      </c>
      <c r="Y565" t="s">
        <v>48</v>
      </c>
    </row>
    <row r="566" spans="1:25" x14ac:dyDescent="0.3">
      <c r="A566" s="19" t="s">
        <v>48</v>
      </c>
      <c r="B566" s="18" t="s">
        <v>235</v>
      </c>
      <c r="C566" s="18" t="s">
        <v>131</v>
      </c>
      <c r="D566" s="29">
        <v>797371.49</v>
      </c>
      <c r="E566" s="29">
        <v>985580.91000000096</v>
      </c>
      <c r="F566" s="29">
        <v>188209.42</v>
      </c>
      <c r="G566" s="29">
        <v>3.93</v>
      </c>
      <c r="H566" s="29">
        <v>0</v>
      </c>
      <c r="I566" s="29">
        <v>68380.2</v>
      </c>
      <c r="J566" s="29">
        <v>0</v>
      </c>
      <c r="K566" s="29">
        <v>0</v>
      </c>
      <c r="L566" s="29">
        <v>0</v>
      </c>
      <c r="M566" s="29">
        <v>66589.78</v>
      </c>
      <c r="N566" s="29">
        <v>47456</v>
      </c>
      <c r="O566" s="29">
        <v>0</v>
      </c>
      <c r="P566" s="29">
        <v>0</v>
      </c>
      <c r="Q566" s="29">
        <v>0</v>
      </c>
      <c r="R566" s="29">
        <v>0</v>
      </c>
      <c r="S566" s="29">
        <v>0</v>
      </c>
      <c r="T566">
        <v>0</v>
      </c>
      <c r="U566">
        <v>0</v>
      </c>
      <c r="V566">
        <v>0</v>
      </c>
      <c r="Y566" t="s">
        <v>48</v>
      </c>
    </row>
    <row r="567" spans="1:25" x14ac:dyDescent="0.3">
      <c r="A567" s="19" t="s">
        <v>48</v>
      </c>
      <c r="B567" s="18" t="s">
        <v>235</v>
      </c>
      <c r="C567" s="18" t="s">
        <v>132</v>
      </c>
      <c r="D567" s="29">
        <v>1600526.28</v>
      </c>
      <c r="E567" s="29">
        <v>1812622.9</v>
      </c>
      <c r="F567" s="29">
        <v>212096.62</v>
      </c>
      <c r="G567" s="29">
        <v>25.75</v>
      </c>
      <c r="H567" s="29">
        <v>0</v>
      </c>
      <c r="I567" s="29">
        <v>85820.88</v>
      </c>
      <c r="J567" s="29">
        <v>0</v>
      </c>
      <c r="K567" s="29">
        <v>0</v>
      </c>
      <c r="L567" s="29">
        <v>0</v>
      </c>
      <c r="M567" s="29">
        <v>122467.79</v>
      </c>
      <c r="N567" s="29">
        <v>54219.360000000001</v>
      </c>
      <c r="O567" s="29">
        <v>318.23</v>
      </c>
      <c r="P567" s="29">
        <v>0</v>
      </c>
      <c r="Q567" s="29">
        <v>0</v>
      </c>
      <c r="R567" s="29">
        <v>0</v>
      </c>
      <c r="S567" s="29">
        <v>0</v>
      </c>
      <c r="T567">
        <v>0</v>
      </c>
      <c r="U567">
        <v>0</v>
      </c>
      <c r="V567">
        <v>0</v>
      </c>
      <c r="Y567" t="s">
        <v>48</v>
      </c>
    </row>
    <row r="568" spans="1:25" x14ac:dyDescent="0.3">
      <c r="A568" s="19" t="s">
        <v>48</v>
      </c>
      <c r="B568" s="18" t="s">
        <v>235</v>
      </c>
      <c r="C568" s="18" t="s">
        <v>133</v>
      </c>
      <c r="D568" s="29">
        <v>123918.72</v>
      </c>
      <c r="E568" s="29">
        <v>149999.79999999999</v>
      </c>
      <c r="F568" s="29">
        <v>26081.08</v>
      </c>
      <c r="G568" s="29">
        <v>0</v>
      </c>
      <c r="H568" s="29">
        <v>0</v>
      </c>
      <c r="I568" s="29">
        <v>7303.54</v>
      </c>
      <c r="J568" s="29">
        <v>0</v>
      </c>
      <c r="K568" s="29">
        <v>0</v>
      </c>
      <c r="L568" s="29">
        <v>0</v>
      </c>
      <c r="M568" s="29">
        <v>10134.540000000001</v>
      </c>
      <c r="N568" s="29">
        <v>9598.75</v>
      </c>
      <c r="O568" s="29">
        <v>0</v>
      </c>
      <c r="P568" s="29">
        <v>0</v>
      </c>
      <c r="Q568" s="29">
        <v>0</v>
      </c>
      <c r="R568" s="29">
        <v>0</v>
      </c>
      <c r="S568" s="29">
        <v>0</v>
      </c>
      <c r="T568">
        <v>0</v>
      </c>
      <c r="U568">
        <v>0</v>
      </c>
      <c r="V568">
        <v>0</v>
      </c>
      <c r="Y568" t="s">
        <v>48</v>
      </c>
    </row>
    <row r="569" spans="1:25" x14ac:dyDescent="0.3">
      <c r="A569" s="19" t="s">
        <v>48</v>
      </c>
      <c r="B569" s="18" t="s">
        <v>235</v>
      </c>
      <c r="C569" s="18" t="s">
        <v>134</v>
      </c>
      <c r="D569" s="29">
        <v>1264241.25</v>
      </c>
      <c r="E569" s="29">
        <v>1467836.01</v>
      </c>
      <c r="F569" s="29">
        <v>203594.76</v>
      </c>
      <c r="G569" s="29">
        <v>19</v>
      </c>
      <c r="H569" s="29">
        <v>0</v>
      </c>
      <c r="I569" s="29">
        <v>102298.5</v>
      </c>
      <c r="J569" s="29">
        <v>0</v>
      </c>
      <c r="K569" s="29">
        <v>0</v>
      </c>
      <c r="L569" s="29">
        <v>0</v>
      </c>
      <c r="M569" s="29">
        <v>99172.83</v>
      </c>
      <c r="N569" s="29">
        <v>69095.37</v>
      </c>
      <c r="O569" s="29">
        <v>459.11</v>
      </c>
      <c r="P569" s="29">
        <v>0</v>
      </c>
      <c r="Q569" s="29">
        <v>0</v>
      </c>
      <c r="R569" s="29">
        <v>0</v>
      </c>
      <c r="S569" s="29">
        <v>0</v>
      </c>
      <c r="T569">
        <v>0</v>
      </c>
      <c r="U569">
        <v>0</v>
      </c>
      <c r="V569">
        <v>0</v>
      </c>
      <c r="Y569" t="s">
        <v>48</v>
      </c>
    </row>
    <row r="570" spans="1:25" x14ac:dyDescent="0.3">
      <c r="A570" s="19" t="s">
        <v>48</v>
      </c>
      <c r="B570" s="18" t="s">
        <v>235</v>
      </c>
      <c r="C570" s="18" t="s">
        <v>135</v>
      </c>
      <c r="D570" s="29">
        <v>1134028.0900000001</v>
      </c>
      <c r="E570" s="29">
        <v>1292172.4950000001</v>
      </c>
      <c r="F570" s="29">
        <v>158653.92000000001</v>
      </c>
      <c r="G570" s="29">
        <v>66.75</v>
      </c>
      <c r="H570" s="29">
        <v>0</v>
      </c>
      <c r="I570" s="29">
        <v>69930.33</v>
      </c>
      <c r="J570" s="29">
        <v>0</v>
      </c>
      <c r="K570" s="29">
        <v>0</v>
      </c>
      <c r="L570" s="29">
        <v>0</v>
      </c>
      <c r="M570" s="29">
        <v>87304.23</v>
      </c>
      <c r="N570" s="29">
        <v>61959.43</v>
      </c>
      <c r="O570" s="29">
        <v>635.16999999999996</v>
      </c>
      <c r="P570" s="29">
        <v>0</v>
      </c>
      <c r="Q570" s="29">
        <v>546.43499999999995</v>
      </c>
      <c r="R570" s="29">
        <v>0</v>
      </c>
      <c r="S570" s="29">
        <v>36.92</v>
      </c>
      <c r="T570">
        <v>0</v>
      </c>
      <c r="U570">
        <v>0</v>
      </c>
      <c r="V570">
        <v>0</v>
      </c>
      <c r="Y570" t="s">
        <v>48</v>
      </c>
    </row>
    <row r="571" spans="1:25" x14ac:dyDescent="0.3">
      <c r="A571" s="19" t="s">
        <v>48</v>
      </c>
      <c r="B571" s="18" t="s">
        <v>235</v>
      </c>
      <c r="C571" s="18" t="s">
        <v>136</v>
      </c>
      <c r="D571" s="29">
        <v>2970407.58</v>
      </c>
      <c r="E571" s="29">
        <v>3304989.7003000001</v>
      </c>
      <c r="F571" s="29">
        <v>493783.08</v>
      </c>
      <c r="G571" s="29">
        <v>72.63</v>
      </c>
      <c r="H571" s="29">
        <v>0</v>
      </c>
      <c r="I571" s="29">
        <v>266600.92</v>
      </c>
      <c r="J571" s="29">
        <v>0</v>
      </c>
      <c r="K571" s="29">
        <v>0</v>
      </c>
      <c r="L571" s="29">
        <v>0</v>
      </c>
      <c r="M571" s="29">
        <v>223298.48</v>
      </c>
      <c r="N571" s="29">
        <v>119204.88</v>
      </c>
      <c r="O571" s="29">
        <v>800.08</v>
      </c>
      <c r="P571" s="29">
        <v>0</v>
      </c>
      <c r="Q571" s="29">
        <v>170736.62969999999</v>
      </c>
      <c r="R571" s="29">
        <v>0</v>
      </c>
      <c r="S571" s="29">
        <v>11535.67</v>
      </c>
      <c r="T571">
        <v>2061.3200000000002</v>
      </c>
      <c r="U571">
        <v>0</v>
      </c>
      <c r="V571">
        <v>0</v>
      </c>
      <c r="Y571" t="s">
        <v>48</v>
      </c>
    </row>
    <row r="572" spans="1:25" x14ac:dyDescent="0.3">
      <c r="A572" s="19" t="s">
        <v>48</v>
      </c>
      <c r="B572" s="18" t="s">
        <v>235</v>
      </c>
      <c r="C572" s="18" t="s">
        <v>137</v>
      </c>
      <c r="D572" s="29">
        <v>8290489.5399999898</v>
      </c>
      <c r="E572" s="29">
        <v>9196148.0147999898</v>
      </c>
      <c r="F572" s="29">
        <v>1296442.96</v>
      </c>
      <c r="G572" s="29">
        <v>6.6</v>
      </c>
      <c r="H572" s="29">
        <v>0</v>
      </c>
      <c r="I572" s="29">
        <v>661037.97</v>
      </c>
      <c r="J572" s="29">
        <v>0</v>
      </c>
      <c r="K572" s="29">
        <v>0</v>
      </c>
      <c r="L572" s="29">
        <v>0</v>
      </c>
      <c r="M572" s="29">
        <v>621328.85</v>
      </c>
      <c r="N572" s="29">
        <v>313436.23</v>
      </c>
      <c r="O572" s="29">
        <v>2127.84</v>
      </c>
      <c r="P572" s="29">
        <v>0</v>
      </c>
      <c r="Q572" s="29">
        <v>419272.50520000001</v>
      </c>
      <c r="R572" s="29">
        <v>160.34</v>
      </c>
      <c r="S572" s="29">
        <v>28327.68</v>
      </c>
      <c r="T572">
        <v>16275.29</v>
      </c>
      <c r="U572">
        <v>0</v>
      </c>
      <c r="V572">
        <v>0</v>
      </c>
      <c r="Y572" t="s">
        <v>48</v>
      </c>
    </row>
    <row r="573" spans="1:25" x14ac:dyDescent="0.3">
      <c r="A573" s="19" t="s">
        <v>48</v>
      </c>
      <c r="B573" s="18" t="s">
        <v>235</v>
      </c>
      <c r="C573" s="18" t="s">
        <v>139</v>
      </c>
      <c r="D573" s="29">
        <v>440002.85</v>
      </c>
      <c r="E573" s="29">
        <v>559377.66</v>
      </c>
      <c r="F573" s="29">
        <v>119374.81</v>
      </c>
      <c r="G573" s="29">
        <v>0</v>
      </c>
      <c r="H573" s="29">
        <v>0</v>
      </c>
      <c r="I573" s="29">
        <v>23718.58</v>
      </c>
      <c r="J573" s="29">
        <v>0</v>
      </c>
      <c r="K573" s="29">
        <v>0</v>
      </c>
      <c r="L573" s="29">
        <v>0</v>
      </c>
      <c r="M573" s="29">
        <v>37793.589999999997</v>
      </c>
      <c r="N573" s="29">
        <v>28496.85</v>
      </c>
      <c r="O573" s="29">
        <v>10025</v>
      </c>
      <c r="P573" s="29">
        <v>0</v>
      </c>
      <c r="Q573" s="29">
        <v>0</v>
      </c>
      <c r="R573" s="29">
        <v>0</v>
      </c>
      <c r="S573" s="29">
        <v>0</v>
      </c>
      <c r="T573">
        <v>0</v>
      </c>
      <c r="U573">
        <v>0</v>
      </c>
      <c r="V573">
        <v>0</v>
      </c>
      <c r="Y573" t="s">
        <v>48</v>
      </c>
    </row>
    <row r="574" spans="1:25" x14ac:dyDescent="0.3">
      <c r="A574" s="19" t="s">
        <v>48</v>
      </c>
      <c r="B574" s="18" t="s">
        <v>235</v>
      </c>
      <c r="C574" s="18" t="s">
        <v>140</v>
      </c>
      <c r="D574" s="29">
        <v>1114016.4099999999</v>
      </c>
      <c r="E574" s="29">
        <v>1230579.27</v>
      </c>
      <c r="F574" s="29">
        <v>116562.86</v>
      </c>
      <c r="G574" s="29">
        <v>0</v>
      </c>
      <c r="H574" s="29">
        <v>0</v>
      </c>
      <c r="I574" s="29">
        <v>33020.6</v>
      </c>
      <c r="J574" s="29">
        <v>0</v>
      </c>
      <c r="K574" s="29">
        <v>0</v>
      </c>
      <c r="L574" s="29">
        <v>0</v>
      </c>
      <c r="M574" s="29">
        <v>83143.05</v>
      </c>
      <c r="N574" s="29">
        <v>21144.71</v>
      </c>
      <c r="O574" s="29">
        <v>106.41</v>
      </c>
      <c r="P574" s="29">
        <v>0</v>
      </c>
      <c r="Q574" s="29">
        <v>0</v>
      </c>
      <c r="R574" s="29">
        <v>0</v>
      </c>
      <c r="S574" s="29">
        <v>0</v>
      </c>
      <c r="T574">
        <v>0</v>
      </c>
      <c r="U574">
        <v>0</v>
      </c>
      <c r="V574">
        <v>0</v>
      </c>
      <c r="Y574" t="s">
        <v>48</v>
      </c>
    </row>
    <row r="575" spans="1:25" x14ac:dyDescent="0.3">
      <c r="A575" s="19" t="s">
        <v>48</v>
      </c>
      <c r="B575" s="18" t="s">
        <v>235</v>
      </c>
      <c r="C575" s="18" t="s">
        <v>141</v>
      </c>
      <c r="D575" s="29">
        <v>457429.09</v>
      </c>
      <c r="E575" s="29">
        <v>510344.22</v>
      </c>
      <c r="F575" s="29">
        <v>52915.13</v>
      </c>
      <c r="G575" s="29">
        <v>0</v>
      </c>
      <c r="H575" s="29">
        <v>0</v>
      </c>
      <c r="I575" s="29">
        <v>18273.62</v>
      </c>
      <c r="J575" s="29">
        <v>0</v>
      </c>
      <c r="K575" s="29">
        <v>0</v>
      </c>
      <c r="L575" s="29">
        <v>0</v>
      </c>
      <c r="M575" s="29">
        <v>34480.85</v>
      </c>
      <c r="N575" s="29">
        <v>34461.68</v>
      </c>
      <c r="O575" s="29">
        <v>123.2</v>
      </c>
      <c r="P575" s="29">
        <v>0</v>
      </c>
      <c r="Q575" s="29">
        <v>0</v>
      </c>
      <c r="R575" s="29">
        <v>0</v>
      </c>
      <c r="S575" s="29">
        <v>0</v>
      </c>
      <c r="T575">
        <v>0</v>
      </c>
      <c r="U575">
        <v>0</v>
      </c>
      <c r="V575">
        <v>0</v>
      </c>
      <c r="Y575" t="s">
        <v>48</v>
      </c>
    </row>
    <row r="576" spans="1:25" x14ac:dyDescent="0.3">
      <c r="A576" s="19" t="s">
        <v>48</v>
      </c>
      <c r="B576" s="18" t="s">
        <v>235</v>
      </c>
      <c r="C576" s="18" t="s">
        <v>142</v>
      </c>
      <c r="D576" s="29">
        <v>477195.44</v>
      </c>
      <c r="E576" s="29">
        <v>537611.27</v>
      </c>
      <c r="F576" s="29">
        <v>60415.83</v>
      </c>
      <c r="G576" s="29">
        <v>0</v>
      </c>
      <c r="H576" s="29">
        <v>0</v>
      </c>
      <c r="I576" s="29">
        <v>23816.33</v>
      </c>
      <c r="J576" s="29">
        <v>0</v>
      </c>
      <c r="K576" s="29">
        <v>0</v>
      </c>
      <c r="L576" s="29">
        <v>0</v>
      </c>
      <c r="M576" s="29">
        <v>36323.11</v>
      </c>
      <c r="N576" s="29">
        <v>24170.25</v>
      </c>
      <c r="O576" s="29">
        <v>59.35</v>
      </c>
      <c r="P576" s="29">
        <v>0</v>
      </c>
      <c r="Q576" s="29">
        <v>0</v>
      </c>
      <c r="R576" s="29">
        <v>0</v>
      </c>
      <c r="S576" s="29">
        <v>0</v>
      </c>
      <c r="T576">
        <v>0</v>
      </c>
      <c r="U576">
        <v>0</v>
      </c>
      <c r="V576">
        <v>0</v>
      </c>
      <c r="Y576" t="s">
        <v>49</v>
      </c>
    </row>
    <row r="577" spans="1:25" x14ac:dyDescent="0.3">
      <c r="A577" s="19" t="s">
        <v>48</v>
      </c>
      <c r="B577" s="18" t="s">
        <v>235</v>
      </c>
      <c r="C577" s="18" t="s">
        <v>143</v>
      </c>
      <c r="D577" s="29">
        <v>219207.16</v>
      </c>
      <c r="E577" s="29">
        <v>241629.24</v>
      </c>
      <c r="F577" s="29">
        <v>22422.080000000002</v>
      </c>
      <c r="G577" s="29">
        <v>3.51</v>
      </c>
      <c r="H577" s="29">
        <v>0</v>
      </c>
      <c r="I577" s="29">
        <v>5871.09</v>
      </c>
      <c r="J577" s="29">
        <v>0</v>
      </c>
      <c r="K577" s="29">
        <v>0</v>
      </c>
      <c r="L577" s="29">
        <v>0</v>
      </c>
      <c r="M577" s="29">
        <v>16325.42</v>
      </c>
      <c r="N577" s="29">
        <v>10367.48</v>
      </c>
      <c r="O577" s="29">
        <v>86.21</v>
      </c>
      <c r="P577" s="29">
        <v>0</v>
      </c>
      <c r="Q577" s="29">
        <v>0</v>
      </c>
      <c r="R577" s="29">
        <v>0</v>
      </c>
      <c r="S577" s="29">
        <v>0</v>
      </c>
      <c r="T577">
        <v>0</v>
      </c>
      <c r="U577">
        <v>0</v>
      </c>
      <c r="V577">
        <v>0</v>
      </c>
      <c r="Y577" t="s">
        <v>49</v>
      </c>
    </row>
    <row r="578" spans="1:25" x14ac:dyDescent="0.3">
      <c r="A578" s="19" t="s">
        <v>49</v>
      </c>
      <c r="B578" s="18" t="s">
        <v>236</v>
      </c>
      <c r="C578" s="18" t="s">
        <v>129</v>
      </c>
      <c r="D578" s="29">
        <v>1520963.22</v>
      </c>
      <c r="E578" s="29">
        <v>1533039.6</v>
      </c>
      <c r="F578" s="29">
        <v>12076.38</v>
      </c>
      <c r="G578" s="29">
        <v>31.69</v>
      </c>
      <c r="H578" s="29">
        <v>222.63</v>
      </c>
      <c r="I578" s="29">
        <v>0</v>
      </c>
      <c r="J578" s="29">
        <v>0</v>
      </c>
      <c r="K578" s="29">
        <v>0</v>
      </c>
      <c r="L578" s="29">
        <v>0</v>
      </c>
      <c r="M578" s="29">
        <v>0</v>
      </c>
      <c r="N578" s="29">
        <v>63846.62</v>
      </c>
      <c r="O578" s="29">
        <v>1346</v>
      </c>
      <c r="P578" s="29">
        <v>0</v>
      </c>
      <c r="Q578" s="29">
        <v>0</v>
      </c>
      <c r="R578" s="29">
        <v>0</v>
      </c>
      <c r="S578" s="29">
        <v>0</v>
      </c>
      <c r="T578">
        <v>0</v>
      </c>
      <c r="U578">
        <v>0</v>
      </c>
      <c r="V578">
        <v>0</v>
      </c>
      <c r="Y578" t="s">
        <v>49</v>
      </c>
    </row>
    <row r="579" spans="1:25" x14ac:dyDescent="0.3">
      <c r="A579" s="19" t="s">
        <v>49</v>
      </c>
      <c r="B579" s="18" t="s">
        <v>236</v>
      </c>
      <c r="C579" s="18" t="s">
        <v>130</v>
      </c>
      <c r="D579" s="29">
        <v>52408.2</v>
      </c>
      <c r="E579" s="29">
        <v>55412.53</v>
      </c>
      <c r="F579" s="29">
        <v>3004.33</v>
      </c>
      <c r="G579" s="29">
        <v>0.85</v>
      </c>
      <c r="H579" s="29">
        <v>0</v>
      </c>
      <c r="I579" s="29">
        <v>0</v>
      </c>
      <c r="J579" s="29">
        <v>0</v>
      </c>
      <c r="K579" s="29">
        <v>0</v>
      </c>
      <c r="L579" s="29">
        <v>0</v>
      </c>
      <c r="M579" s="29">
        <v>0</v>
      </c>
      <c r="N579" s="29">
        <v>5978.5</v>
      </c>
      <c r="O579" s="29">
        <v>0</v>
      </c>
      <c r="P579" s="29">
        <v>0</v>
      </c>
      <c r="Q579" s="29">
        <v>0</v>
      </c>
      <c r="R579" s="29">
        <v>0</v>
      </c>
      <c r="S579" s="29">
        <v>0</v>
      </c>
      <c r="T579">
        <v>0</v>
      </c>
      <c r="U579">
        <v>0</v>
      </c>
      <c r="V579">
        <v>0</v>
      </c>
      <c r="Y579" t="s">
        <v>49</v>
      </c>
    </row>
    <row r="580" spans="1:25" x14ac:dyDescent="0.3">
      <c r="A580" s="19" t="s">
        <v>49</v>
      </c>
      <c r="B580" s="18" t="s">
        <v>236</v>
      </c>
      <c r="C580" s="18" t="s">
        <v>131</v>
      </c>
      <c r="D580" s="29">
        <v>80811.179999999993</v>
      </c>
      <c r="E580" s="29">
        <v>83043.17</v>
      </c>
      <c r="F580" s="29">
        <v>2231.9899999999998</v>
      </c>
      <c r="G580" s="29">
        <v>4.05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7368.15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>
        <v>0</v>
      </c>
      <c r="U580">
        <v>0</v>
      </c>
      <c r="V580">
        <v>0</v>
      </c>
      <c r="Y580" t="s">
        <v>49</v>
      </c>
    </row>
    <row r="581" spans="1:25" x14ac:dyDescent="0.3">
      <c r="A581" s="19" t="s">
        <v>49</v>
      </c>
      <c r="B581" s="18" t="s">
        <v>236</v>
      </c>
      <c r="C581" s="18" t="s">
        <v>132</v>
      </c>
      <c r="D581" s="29">
        <v>1469043.86</v>
      </c>
      <c r="E581" s="29">
        <v>1476688.7</v>
      </c>
      <c r="F581" s="29">
        <v>7644.84</v>
      </c>
      <c r="G581" s="29">
        <v>29.03</v>
      </c>
      <c r="H581" s="29">
        <v>104.95</v>
      </c>
      <c r="I581" s="29">
        <v>0</v>
      </c>
      <c r="J581" s="29">
        <v>0</v>
      </c>
      <c r="K581" s="29">
        <v>0</v>
      </c>
      <c r="L581" s="29">
        <v>0</v>
      </c>
      <c r="M581" s="29">
        <v>0</v>
      </c>
      <c r="N581" s="29">
        <v>62001.08</v>
      </c>
      <c r="O581" s="29">
        <v>25</v>
      </c>
      <c r="P581" s="29">
        <v>0</v>
      </c>
      <c r="Q581" s="29">
        <v>0</v>
      </c>
      <c r="R581" s="29">
        <v>0</v>
      </c>
      <c r="S581" s="29">
        <v>0</v>
      </c>
      <c r="T581">
        <v>0</v>
      </c>
      <c r="U581">
        <v>0</v>
      </c>
      <c r="V581">
        <v>0</v>
      </c>
      <c r="Y581" t="s">
        <v>49</v>
      </c>
    </row>
    <row r="582" spans="1:25" x14ac:dyDescent="0.3">
      <c r="A582" s="19" t="s">
        <v>49</v>
      </c>
      <c r="B582" s="18" t="s">
        <v>236</v>
      </c>
      <c r="C582" s="18" t="s">
        <v>133</v>
      </c>
      <c r="D582" s="29">
        <v>277501.61</v>
      </c>
      <c r="E582" s="29">
        <v>286748.17</v>
      </c>
      <c r="F582" s="29">
        <v>9246.56</v>
      </c>
      <c r="G582" s="29">
        <v>9.8000000000000007</v>
      </c>
      <c r="H582" s="29">
        <v>0</v>
      </c>
      <c r="I582" s="29">
        <v>0</v>
      </c>
      <c r="J582" s="29">
        <v>0</v>
      </c>
      <c r="K582" s="29">
        <v>0</v>
      </c>
      <c r="L582" s="29">
        <v>0</v>
      </c>
      <c r="M582" s="29">
        <v>0</v>
      </c>
      <c r="N582" s="29">
        <v>17997.259999999998</v>
      </c>
      <c r="O582" s="29">
        <v>25</v>
      </c>
      <c r="P582" s="29">
        <v>0</v>
      </c>
      <c r="Q582" s="29">
        <v>0</v>
      </c>
      <c r="R582" s="29">
        <v>0</v>
      </c>
      <c r="S582" s="29">
        <v>0</v>
      </c>
      <c r="T582">
        <v>0</v>
      </c>
      <c r="U582">
        <v>0</v>
      </c>
      <c r="V582">
        <v>0</v>
      </c>
      <c r="Y582" t="s">
        <v>49</v>
      </c>
    </row>
    <row r="583" spans="1:25" x14ac:dyDescent="0.3">
      <c r="A583" s="19" t="s">
        <v>49</v>
      </c>
      <c r="B583" s="18" t="s">
        <v>236</v>
      </c>
      <c r="C583" s="18" t="s">
        <v>134</v>
      </c>
      <c r="D583" s="29">
        <v>1747707.99</v>
      </c>
      <c r="E583" s="29">
        <v>1769328.17</v>
      </c>
      <c r="F583" s="29">
        <v>21620.18</v>
      </c>
      <c r="G583" s="29">
        <v>22.19</v>
      </c>
      <c r="H583" s="29"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29">
        <v>61716.26</v>
      </c>
      <c r="O583" s="29">
        <v>80.58</v>
      </c>
      <c r="P583" s="29">
        <v>0</v>
      </c>
      <c r="Q583" s="29">
        <v>0</v>
      </c>
      <c r="R583" s="29">
        <v>0</v>
      </c>
      <c r="S583" s="29">
        <v>0</v>
      </c>
      <c r="T583">
        <v>0</v>
      </c>
      <c r="U583">
        <v>0</v>
      </c>
      <c r="V583">
        <v>0</v>
      </c>
      <c r="Y583" t="s">
        <v>49</v>
      </c>
    </row>
    <row r="584" spans="1:25" x14ac:dyDescent="0.3">
      <c r="A584" s="19" t="s">
        <v>49</v>
      </c>
      <c r="B584" s="18" t="s">
        <v>236</v>
      </c>
      <c r="C584" s="18" t="s">
        <v>135</v>
      </c>
      <c r="D584" s="29">
        <v>1280732.1200000001</v>
      </c>
      <c r="E584" s="29">
        <v>1697233.56</v>
      </c>
      <c r="F584" s="29">
        <v>416501.44</v>
      </c>
      <c r="G584" s="29">
        <v>9.98</v>
      </c>
      <c r="H584" s="29">
        <v>0</v>
      </c>
      <c r="I584" s="29">
        <v>0</v>
      </c>
      <c r="J584" s="29">
        <v>0</v>
      </c>
      <c r="K584" s="29">
        <v>0</v>
      </c>
      <c r="L584" s="29">
        <v>0</v>
      </c>
      <c r="M584" s="29">
        <v>0</v>
      </c>
      <c r="N584" s="29">
        <v>121387</v>
      </c>
      <c r="O584" s="29">
        <v>175</v>
      </c>
      <c r="P584" s="29">
        <v>0</v>
      </c>
      <c r="Q584" s="29">
        <v>0</v>
      </c>
      <c r="R584" s="29">
        <v>0</v>
      </c>
      <c r="S584" s="29">
        <v>0</v>
      </c>
      <c r="T584">
        <v>0</v>
      </c>
      <c r="U584">
        <v>0</v>
      </c>
      <c r="V584">
        <v>0</v>
      </c>
      <c r="Y584" t="s">
        <v>49</v>
      </c>
    </row>
    <row r="585" spans="1:25" x14ac:dyDescent="0.3">
      <c r="A585" s="19" t="s">
        <v>49</v>
      </c>
      <c r="B585" s="18" t="s">
        <v>236</v>
      </c>
      <c r="C585" s="18" t="s">
        <v>137</v>
      </c>
      <c r="D585" s="29">
        <v>1639273.54</v>
      </c>
      <c r="E585" s="29">
        <v>1737756.87</v>
      </c>
      <c r="F585" s="29">
        <v>98483.33</v>
      </c>
      <c r="G585" s="29">
        <v>3.09</v>
      </c>
      <c r="H585" s="29">
        <v>0</v>
      </c>
      <c r="I585" s="29">
        <v>0</v>
      </c>
      <c r="J585" s="29">
        <v>0</v>
      </c>
      <c r="K585" s="29">
        <v>0</v>
      </c>
      <c r="L585" s="29">
        <v>0</v>
      </c>
      <c r="M585" s="29">
        <v>0</v>
      </c>
      <c r="N585" s="29">
        <v>51156.480000000003</v>
      </c>
      <c r="O585" s="29">
        <v>275.72000000000003</v>
      </c>
      <c r="P585" s="29">
        <v>0</v>
      </c>
      <c r="Q585" s="29">
        <v>0</v>
      </c>
      <c r="R585" s="29">
        <v>0</v>
      </c>
      <c r="S585" s="29">
        <v>0</v>
      </c>
      <c r="T585">
        <v>0</v>
      </c>
      <c r="U585">
        <v>0</v>
      </c>
      <c r="V585">
        <v>0</v>
      </c>
      <c r="Y585" t="s">
        <v>49</v>
      </c>
    </row>
    <row r="586" spans="1:25" x14ac:dyDescent="0.3">
      <c r="A586" s="19" t="s">
        <v>49</v>
      </c>
      <c r="B586" s="18" t="s">
        <v>236</v>
      </c>
      <c r="C586" s="18" t="s">
        <v>145</v>
      </c>
      <c r="D586" s="29">
        <v>1123040.17</v>
      </c>
      <c r="E586" s="29">
        <v>1126330.92</v>
      </c>
      <c r="F586" s="29">
        <v>3290.75</v>
      </c>
      <c r="G586" s="29">
        <v>29.04</v>
      </c>
      <c r="H586" s="29">
        <v>396.66</v>
      </c>
      <c r="I586" s="29">
        <v>0</v>
      </c>
      <c r="J586" s="29">
        <v>0</v>
      </c>
      <c r="K586" s="29">
        <v>0</v>
      </c>
      <c r="L586" s="29">
        <v>0</v>
      </c>
      <c r="M586" s="29">
        <v>0</v>
      </c>
      <c r="N586" s="29">
        <v>52967</v>
      </c>
      <c r="O586" s="29">
        <v>75</v>
      </c>
      <c r="P586" s="29">
        <v>0</v>
      </c>
      <c r="Q586" s="29">
        <v>0</v>
      </c>
      <c r="R586" s="29">
        <v>0</v>
      </c>
      <c r="S586" s="29">
        <v>0</v>
      </c>
      <c r="T586">
        <v>0</v>
      </c>
      <c r="U586">
        <v>0</v>
      </c>
      <c r="V586">
        <v>0</v>
      </c>
      <c r="Y586" t="s">
        <v>49</v>
      </c>
    </row>
    <row r="587" spans="1:25" x14ac:dyDescent="0.3">
      <c r="A587" s="19" t="s">
        <v>49</v>
      </c>
      <c r="B587" s="18" t="s">
        <v>236</v>
      </c>
      <c r="C587" s="18" t="s">
        <v>146</v>
      </c>
      <c r="D587" s="29">
        <v>1340933.22</v>
      </c>
      <c r="E587" s="29">
        <v>1359896.1</v>
      </c>
      <c r="F587" s="29">
        <v>18962.88</v>
      </c>
      <c r="G587" s="29">
        <v>35.6</v>
      </c>
      <c r="H587" s="29">
        <v>644.80999999999995</v>
      </c>
      <c r="I587" s="29">
        <v>0</v>
      </c>
      <c r="J587" s="29">
        <v>0</v>
      </c>
      <c r="K587" s="29">
        <v>0</v>
      </c>
      <c r="L587" s="29">
        <v>0</v>
      </c>
      <c r="M587" s="29">
        <v>0</v>
      </c>
      <c r="N587" s="29">
        <v>25495.8</v>
      </c>
      <c r="O587" s="29">
        <v>25</v>
      </c>
      <c r="P587" s="29">
        <v>0</v>
      </c>
      <c r="Q587" s="29">
        <v>0</v>
      </c>
      <c r="R587" s="29">
        <v>0</v>
      </c>
      <c r="S587" s="29">
        <v>0</v>
      </c>
      <c r="T587">
        <v>0</v>
      </c>
      <c r="U587">
        <v>0</v>
      </c>
      <c r="V587">
        <v>0</v>
      </c>
      <c r="Y587" t="s">
        <v>49</v>
      </c>
    </row>
    <row r="588" spans="1:25" x14ac:dyDescent="0.3">
      <c r="A588" s="19" t="s">
        <v>49</v>
      </c>
      <c r="B588" s="18" t="s">
        <v>236</v>
      </c>
      <c r="C588" s="18" t="s">
        <v>147</v>
      </c>
      <c r="D588" s="29">
        <v>85076.89</v>
      </c>
      <c r="E588" s="29">
        <v>98522.14</v>
      </c>
      <c r="F588" s="29">
        <v>13445.25</v>
      </c>
      <c r="G588" s="29">
        <v>0</v>
      </c>
      <c r="H588" s="29">
        <v>0</v>
      </c>
      <c r="I588" s="29">
        <v>0</v>
      </c>
      <c r="J588" s="29">
        <v>0</v>
      </c>
      <c r="K588" s="29">
        <v>0</v>
      </c>
      <c r="L588" s="29">
        <v>0</v>
      </c>
      <c r="M588" s="29">
        <v>0</v>
      </c>
      <c r="N588" s="29">
        <v>23508.15</v>
      </c>
      <c r="O588" s="29">
        <v>0</v>
      </c>
      <c r="P588" s="29">
        <v>0</v>
      </c>
      <c r="Q588" s="29">
        <v>0</v>
      </c>
      <c r="R588" s="29">
        <v>0</v>
      </c>
      <c r="S588" s="29">
        <v>0</v>
      </c>
      <c r="T588">
        <v>0</v>
      </c>
      <c r="U588">
        <v>0</v>
      </c>
      <c r="V588">
        <v>0</v>
      </c>
      <c r="Y588" t="s">
        <v>49</v>
      </c>
    </row>
    <row r="589" spans="1:25" x14ac:dyDescent="0.3">
      <c r="A589" s="19" t="s">
        <v>49</v>
      </c>
      <c r="B589" s="18" t="s">
        <v>236</v>
      </c>
      <c r="C589" s="18" t="s">
        <v>148</v>
      </c>
      <c r="D589" s="29">
        <v>349176.22</v>
      </c>
      <c r="E589" s="29">
        <v>374617.45</v>
      </c>
      <c r="F589" s="29">
        <v>25441.23</v>
      </c>
      <c r="G589" s="29">
        <v>1</v>
      </c>
      <c r="H589" s="29">
        <v>0</v>
      </c>
      <c r="I589" s="29">
        <v>0</v>
      </c>
      <c r="J589" s="29">
        <v>0</v>
      </c>
      <c r="K589" s="29">
        <v>0</v>
      </c>
      <c r="L589" s="29">
        <v>0</v>
      </c>
      <c r="M589" s="29">
        <v>0</v>
      </c>
      <c r="N589" s="29">
        <v>46884.33</v>
      </c>
      <c r="O589" s="29">
        <v>50</v>
      </c>
      <c r="P589" s="29">
        <v>0</v>
      </c>
      <c r="Q589" s="29">
        <v>0</v>
      </c>
      <c r="R589" s="29">
        <v>0</v>
      </c>
      <c r="S589" s="29">
        <v>0</v>
      </c>
      <c r="T589">
        <v>0</v>
      </c>
      <c r="U589">
        <v>0</v>
      </c>
      <c r="V589">
        <v>0</v>
      </c>
      <c r="Y589" t="s">
        <v>49</v>
      </c>
    </row>
    <row r="590" spans="1:25" x14ac:dyDescent="0.3">
      <c r="A590" s="19" t="s">
        <v>49</v>
      </c>
      <c r="B590" s="18" t="s">
        <v>236</v>
      </c>
      <c r="C590" s="18" t="s">
        <v>149</v>
      </c>
      <c r="D590" s="29">
        <v>9913411.3300000094</v>
      </c>
      <c r="E590" s="29">
        <v>9035182.2651000097</v>
      </c>
      <c r="F590" s="29">
        <v>10121.299999999999</v>
      </c>
      <c r="G590" s="29">
        <v>71.099999999999994</v>
      </c>
      <c r="H590" s="29">
        <v>1081.78</v>
      </c>
      <c r="I590" s="29">
        <v>0</v>
      </c>
      <c r="J590" s="29">
        <v>0</v>
      </c>
      <c r="K590" s="29">
        <v>0</v>
      </c>
      <c r="L590" s="29">
        <v>0</v>
      </c>
      <c r="M590" s="29">
        <v>0</v>
      </c>
      <c r="N590" s="29">
        <v>124717.57</v>
      </c>
      <c r="O590" s="29">
        <v>585.52</v>
      </c>
      <c r="P590" s="29">
        <v>0</v>
      </c>
      <c r="Q590" s="29">
        <v>888350.36490000004</v>
      </c>
      <c r="R590" s="29">
        <v>0</v>
      </c>
      <c r="S590" s="29">
        <v>0</v>
      </c>
      <c r="T590">
        <v>0</v>
      </c>
      <c r="U590">
        <v>0</v>
      </c>
      <c r="V590">
        <v>0</v>
      </c>
      <c r="Y590" t="s">
        <v>49</v>
      </c>
    </row>
    <row r="591" spans="1:25" x14ac:dyDescent="0.3">
      <c r="A591" s="19" t="s">
        <v>49</v>
      </c>
      <c r="B591" s="18" t="s">
        <v>236</v>
      </c>
      <c r="C591" s="18" t="s">
        <v>150</v>
      </c>
      <c r="D591" s="29">
        <v>762827.87</v>
      </c>
      <c r="E591" s="29">
        <v>995619.33</v>
      </c>
      <c r="F591" s="29">
        <v>232791.46</v>
      </c>
      <c r="G591" s="29">
        <v>7.99</v>
      </c>
      <c r="H591" s="29">
        <v>0</v>
      </c>
      <c r="I591" s="29">
        <v>0</v>
      </c>
      <c r="J591" s="29">
        <v>0</v>
      </c>
      <c r="K591" s="29">
        <v>0</v>
      </c>
      <c r="L591" s="29">
        <v>0</v>
      </c>
      <c r="M591" s="29">
        <v>0</v>
      </c>
      <c r="N591" s="29">
        <v>45095.25</v>
      </c>
      <c r="O591" s="29">
        <v>92.82</v>
      </c>
      <c r="P591" s="29">
        <v>0</v>
      </c>
      <c r="Q591" s="29">
        <v>0</v>
      </c>
      <c r="R591" s="29">
        <v>0</v>
      </c>
      <c r="S591" s="29">
        <v>0</v>
      </c>
      <c r="T591">
        <v>0</v>
      </c>
      <c r="U591">
        <v>0</v>
      </c>
      <c r="V591">
        <v>0</v>
      </c>
      <c r="Y591" t="s">
        <v>49</v>
      </c>
    </row>
    <row r="592" spans="1:25" x14ac:dyDescent="0.3">
      <c r="A592" s="19" t="s">
        <v>49</v>
      </c>
      <c r="B592" s="18" t="s">
        <v>236</v>
      </c>
      <c r="C592" s="18" t="s">
        <v>151</v>
      </c>
      <c r="D592" s="29">
        <v>588214.86999999895</v>
      </c>
      <c r="E592" s="29">
        <v>588214.86999999895</v>
      </c>
      <c r="F592" s="29">
        <v>0</v>
      </c>
      <c r="G592" s="29">
        <v>46.49</v>
      </c>
      <c r="H592" s="29">
        <v>1794.94</v>
      </c>
      <c r="I592" s="29">
        <v>0</v>
      </c>
      <c r="J592" s="29">
        <v>0</v>
      </c>
      <c r="K592" s="29">
        <v>0</v>
      </c>
      <c r="L592" s="29">
        <v>0</v>
      </c>
      <c r="M592" s="29">
        <v>0</v>
      </c>
      <c r="N592" s="29">
        <v>13737.05</v>
      </c>
      <c r="O592" s="29">
        <v>50</v>
      </c>
      <c r="P592" s="29">
        <v>0</v>
      </c>
      <c r="Q592" s="29">
        <v>0</v>
      </c>
      <c r="R592" s="29">
        <v>0</v>
      </c>
      <c r="S592" s="29">
        <v>0</v>
      </c>
      <c r="T592">
        <v>0</v>
      </c>
      <c r="U592">
        <v>0</v>
      </c>
      <c r="V592">
        <v>0</v>
      </c>
      <c r="Y592" t="s">
        <v>49</v>
      </c>
    </row>
    <row r="593" spans="1:25" x14ac:dyDescent="0.3">
      <c r="A593" s="19" t="s">
        <v>49</v>
      </c>
      <c r="B593" s="18" t="s">
        <v>236</v>
      </c>
      <c r="C593" s="18" t="s">
        <v>200</v>
      </c>
      <c r="D593" s="29">
        <v>4217210.0899999896</v>
      </c>
      <c r="E593" s="29">
        <v>4226242.98999999</v>
      </c>
      <c r="F593" s="29">
        <v>9032.9</v>
      </c>
      <c r="G593" s="29">
        <v>21.28</v>
      </c>
      <c r="H593" s="29">
        <v>390.96</v>
      </c>
      <c r="I593" s="29">
        <v>0</v>
      </c>
      <c r="J593" s="29">
        <v>0</v>
      </c>
      <c r="K593" s="29">
        <v>0</v>
      </c>
      <c r="L593" s="29">
        <v>0</v>
      </c>
      <c r="M593" s="29">
        <v>0</v>
      </c>
      <c r="N593" s="29">
        <v>110133.29</v>
      </c>
      <c r="O593" s="29">
        <v>2421.6</v>
      </c>
      <c r="P593" s="29">
        <v>0</v>
      </c>
      <c r="Q593" s="29">
        <v>0</v>
      </c>
      <c r="R593" s="29">
        <v>0</v>
      </c>
      <c r="S593" s="29">
        <v>0</v>
      </c>
      <c r="T593">
        <v>0</v>
      </c>
      <c r="U593">
        <v>0</v>
      </c>
      <c r="V593">
        <v>0</v>
      </c>
      <c r="Y593" t="s">
        <v>49</v>
      </c>
    </row>
    <row r="594" spans="1:25" x14ac:dyDescent="0.3">
      <c r="A594" s="19" t="s">
        <v>49</v>
      </c>
      <c r="B594" s="18" t="s">
        <v>236</v>
      </c>
      <c r="C594" s="18" t="s">
        <v>201</v>
      </c>
      <c r="D594" s="29">
        <v>3052818.34</v>
      </c>
      <c r="E594" s="29">
        <v>2933244.3276999998</v>
      </c>
      <c r="F594" s="29">
        <v>13059.51</v>
      </c>
      <c r="G594" s="29">
        <v>14.67</v>
      </c>
      <c r="H594" s="29">
        <v>134.06</v>
      </c>
      <c r="I594" s="29">
        <v>0</v>
      </c>
      <c r="J594" s="29">
        <v>0</v>
      </c>
      <c r="K594" s="29">
        <v>0</v>
      </c>
      <c r="L594" s="29">
        <v>0</v>
      </c>
      <c r="M594" s="29">
        <v>0</v>
      </c>
      <c r="N594" s="29">
        <v>63273.87</v>
      </c>
      <c r="O594" s="29">
        <v>127.58</v>
      </c>
      <c r="P594" s="29">
        <v>0</v>
      </c>
      <c r="Q594" s="29">
        <v>132633.52230000001</v>
      </c>
      <c r="R594" s="29">
        <v>0</v>
      </c>
      <c r="S594" s="29">
        <v>0</v>
      </c>
      <c r="T594">
        <v>0</v>
      </c>
      <c r="U594">
        <v>0</v>
      </c>
      <c r="V594">
        <v>0</v>
      </c>
      <c r="Y594" t="s">
        <v>49</v>
      </c>
    </row>
    <row r="595" spans="1:25" x14ac:dyDescent="0.3">
      <c r="A595" s="19" t="s">
        <v>49</v>
      </c>
      <c r="B595" s="18" t="s">
        <v>236</v>
      </c>
      <c r="C595" s="18" t="s">
        <v>205</v>
      </c>
      <c r="D595" s="29">
        <v>2089715.3</v>
      </c>
      <c r="E595" s="29">
        <v>2143160.31</v>
      </c>
      <c r="F595" s="29">
        <v>53445.01</v>
      </c>
      <c r="G595" s="29">
        <v>0.67</v>
      </c>
      <c r="H595" s="29">
        <v>0</v>
      </c>
      <c r="I595" s="29">
        <v>0</v>
      </c>
      <c r="J595" s="29">
        <v>0</v>
      </c>
      <c r="K595" s="29">
        <v>0</v>
      </c>
      <c r="L595" s="29">
        <v>0</v>
      </c>
      <c r="M595" s="29">
        <v>0</v>
      </c>
      <c r="N595" s="29">
        <v>103710.18</v>
      </c>
      <c r="O595" s="29">
        <v>155.84</v>
      </c>
      <c r="P595" s="29">
        <v>0</v>
      </c>
      <c r="Q595" s="29">
        <v>0</v>
      </c>
      <c r="R595" s="29">
        <v>0</v>
      </c>
      <c r="S595" s="29">
        <v>0</v>
      </c>
      <c r="T595">
        <v>0</v>
      </c>
      <c r="U595">
        <v>0</v>
      </c>
      <c r="V595">
        <v>0</v>
      </c>
      <c r="Y595" t="s">
        <v>49</v>
      </c>
    </row>
    <row r="596" spans="1:25" x14ac:dyDescent="0.3">
      <c r="A596" s="19" t="s">
        <v>49</v>
      </c>
      <c r="B596" s="18" t="s">
        <v>236</v>
      </c>
      <c r="C596" s="18" t="s">
        <v>206</v>
      </c>
      <c r="D596" s="29">
        <v>26027422.07</v>
      </c>
      <c r="E596" s="29">
        <v>16057821.346000001</v>
      </c>
      <c r="F596" s="29">
        <v>516018.7</v>
      </c>
      <c r="G596" s="29">
        <v>54.38</v>
      </c>
      <c r="H596" s="29">
        <v>313.95999999999998</v>
      </c>
      <c r="I596" s="29">
        <v>0</v>
      </c>
      <c r="J596" s="29">
        <v>0</v>
      </c>
      <c r="K596" s="29">
        <v>0</v>
      </c>
      <c r="L596" s="29">
        <v>0</v>
      </c>
      <c r="M596" s="29">
        <v>0</v>
      </c>
      <c r="N596" s="29">
        <v>178482.57</v>
      </c>
      <c r="O596" s="29">
        <v>1606.48</v>
      </c>
      <c r="P596" s="29">
        <v>0</v>
      </c>
      <c r="Q596" s="29">
        <v>10485619.424000001</v>
      </c>
      <c r="R596" s="29">
        <v>0</v>
      </c>
      <c r="S596" s="29">
        <v>0</v>
      </c>
      <c r="T596">
        <v>0</v>
      </c>
      <c r="U596">
        <v>0</v>
      </c>
      <c r="V596">
        <v>0</v>
      </c>
      <c r="Y596" t="s">
        <v>50</v>
      </c>
    </row>
    <row r="597" spans="1:25" x14ac:dyDescent="0.3">
      <c r="A597" s="19" t="s">
        <v>49</v>
      </c>
      <c r="B597" s="18" t="s">
        <v>236</v>
      </c>
      <c r="C597" s="18" t="s">
        <v>215</v>
      </c>
      <c r="D597" s="29">
        <v>8693645.3600000106</v>
      </c>
      <c r="E597" s="29">
        <v>11580087.6613</v>
      </c>
      <c r="F597" s="29">
        <v>3156767.78</v>
      </c>
      <c r="G597" s="29">
        <v>39.76</v>
      </c>
      <c r="H597" s="29">
        <v>0</v>
      </c>
      <c r="I597" s="29">
        <v>0</v>
      </c>
      <c r="J597" s="29">
        <v>0</v>
      </c>
      <c r="K597" s="29">
        <v>0</v>
      </c>
      <c r="L597" s="29">
        <v>0</v>
      </c>
      <c r="M597" s="29">
        <v>0</v>
      </c>
      <c r="N597" s="29">
        <v>411326.22</v>
      </c>
      <c r="O597" s="29">
        <v>1359.78</v>
      </c>
      <c r="P597" s="29">
        <v>0</v>
      </c>
      <c r="Q597" s="29">
        <v>455003.41869999998</v>
      </c>
      <c r="R597" s="29">
        <v>184677.94</v>
      </c>
      <c r="S597" s="29">
        <v>0</v>
      </c>
      <c r="T597">
        <v>0</v>
      </c>
      <c r="U597">
        <v>0</v>
      </c>
      <c r="V597">
        <v>0</v>
      </c>
      <c r="Y597" t="s">
        <v>50</v>
      </c>
    </row>
    <row r="598" spans="1:25" x14ac:dyDescent="0.3">
      <c r="A598" s="19" t="s">
        <v>50</v>
      </c>
      <c r="B598" s="18" t="s">
        <v>237</v>
      </c>
      <c r="C598" s="18" t="s">
        <v>129</v>
      </c>
      <c r="D598" s="29">
        <v>2017634.73</v>
      </c>
      <c r="E598" s="29">
        <v>2616952.52</v>
      </c>
      <c r="F598" s="29">
        <v>599317.79</v>
      </c>
      <c r="G598" s="29">
        <v>18.670000000000002</v>
      </c>
      <c r="H598" s="29">
        <v>0</v>
      </c>
      <c r="I598" s="29">
        <v>280446.2</v>
      </c>
      <c r="J598" s="29">
        <v>12429.04</v>
      </c>
      <c r="K598" s="29">
        <v>13050.43</v>
      </c>
      <c r="L598" s="29">
        <v>268125.94</v>
      </c>
      <c r="M598" s="29">
        <v>0</v>
      </c>
      <c r="N598" s="29">
        <v>170314.46</v>
      </c>
      <c r="O598" s="29">
        <v>529.59</v>
      </c>
      <c r="P598" s="29">
        <v>0</v>
      </c>
      <c r="Q598" s="29">
        <v>0</v>
      </c>
      <c r="R598" s="29">
        <v>0</v>
      </c>
      <c r="S598" s="29">
        <v>0</v>
      </c>
      <c r="T598">
        <v>0</v>
      </c>
      <c r="U598">
        <v>0</v>
      </c>
      <c r="V598">
        <v>0</v>
      </c>
      <c r="Y598" t="s">
        <v>50</v>
      </c>
    </row>
    <row r="599" spans="1:25" x14ac:dyDescent="0.3">
      <c r="A599" s="19" t="s">
        <v>50</v>
      </c>
      <c r="B599" s="18" t="s">
        <v>237</v>
      </c>
      <c r="C599" s="18" t="s">
        <v>130</v>
      </c>
      <c r="D599" s="29">
        <v>14672453.380000001</v>
      </c>
      <c r="E599" s="29">
        <v>20455443.942899998</v>
      </c>
      <c r="F599" s="29">
        <v>8848153.2400000002</v>
      </c>
      <c r="G599" s="29">
        <v>18.73</v>
      </c>
      <c r="H599" s="29">
        <v>0</v>
      </c>
      <c r="I599" s="29">
        <v>1337991.72</v>
      </c>
      <c r="J599" s="29">
        <v>99863.5</v>
      </c>
      <c r="K599" s="29">
        <v>157744.75</v>
      </c>
      <c r="L599" s="29">
        <v>2453393.17</v>
      </c>
      <c r="M599" s="29">
        <v>0</v>
      </c>
      <c r="N599" s="29">
        <v>1608461.31</v>
      </c>
      <c r="O599" s="29">
        <v>15665.58</v>
      </c>
      <c r="P599" s="29">
        <v>0</v>
      </c>
      <c r="Q599" s="29">
        <v>4685364.8271000003</v>
      </c>
      <c r="R599" s="29">
        <v>1504659.49</v>
      </c>
      <c r="S599" s="29">
        <v>115542.66</v>
      </c>
      <c r="T599">
        <v>65564.25</v>
      </c>
      <c r="U599">
        <v>0</v>
      </c>
      <c r="V599">
        <v>0</v>
      </c>
      <c r="Y599" t="s">
        <v>50</v>
      </c>
    </row>
    <row r="600" spans="1:25" x14ac:dyDescent="0.3">
      <c r="A600" s="19" t="s">
        <v>50</v>
      </c>
      <c r="B600" s="18" t="s">
        <v>237</v>
      </c>
      <c r="C600" s="18" t="s">
        <v>132</v>
      </c>
      <c r="D600" s="29">
        <v>1886609.74</v>
      </c>
      <c r="E600" s="29">
        <v>2401235.2366999998</v>
      </c>
      <c r="F600" s="29">
        <v>553929.15</v>
      </c>
      <c r="G600" s="29">
        <v>0</v>
      </c>
      <c r="H600" s="29">
        <v>0</v>
      </c>
      <c r="I600" s="29">
        <v>270472.61</v>
      </c>
      <c r="J600" s="29">
        <v>8673.34</v>
      </c>
      <c r="K600" s="29">
        <v>14995.87</v>
      </c>
      <c r="L600" s="29">
        <v>225889.98</v>
      </c>
      <c r="M600" s="29">
        <v>0</v>
      </c>
      <c r="N600" s="29">
        <v>130788.85</v>
      </c>
      <c r="O600" s="29">
        <v>4231.9399999999996</v>
      </c>
      <c r="P600" s="29">
        <v>0</v>
      </c>
      <c r="Q600" s="29">
        <v>42590.223299999998</v>
      </c>
      <c r="R600" s="29">
        <v>0</v>
      </c>
      <c r="S600" s="29">
        <v>3286.57</v>
      </c>
      <c r="T600">
        <v>410.87</v>
      </c>
      <c r="U600">
        <v>0</v>
      </c>
      <c r="V600">
        <v>0</v>
      </c>
      <c r="Y600" t="s">
        <v>50</v>
      </c>
    </row>
    <row r="601" spans="1:25" x14ac:dyDescent="0.3">
      <c r="A601" s="19" t="s">
        <v>50</v>
      </c>
      <c r="B601" s="18" t="s">
        <v>237</v>
      </c>
      <c r="C601" s="18" t="s">
        <v>134</v>
      </c>
      <c r="D601" s="29">
        <v>756188.23</v>
      </c>
      <c r="E601" s="29">
        <v>897740.03</v>
      </c>
      <c r="F601" s="29">
        <v>141551.79999999999</v>
      </c>
      <c r="G601" s="29">
        <v>13.57</v>
      </c>
      <c r="H601" s="29">
        <v>0</v>
      </c>
      <c r="I601" s="29">
        <v>72670.600000000006</v>
      </c>
      <c r="J601" s="29">
        <v>5756.58</v>
      </c>
      <c r="K601" s="29">
        <v>3967.43</v>
      </c>
      <c r="L601" s="29">
        <v>50981.89</v>
      </c>
      <c r="M601" s="29">
        <v>0</v>
      </c>
      <c r="N601" s="29">
        <v>29673.91</v>
      </c>
      <c r="O601" s="29">
        <v>0</v>
      </c>
      <c r="P601" s="29">
        <v>0</v>
      </c>
      <c r="Q601" s="29">
        <v>0</v>
      </c>
      <c r="R601" s="29">
        <v>0</v>
      </c>
      <c r="S601" s="29">
        <v>0</v>
      </c>
      <c r="T601">
        <v>0</v>
      </c>
      <c r="U601">
        <v>0</v>
      </c>
      <c r="V601">
        <v>0</v>
      </c>
      <c r="Y601" t="s">
        <v>50</v>
      </c>
    </row>
    <row r="602" spans="1:25" x14ac:dyDescent="0.3">
      <c r="A602" s="19" t="s">
        <v>50</v>
      </c>
      <c r="B602" s="18" t="s">
        <v>237</v>
      </c>
      <c r="C602" s="18" t="s">
        <v>135</v>
      </c>
      <c r="D602" s="29">
        <v>1124856.99</v>
      </c>
      <c r="E602" s="29">
        <v>1233138</v>
      </c>
      <c r="F602" s="29">
        <v>108281.01</v>
      </c>
      <c r="G602" s="29">
        <v>1.47</v>
      </c>
      <c r="H602" s="29">
        <v>0</v>
      </c>
      <c r="I602" s="29">
        <v>57292.66</v>
      </c>
      <c r="J602" s="29">
        <v>7998.43</v>
      </c>
      <c r="K602" s="29">
        <v>8288.33</v>
      </c>
      <c r="L602" s="29">
        <v>33471.449999999997</v>
      </c>
      <c r="M602" s="29">
        <v>0</v>
      </c>
      <c r="N602" s="29">
        <v>83986.92</v>
      </c>
      <c r="O602" s="29">
        <v>592.29999999999995</v>
      </c>
      <c r="P602" s="29">
        <v>0</v>
      </c>
      <c r="Q602" s="29">
        <v>0</v>
      </c>
      <c r="R602" s="29">
        <v>0</v>
      </c>
      <c r="S602" s="29">
        <v>0</v>
      </c>
      <c r="T602">
        <v>0</v>
      </c>
      <c r="U602">
        <v>0</v>
      </c>
      <c r="V602">
        <v>0</v>
      </c>
      <c r="Y602" t="s">
        <v>50</v>
      </c>
    </row>
    <row r="603" spans="1:25" x14ac:dyDescent="0.3">
      <c r="A603" s="19" t="s">
        <v>50</v>
      </c>
      <c r="B603" s="18" t="s">
        <v>237</v>
      </c>
      <c r="C603" s="18" t="s">
        <v>136</v>
      </c>
      <c r="D603" s="29">
        <v>11540851.949999999</v>
      </c>
      <c r="E603" s="29">
        <v>14357085.385</v>
      </c>
      <c r="F603" s="29">
        <v>5181280.16</v>
      </c>
      <c r="G603" s="29">
        <v>27.33</v>
      </c>
      <c r="H603" s="29">
        <v>0</v>
      </c>
      <c r="I603" s="29">
        <v>354020.18</v>
      </c>
      <c r="J603" s="29">
        <v>34334.6</v>
      </c>
      <c r="K603" s="29">
        <v>203148.9</v>
      </c>
      <c r="L603" s="29">
        <v>787944.47</v>
      </c>
      <c r="M603" s="29">
        <v>0</v>
      </c>
      <c r="N603" s="29">
        <v>1651465.13</v>
      </c>
      <c r="O603" s="29">
        <v>8473.16</v>
      </c>
      <c r="P603" s="29">
        <v>0</v>
      </c>
      <c r="Q603" s="29">
        <v>3658990.6850000001</v>
      </c>
      <c r="R603" s="29">
        <v>1084038.6599999999</v>
      </c>
      <c r="S603" s="29">
        <v>209905.3</v>
      </c>
      <c r="T603">
        <v>26339.16</v>
      </c>
      <c r="U603">
        <v>0</v>
      </c>
      <c r="V603">
        <v>0</v>
      </c>
      <c r="Y603" t="s">
        <v>50</v>
      </c>
    </row>
    <row r="604" spans="1:25" x14ac:dyDescent="0.3">
      <c r="A604" s="19" t="s">
        <v>50</v>
      </c>
      <c r="B604" s="18" t="s">
        <v>237</v>
      </c>
      <c r="C604" s="18" t="s">
        <v>137</v>
      </c>
      <c r="D604" s="29">
        <v>175911.87</v>
      </c>
      <c r="E604" s="29">
        <v>242820.93460000001</v>
      </c>
      <c r="F604" s="29">
        <v>69806.44</v>
      </c>
      <c r="G604" s="29">
        <v>3.83</v>
      </c>
      <c r="H604" s="29">
        <v>0</v>
      </c>
      <c r="I604" s="29">
        <v>53519.59</v>
      </c>
      <c r="J604" s="29">
        <v>576.49</v>
      </c>
      <c r="K604" s="29">
        <v>122.36</v>
      </c>
      <c r="L604" s="29">
        <v>13926.93</v>
      </c>
      <c r="M604" s="29">
        <v>0</v>
      </c>
      <c r="N604" s="29">
        <v>5175.32</v>
      </c>
      <c r="O604" s="29">
        <v>0</v>
      </c>
      <c r="P604" s="29">
        <v>0</v>
      </c>
      <c r="Q604" s="29">
        <v>4295.3954000000003</v>
      </c>
      <c r="R604" s="29">
        <v>96.98</v>
      </c>
      <c r="S604" s="29">
        <v>1301.04</v>
      </c>
      <c r="T604">
        <v>0</v>
      </c>
      <c r="U604">
        <v>0</v>
      </c>
      <c r="V604">
        <v>0</v>
      </c>
      <c r="Y604" t="s">
        <v>50</v>
      </c>
    </row>
    <row r="605" spans="1:25" x14ac:dyDescent="0.3">
      <c r="A605" s="19" t="s">
        <v>50</v>
      </c>
      <c r="B605" s="18" t="s">
        <v>237</v>
      </c>
      <c r="C605" s="18" t="s">
        <v>138</v>
      </c>
      <c r="D605" s="29">
        <v>1065282.18</v>
      </c>
      <c r="E605" s="29">
        <v>1153742.3500000001</v>
      </c>
      <c r="F605" s="29">
        <v>88460.17</v>
      </c>
      <c r="G605" s="29">
        <v>4.5999999999999996</v>
      </c>
      <c r="H605" s="29">
        <v>0</v>
      </c>
      <c r="I605" s="29">
        <v>34547.64</v>
      </c>
      <c r="J605" s="29">
        <v>9825.1</v>
      </c>
      <c r="K605" s="29">
        <v>5708.06</v>
      </c>
      <c r="L605" s="29">
        <v>36055.26</v>
      </c>
      <c r="M605" s="29">
        <v>0</v>
      </c>
      <c r="N605" s="29">
        <v>49586.8</v>
      </c>
      <c r="O605" s="29">
        <v>983.11</v>
      </c>
      <c r="P605" s="29">
        <v>0</v>
      </c>
      <c r="Q605" s="29">
        <v>0</v>
      </c>
      <c r="R605" s="29">
        <v>0</v>
      </c>
      <c r="S605" s="29">
        <v>0</v>
      </c>
      <c r="T605">
        <v>0</v>
      </c>
      <c r="U605">
        <v>0</v>
      </c>
      <c r="V605">
        <v>0</v>
      </c>
      <c r="Y605" t="s">
        <v>50</v>
      </c>
    </row>
    <row r="606" spans="1:25" x14ac:dyDescent="0.3">
      <c r="A606" s="19" t="s">
        <v>50</v>
      </c>
      <c r="B606" s="18" t="s">
        <v>237</v>
      </c>
      <c r="C606" s="18" t="s">
        <v>139</v>
      </c>
      <c r="D606" s="29">
        <v>1473705.88</v>
      </c>
      <c r="E606" s="29">
        <v>1779357.3851999999</v>
      </c>
      <c r="F606" s="29">
        <v>307184.26</v>
      </c>
      <c r="G606" s="29">
        <v>14.48</v>
      </c>
      <c r="H606" s="29">
        <v>0</v>
      </c>
      <c r="I606" s="29">
        <v>181676.47</v>
      </c>
      <c r="J606" s="29">
        <v>11416.97</v>
      </c>
      <c r="K606" s="29">
        <v>5224.62</v>
      </c>
      <c r="L606" s="29">
        <v>101831.23</v>
      </c>
      <c r="M606" s="29">
        <v>0</v>
      </c>
      <c r="N606" s="29">
        <v>35590.620000000003</v>
      </c>
      <c r="O606" s="29">
        <v>441.79</v>
      </c>
      <c r="P606" s="29">
        <v>0</v>
      </c>
      <c r="Q606" s="29">
        <v>1553.5648000000001</v>
      </c>
      <c r="R606" s="29">
        <v>0</v>
      </c>
      <c r="S606" s="29">
        <v>20.81</v>
      </c>
      <c r="T606">
        <v>0</v>
      </c>
      <c r="U606">
        <v>0</v>
      </c>
      <c r="V606">
        <v>0</v>
      </c>
      <c r="Y606" t="s">
        <v>50</v>
      </c>
    </row>
    <row r="607" spans="1:25" x14ac:dyDescent="0.3">
      <c r="A607" s="19" t="s">
        <v>50</v>
      </c>
      <c r="B607" s="18" t="s">
        <v>237</v>
      </c>
      <c r="C607" s="18" t="s">
        <v>140</v>
      </c>
      <c r="D607" s="29">
        <v>338767.01</v>
      </c>
      <c r="E607" s="29">
        <v>424960.08</v>
      </c>
      <c r="F607" s="29">
        <v>86193.07</v>
      </c>
      <c r="G607" s="29">
        <v>0</v>
      </c>
      <c r="H607" s="29">
        <v>0</v>
      </c>
      <c r="I607" s="29">
        <v>40468.74</v>
      </c>
      <c r="J607" s="29">
        <v>1404.88</v>
      </c>
      <c r="K607" s="29">
        <v>3358.18</v>
      </c>
      <c r="L607" s="29">
        <v>36243.550000000003</v>
      </c>
      <c r="M607" s="29">
        <v>0</v>
      </c>
      <c r="N607" s="29">
        <v>22488.28</v>
      </c>
      <c r="O607" s="29">
        <v>50</v>
      </c>
      <c r="P607" s="29">
        <v>0</v>
      </c>
      <c r="Q607" s="29">
        <v>0</v>
      </c>
      <c r="R607" s="29">
        <v>0</v>
      </c>
      <c r="S607" s="29">
        <v>0</v>
      </c>
      <c r="T607">
        <v>0</v>
      </c>
      <c r="U607">
        <v>0</v>
      </c>
      <c r="V607">
        <v>0</v>
      </c>
      <c r="Y607" t="s">
        <v>50</v>
      </c>
    </row>
    <row r="608" spans="1:25" x14ac:dyDescent="0.3">
      <c r="A608" s="19" t="s">
        <v>50</v>
      </c>
      <c r="B608" s="18" t="s">
        <v>237</v>
      </c>
      <c r="C608" s="18" t="s">
        <v>141</v>
      </c>
      <c r="D608" s="29">
        <v>1510610.49</v>
      </c>
      <c r="E608" s="29">
        <v>2060601.39</v>
      </c>
      <c r="F608" s="29">
        <v>549990.9</v>
      </c>
      <c r="G608" s="29">
        <v>4</v>
      </c>
      <c r="H608" s="29">
        <v>0</v>
      </c>
      <c r="I608" s="29">
        <v>318475.59000000003</v>
      </c>
      <c r="J608" s="29">
        <v>8457.64</v>
      </c>
      <c r="K608" s="29">
        <v>5373.13</v>
      </c>
      <c r="L608" s="29">
        <v>196851.3</v>
      </c>
      <c r="M608" s="29">
        <v>0</v>
      </c>
      <c r="N608" s="29">
        <v>74571.350000000006</v>
      </c>
      <c r="O608" s="29">
        <v>194.06</v>
      </c>
      <c r="P608" s="29">
        <v>0</v>
      </c>
      <c r="Q608" s="29">
        <v>0</v>
      </c>
      <c r="R608" s="29">
        <v>0</v>
      </c>
      <c r="S608" s="29">
        <v>0</v>
      </c>
      <c r="T608">
        <v>0</v>
      </c>
      <c r="U608">
        <v>0</v>
      </c>
      <c r="V608">
        <v>0</v>
      </c>
      <c r="Y608" t="s">
        <v>50</v>
      </c>
    </row>
    <row r="609" spans="1:25" x14ac:dyDescent="0.3">
      <c r="A609" s="19" t="s">
        <v>50</v>
      </c>
      <c r="B609" s="18" t="s">
        <v>237</v>
      </c>
      <c r="C609" s="18" t="s">
        <v>143</v>
      </c>
      <c r="D609" s="29">
        <v>1695705.78</v>
      </c>
      <c r="E609" s="29">
        <v>1891434.13</v>
      </c>
      <c r="F609" s="29">
        <v>195728.35</v>
      </c>
      <c r="G609" s="29">
        <v>4.38</v>
      </c>
      <c r="H609" s="29">
        <v>0</v>
      </c>
      <c r="I609" s="29">
        <v>106483.46</v>
      </c>
      <c r="J609" s="29">
        <v>14847.89</v>
      </c>
      <c r="K609" s="29">
        <v>7692.79</v>
      </c>
      <c r="L609" s="29">
        <v>65251.81</v>
      </c>
      <c r="M609" s="29">
        <v>0</v>
      </c>
      <c r="N609" s="29">
        <v>59991.839999999997</v>
      </c>
      <c r="O609" s="29">
        <v>51.28</v>
      </c>
      <c r="P609" s="29">
        <v>0</v>
      </c>
      <c r="Q609" s="29">
        <v>0</v>
      </c>
      <c r="R609" s="29">
        <v>0</v>
      </c>
      <c r="S609" s="29">
        <v>0</v>
      </c>
      <c r="T609">
        <v>0</v>
      </c>
      <c r="U609">
        <v>0</v>
      </c>
      <c r="V609">
        <v>0</v>
      </c>
      <c r="Y609" t="s">
        <v>50</v>
      </c>
    </row>
    <row r="610" spans="1:25" x14ac:dyDescent="0.3">
      <c r="A610" s="19" t="s">
        <v>50</v>
      </c>
      <c r="B610" s="18" t="s">
        <v>237</v>
      </c>
      <c r="C610" s="18" t="s">
        <v>144</v>
      </c>
      <c r="D610" s="29">
        <v>1994208.84</v>
      </c>
      <c r="E610" s="29">
        <v>2725379</v>
      </c>
      <c r="F610" s="29">
        <v>731170.16</v>
      </c>
      <c r="G610" s="29">
        <v>20.78</v>
      </c>
      <c r="H610" s="29">
        <v>0</v>
      </c>
      <c r="I610" s="29">
        <v>404622.92</v>
      </c>
      <c r="J610" s="29">
        <v>12271.22</v>
      </c>
      <c r="K610" s="29">
        <v>6700.68</v>
      </c>
      <c r="L610" s="29">
        <v>188385.89</v>
      </c>
      <c r="M610" s="29">
        <v>0</v>
      </c>
      <c r="N610" s="29">
        <v>118709.62</v>
      </c>
      <c r="O610" s="29">
        <v>0</v>
      </c>
      <c r="P610" s="29">
        <v>0</v>
      </c>
      <c r="Q610" s="29">
        <v>0</v>
      </c>
      <c r="R610" s="29">
        <v>0</v>
      </c>
      <c r="S610" s="29">
        <v>0</v>
      </c>
      <c r="T610">
        <v>0</v>
      </c>
      <c r="U610">
        <v>0</v>
      </c>
      <c r="V610">
        <v>0</v>
      </c>
      <c r="Y610" t="s">
        <v>50</v>
      </c>
    </row>
    <row r="611" spans="1:25" x14ac:dyDescent="0.3">
      <c r="A611" s="19" t="s">
        <v>50</v>
      </c>
      <c r="B611" s="18" t="s">
        <v>237</v>
      </c>
      <c r="C611" s="18" t="s">
        <v>145</v>
      </c>
      <c r="D611" s="29">
        <v>152120.79999999999</v>
      </c>
      <c r="E611" s="29">
        <v>349414.12</v>
      </c>
      <c r="F611" s="29">
        <v>197293.32</v>
      </c>
      <c r="G611" s="29">
        <v>7</v>
      </c>
      <c r="H611" s="29">
        <v>0</v>
      </c>
      <c r="I611" s="29">
        <v>0</v>
      </c>
      <c r="J611" s="29">
        <v>4289.7</v>
      </c>
      <c r="K611" s="29">
        <v>564.02</v>
      </c>
      <c r="L611" s="29">
        <v>67987.94</v>
      </c>
      <c r="M611" s="29">
        <v>0</v>
      </c>
      <c r="N611" s="29">
        <v>2408.2800000000002</v>
      </c>
      <c r="O611" s="29">
        <v>269.47000000000003</v>
      </c>
      <c r="P611" s="29">
        <v>0</v>
      </c>
      <c r="Q611" s="29">
        <v>0</v>
      </c>
      <c r="R611" s="29">
        <v>0</v>
      </c>
      <c r="S611" s="29">
        <v>0</v>
      </c>
      <c r="T611">
        <v>0</v>
      </c>
      <c r="U611">
        <v>0</v>
      </c>
      <c r="V611">
        <v>0</v>
      </c>
      <c r="Y611" t="s">
        <v>50</v>
      </c>
    </row>
    <row r="612" spans="1:25" x14ac:dyDescent="0.3">
      <c r="A612" s="19" t="s">
        <v>50</v>
      </c>
      <c r="B612" s="18" t="s">
        <v>237</v>
      </c>
      <c r="C612" s="18" t="s">
        <v>146</v>
      </c>
      <c r="D612" s="29">
        <v>6834195.8199999901</v>
      </c>
      <c r="E612" s="29">
        <v>6416424.7762999898</v>
      </c>
      <c r="F612" s="29">
        <v>1774024.19</v>
      </c>
      <c r="G612" s="29">
        <v>4.07</v>
      </c>
      <c r="H612" s="29">
        <v>0</v>
      </c>
      <c r="I612" s="29">
        <v>845024.29</v>
      </c>
      <c r="J612" s="29">
        <v>22857.01</v>
      </c>
      <c r="K612" s="29">
        <v>31991.59</v>
      </c>
      <c r="L612" s="29">
        <v>564650.57999999996</v>
      </c>
      <c r="M612" s="29">
        <v>0</v>
      </c>
      <c r="N612" s="29">
        <v>334459.44</v>
      </c>
      <c r="O612" s="29">
        <v>2795.7</v>
      </c>
      <c r="P612" s="29">
        <v>0</v>
      </c>
      <c r="Q612" s="29">
        <v>2323249.6836999999</v>
      </c>
      <c r="R612" s="29">
        <v>86239.43</v>
      </c>
      <c r="S612" s="29">
        <v>45215.02</v>
      </c>
      <c r="T612">
        <v>798410.96</v>
      </c>
      <c r="U612">
        <v>0</v>
      </c>
      <c r="V612">
        <v>0</v>
      </c>
      <c r="Y612" t="s">
        <v>50</v>
      </c>
    </row>
    <row r="613" spans="1:25" x14ac:dyDescent="0.3">
      <c r="A613" s="19" t="s">
        <v>50</v>
      </c>
      <c r="B613" s="18" t="s">
        <v>237</v>
      </c>
      <c r="C613" s="18" t="s">
        <v>147</v>
      </c>
      <c r="D613" s="29">
        <v>665757.81999999995</v>
      </c>
      <c r="E613" s="29">
        <v>1119690.3400000001</v>
      </c>
      <c r="F613" s="29">
        <v>453932.52</v>
      </c>
      <c r="G613" s="29">
        <v>8.6999999999999993</v>
      </c>
      <c r="H613" s="29">
        <v>0</v>
      </c>
      <c r="I613" s="29">
        <v>131725.97</v>
      </c>
      <c r="J613" s="29">
        <v>6287.32</v>
      </c>
      <c r="K613" s="29">
        <v>3365.96</v>
      </c>
      <c r="L613" s="29">
        <v>164126.20000000001</v>
      </c>
      <c r="M613" s="29">
        <v>0</v>
      </c>
      <c r="N613" s="29">
        <v>142054.6</v>
      </c>
      <c r="O613" s="29">
        <v>100</v>
      </c>
      <c r="P613" s="29">
        <v>0</v>
      </c>
      <c r="Q613" s="29">
        <v>0</v>
      </c>
      <c r="R613" s="29">
        <v>0</v>
      </c>
      <c r="S613" s="29">
        <v>0</v>
      </c>
      <c r="T613">
        <v>0</v>
      </c>
      <c r="U613">
        <v>0</v>
      </c>
      <c r="V613">
        <v>0</v>
      </c>
      <c r="Y613" t="s">
        <v>50</v>
      </c>
    </row>
    <row r="614" spans="1:25" x14ac:dyDescent="0.3">
      <c r="A614" s="19" t="s">
        <v>50</v>
      </c>
      <c r="B614" s="18" t="s">
        <v>237</v>
      </c>
      <c r="C614" s="18" t="s">
        <v>148</v>
      </c>
      <c r="D614" s="29">
        <v>1485099.92</v>
      </c>
      <c r="E614" s="29">
        <v>1870808.24</v>
      </c>
      <c r="F614" s="29">
        <v>385708.32</v>
      </c>
      <c r="G614" s="29">
        <v>10.35</v>
      </c>
      <c r="H614" s="29">
        <v>0</v>
      </c>
      <c r="I614" s="29">
        <v>229517.45</v>
      </c>
      <c r="J614" s="29">
        <v>11186.46</v>
      </c>
      <c r="K614" s="29">
        <v>3982.75</v>
      </c>
      <c r="L614" s="29">
        <v>126487</v>
      </c>
      <c r="M614" s="29">
        <v>0</v>
      </c>
      <c r="N614" s="29">
        <v>51679.53</v>
      </c>
      <c r="O614" s="29">
        <v>398.94</v>
      </c>
      <c r="P614" s="29">
        <v>0</v>
      </c>
      <c r="Q614" s="29">
        <v>0</v>
      </c>
      <c r="R614" s="29">
        <v>0</v>
      </c>
      <c r="S614" s="29">
        <v>0</v>
      </c>
      <c r="T614">
        <v>0</v>
      </c>
      <c r="U614">
        <v>0</v>
      </c>
      <c r="V614">
        <v>0</v>
      </c>
      <c r="Y614" t="s">
        <v>50</v>
      </c>
    </row>
    <row r="615" spans="1:25" x14ac:dyDescent="0.3">
      <c r="A615" s="19" t="s">
        <v>50</v>
      </c>
      <c r="B615" s="18" t="s">
        <v>237</v>
      </c>
      <c r="C615" s="18" t="s">
        <v>149</v>
      </c>
      <c r="D615" s="29">
        <v>956866.61999999895</v>
      </c>
      <c r="E615" s="29">
        <v>1335829.5900000001</v>
      </c>
      <c r="F615" s="29">
        <v>378962.97</v>
      </c>
      <c r="G615" s="29">
        <v>4.7699999999999996</v>
      </c>
      <c r="H615" s="29">
        <v>0</v>
      </c>
      <c r="I615" s="29">
        <v>268676.33</v>
      </c>
      <c r="J615" s="29">
        <v>4253.24</v>
      </c>
      <c r="K615" s="29">
        <v>911.7</v>
      </c>
      <c r="L615" s="29">
        <v>90726.13</v>
      </c>
      <c r="M615" s="29">
        <v>0</v>
      </c>
      <c r="N615" s="29">
        <v>54793.13</v>
      </c>
      <c r="O615" s="29">
        <v>504.82</v>
      </c>
      <c r="P615" s="29">
        <v>0</v>
      </c>
      <c r="Q615" s="29">
        <v>0</v>
      </c>
      <c r="R615" s="29">
        <v>0</v>
      </c>
      <c r="S615" s="29">
        <v>0</v>
      </c>
      <c r="T615">
        <v>0</v>
      </c>
      <c r="U615">
        <v>0</v>
      </c>
      <c r="V615">
        <v>0</v>
      </c>
      <c r="Y615" t="s">
        <v>50</v>
      </c>
    </row>
    <row r="616" spans="1:25" x14ac:dyDescent="0.3">
      <c r="A616" s="19" t="s">
        <v>50</v>
      </c>
      <c r="B616" s="18" t="s">
        <v>237</v>
      </c>
      <c r="C616" s="18" t="s">
        <v>150</v>
      </c>
      <c r="D616" s="29">
        <v>1620957.8</v>
      </c>
      <c r="E616" s="29">
        <v>2028470.33</v>
      </c>
      <c r="F616" s="29">
        <v>407512.53</v>
      </c>
      <c r="G616" s="29">
        <v>6.12</v>
      </c>
      <c r="H616" s="29">
        <v>0</v>
      </c>
      <c r="I616" s="29">
        <v>260519</v>
      </c>
      <c r="J616" s="29">
        <v>11934.78</v>
      </c>
      <c r="K616" s="29">
        <v>3784.9</v>
      </c>
      <c r="L616" s="29">
        <v>113259.51</v>
      </c>
      <c r="M616" s="29">
        <v>0</v>
      </c>
      <c r="N616" s="29">
        <v>57872.68</v>
      </c>
      <c r="O616" s="29">
        <v>1987.89</v>
      </c>
      <c r="P616" s="29">
        <v>0</v>
      </c>
      <c r="Q616" s="29">
        <v>0</v>
      </c>
      <c r="R616" s="29">
        <v>0</v>
      </c>
      <c r="S616" s="29">
        <v>0</v>
      </c>
      <c r="T616">
        <v>0</v>
      </c>
      <c r="U616">
        <v>0</v>
      </c>
      <c r="V616">
        <v>0</v>
      </c>
      <c r="Y616" t="s">
        <v>50</v>
      </c>
    </row>
    <row r="617" spans="1:25" x14ac:dyDescent="0.3">
      <c r="A617" s="19" t="s">
        <v>50</v>
      </c>
      <c r="B617" s="18" t="s">
        <v>237</v>
      </c>
      <c r="C617" s="18" t="s">
        <v>151</v>
      </c>
      <c r="D617" s="29">
        <v>4326195.03</v>
      </c>
      <c r="E617" s="29">
        <v>7178076.8298000004</v>
      </c>
      <c r="F617" s="29">
        <v>3249598.85</v>
      </c>
      <c r="G617" s="29">
        <v>0</v>
      </c>
      <c r="H617" s="29">
        <v>0</v>
      </c>
      <c r="I617" s="29">
        <v>934729.32</v>
      </c>
      <c r="J617" s="29">
        <v>17065.23</v>
      </c>
      <c r="K617" s="29">
        <v>48796.2</v>
      </c>
      <c r="L617" s="29">
        <v>352792.23</v>
      </c>
      <c r="M617" s="29">
        <v>0</v>
      </c>
      <c r="N617" s="29">
        <v>215549.1</v>
      </c>
      <c r="O617" s="29">
        <v>957.53</v>
      </c>
      <c r="P617" s="29">
        <v>0</v>
      </c>
      <c r="Q617" s="29">
        <v>582510.50020000001</v>
      </c>
      <c r="R617" s="29">
        <v>139136.84</v>
      </c>
      <c r="S617" s="29">
        <v>45656.61</v>
      </c>
      <c r="T617">
        <v>71254.490000000005</v>
      </c>
      <c r="U617">
        <v>0</v>
      </c>
      <c r="V617">
        <v>0</v>
      </c>
      <c r="Y617" t="s">
        <v>50</v>
      </c>
    </row>
    <row r="618" spans="1:25" x14ac:dyDescent="0.3">
      <c r="A618" s="19" t="s">
        <v>50</v>
      </c>
      <c r="B618" s="18" t="s">
        <v>237</v>
      </c>
      <c r="C618" s="18" t="s">
        <v>200</v>
      </c>
      <c r="D618" s="29">
        <v>652403.44999999995</v>
      </c>
      <c r="E618" s="29">
        <v>834680.49930000002</v>
      </c>
      <c r="F618" s="29">
        <v>198210.85</v>
      </c>
      <c r="G618" s="29">
        <v>8.15</v>
      </c>
      <c r="H618" s="29">
        <v>0</v>
      </c>
      <c r="I618" s="29">
        <v>112626.34</v>
      </c>
      <c r="J618" s="29">
        <v>3615.67</v>
      </c>
      <c r="K618" s="29">
        <v>3046.58</v>
      </c>
      <c r="L618" s="29">
        <v>55033.3</v>
      </c>
      <c r="M618" s="29">
        <v>0</v>
      </c>
      <c r="N618" s="29">
        <v>19807.349999999999</v>
      </c>
      <c r="O618" s="29">
        <v>25</v>
      </c>
      <c r="P618" s="29">
        <v>0</v>
      </c>
      <c r="Q618" s="29">
        <v>22018.4607</v>
      </c>
      <c r="R618" s="29">
        <v>254.38</v>
      </c>
      <c r="S618" s="29">
        <v>5830.28</v>
      </c>
      <c r="T618">
        <v>2464.7800000000002</v>
      </c>
      <c r="U618">
        <v>0</v>
      </c>
      <c r="V618">
        <v>0</v>
      </c>
      <c r="Y618" t="s">
        <v>50</v>
      </c>
    </row>
    <row r="619" spans="1:25" x14ac:dyDescent="0.3">
      <c r="A619" s="19" t="s">
        <v>50</v>
      </c>
      <c r="B619" s="18" t="s">
        <v>237</v>
      </c>
      <c r="C619" s="18" t="s">
        <v>201</v>
      </c>
      <c r="D619" s="29">
        <v>1053454.52</v>
      </c>
      <c r="E619" s="29">
        <v>1223659.24</v>
      </c>
      <c r="F619" s="29">
        <v>170204.72</v>
      </c>
      <c r="G619" s="29">
        <v>8.92</v>
      </c>
      <c r="H619" s="29">
        <v>0</v>
      </c>
      <c r="I619" s="29">
        <v>96503.039999999994</v>
      </c>
      <c r="J619" s="29">
        <v>9659.66</v>
      </c>
      <c r="K619" s="29">
        <v>2970.72</v>
      </c>
      <c r="L619" s="29">
        <v>56317.87</v>
      </c>
      <c r="M619" s="29">
        <v>0</v>
      </c>
      <c r="N619" s="29">
        <v>29122.38</v>
      </c>
      <c r="O619" s="29">
        <v>0</v>
      </c>
      <c r="P619" s="29">
        <v>0</v>
      </c>
      <c r="Q619" s="29">
        <v>0</v>
      </c>
      <c r="R619" s="29">
        <v>0</v>
      </c>
      <c r="S619" s="29">
        <v>0</v>
      </c>
      <c r="T619">
        <v>0</v>
      </c>
      <c r="U619">
        <v>0</v>
      </c>
      <c r="V619">
        <v>0</v>
      </c>
      <c r="Y619" t="s">
        <v>50</v>
      </c>
    </row>
    <row r="620" spans="1:25" x14ac:dyDescent="0.3">
      <c r="A620" s="19" t="s">
        <v>50</v>
      </c>
      <c r="B620" s="18" t="s">
        <v>237</v>
      </c>
      <c r="C620" s="18" t="s">
        <v>205</v>
      </c>
      <c r="D620" s="29">
        <v>114066.28</v>
      </c>
      <c r="E620" s="29">
        <v>200211.29</v>
      </c>
      <c r="F620" s="29">
        <v>86145.01</v>
      </c>
      <c r="G620" s="29">
        <v>3.4</v>
      </c>
      <c r="H620" s="29">
        <v>0</v>
      </c>
      <c r="I620" s="29">
        <v>31115.13</v>
      </c>
      <c r="J620" s="29">
        <v>1020.41</v>
      </c>
      <c r="K620" s="29">
        <v>223.58</v>
      </c>
      <c r="L620" s="29">
        <v>26716.07</v>
      </c>
      <c r="M620" s="29">
        <v>0</v>
      </c>
      <c r="N620" s="29">
        <v>8207.14</v>
      </c>
      <c r="O620" s="29">
        <v>25</v>
      </c>
      <c r="P620" s="29">
        <v>0</v>
      </c>
      <c r="Q620" s="29">
        <v>0</v>
      </c>
      <c r="R620" s="29">
        <v>0</v>
      </c>
      <c r="S620" s="29">
        <v>0</v>
      </c>
      <c r="T620">
        <v>0</v>
      </c>
      <c r="U620">
        <v>0</v>
      </c>
      <c r="V620">
        <v>0</v>
      </c>
      <c r="Y620" t="s">
        <v>50</v>
      </c>
    </row>
    <row r="621" spans="1:25" x14ac:dyDescent="0.3">
      <c r="A621" s="19" t="s">
        <v>50</v>
      </c>
      <c r="B621" s="18" t="s">
        <v>237</v>
      </c>
      <c r="C621" s="18" t="s">
        <v>206</v>
      </c>
      <c r="D621" s="29">
        <v>1230716.94</v>
      </c>
      <c r="E621" s="29">
        <v>1453197.65</v>
      </c>
      <c r="F621" s="29">
        <v>222480.71</v>
      </c>
      <c r="G621" s="29">
        <v>4.97</v>
      </c>
      <c r="H621" s="29">
        <v>0</v>
      </c>
      <c r="I621" s="29">
        <v>101691.22</v>
      </c>
      <c r="J621" s="29">
        <v>11284.86</v>
      </c>
      <c r="K621" s="29">
        <v>4699.42</v>
      </c>
      <c r="L621" s="29">
        <v>62962.5</v>
      </c>
      <c r="M621" s="29">
        <v>0</v>
      </c>
      <c r="N621" s="29">
        <v>33787.760000000002</v>
      </c>
      <c r="O621" s="29">
        <v>2702.77</v>
      </c>
      <c r="P621" s="29">
        <v>0</v>
      </c>
      <c r="Q621" s="29">
        <v>0</v>
      </c>
      <c r="R621" s="29">
        <v>0</v>
      </c>
      <c r="S621" s="29">
        <v>0</v>
      </c>
      <c r="T621">
        <v>0</v>
      </c>
      <c r="U621">
        <v>0</v>
      </c>
      <c r="V621">
        <v>0</v>
      </c>
      <c r="Y621" t="s">
        <v>50</v>
      </c>
    </row>
    <row r="622" spans="1:25" x14ac:dyDescent="0.3">
      <c r="A622" s="19" t="s">
        <v>50</v>
      </c>
      <c r="B622" s="18" t="s">
        <v>237</v>
      </c>
      <c r="C622" s="18" t="s">
        <v>215</v>
      </c>
      <c r="D622" s="29">
        <v>631488.91</v>
      </c>
      <c r="E622" s="29">
        <v>836972.69</v>
      </c>
      <c r="F622" s="29">
        <v>205483.78</v>
      </c>
      <c r="G622" s="29">
        <v>3.31</v>
      </c>
      <c r="H622" s="29">
        <v>0</v>
      </c>
      <c r="I622" s="29">
        <v>125437.36</v>
      </c>
      <c r="J622" s="29">
        <v>2433.83</v>
      </c>
      <c r="K622" s="29">
        <v>3900.67</v>
      </c>
      <c r="L622" s="29">
        <v>62884.85</v>
      </c>
      <c r="M622" s="29">
        <v>0</v>
      </c>
      <c r="N622" s="29">
        <v>36597.97</v>
      </c>
      <c r="O622" s="29">
        <v>0</v>
      </c>
      <c r="P622" s="29">
        <v>0</v>
      </c>
      <c r="Q622" s="29">
        <v>0</v>
      </c>
      <c r="R622" s="29">
        <v>0</v>
      </c>
      <c r="S622" s="29">
        <v>0</v>
      </c>
      <c r="T622">
        <v>0</v>
      </c>
      <c r="U622">
        <v>0</v>
      </c>
      <c r="V622">
        <v>0</v>
      </c>
      <c r="Y622" t="s">
        <v>50</v>
      </c>
    </row>
    <row r="623" spans="1:25" x14ac:dyDescent="0.3">
      <c r="A623" s="19" t="s">
        <v>50</v>
      </c>
      <c r="B623" s="18" t="s">
        <v>237</v>
      </c>
      <c r="C623" s="18" t="s">
        <v>207</v>
      </c>
      <c r="D623" s="29">
        <v>1346455.43</v>
      </c>
      <c r="E623" s="29">
        <v>1536475.29</v>
      </c>
      <c r="F623" s="29">
        <v>190019.86</v>
      </c>
      <c r="G623" s="29">
        <v>10.98</v>
      </c>
      <c r="H623" s="29">
        <v>0</v>
      </c>
      <c r="I623" s="29">
        <v>97747.88</v>
      </c>
      <c r="J623" s="29">
        <v>11850.08</v>
      </c>
      <c r="K623" s="29">
        <v>5768.68</v>
      </c>
      <c r="L623" s="29">
        <v>70674.429999999993</v>
      </c>
      <c r="M623" s="29">
        <v>0</v>
      </c>
      <c r="N623" s="29">
        <v>103293.99</v>
      </c>
      <c r="O623" s="29">
        <v>332.47</v>
      </c>
      <c r="P623" s="29">
        <v>0</v>
      </c>
      <c r="Q623" s="29">
        <v>0</v>
      </c>
      <c r="R623" s="29">
        <v>0</v>
      </c>
      <c r="S623" s="29">
        <v>0</v>
      </c>
      <c r="T623">
        <v>0</v>
      </c>
      <c r="U623">
        <v>0</v>
      </c>
      <c r="V623">
        <v>0</v>
      </c>
      <c r="Y623" t="s">
        <v>50</v>
      </c>
    </row>
    <row r="624" spans="1:25" x14ac:dyDescent="0.3">
      <c r="A624" s="19" t="s">
        <v>50</v>
      </c>
      <c r="B624" s="18" t="s">
        <v>237</v>
      </c>
      <c r="C624" s="18" t="s">
        <v>216</v>
      </c>
      <c r="D624" s="29">
        <v>1506554.7</v>
      </c>
      <c r="E624" s="29">
        <v>886584.46940000099</v>
      </c>
      <c r="F624" s="29">
        <v>119875.96</v>
      </c>
      <c r="G624" s="29">
        <v>5.72</v>
      </c>
      <c r="H624" s="29">
        <v>0</v>
      </c>
      <c r="I624" s="29">
        <v>42850.81</v>
      </c>
      <c r="J624" s="29">
        <v>2351.4699999999998</v>
      </c>
      <c r="K624" s="29">
        <v>10745.59</v>
      </c>
      <c r="L624" s="29">
        <v>61879.32</v>
      </c>
      <c r="M624" s="29">
        <v>0</v>
      </c>
      <c r="N624" s="29">
        <v>65859.13</v>
      </c>
      <c r="O624" s="29">
        <v>1126.47</v>
      </c>
      <c r="P624" s="29">
        <v>0</v>
      </c>
      <c r="Q624" s="29">
        <v>754792.15060000005</v>
      </c>
      <c r="R624" s="29">
        <v>0</v>
      </c>
      <c r="S624" s="29">
        <v>14945.96</v>
      </c>
      <c r="T624">
        <v>7848.16</v>
      </c>
      <c r="U624">
        <v>0</v>
      </c>
      <c r="V624">
        <v>0</v>
      </c>
      <c r="Y624" t="s">
        <v>50</v>
      </c>
    </row>
    <row r="625" spans="1:25" x14ac:dyDescent="0.3">
      <c r="A625" s="19" t="s">
        <v>50</v>
      </c>
      <c r="B625" s="18" t="s">
        <v>237</v>
      </c>
      <c r="C625" s="18" t="s">
        <v>208</v>
      </c>
      <c r="D625" s="29">
        <v>1034305.64</v>
      </c>
      <c r="E625" s="29">
        <v>1287354.92</v>
      </c>
      <c r="F625" s="29">
        <v>253049.28</v>
      </c>
      <c r="G625" s="29">
        <v>14.4</v>
      </c>
      <c r="H625" s="29">
        <v>0</v>
      </c>
      <c r="I625" s="29">
        <v>146257.38</v>
      </c>
      <c r="J625" s="29">
        <v>8595.6200000000008</v>
      </c>
      <c r="K625" s="29">
        <v>2261.62</v>
      </c>
      <c r="L625" s="29">
        <v>83644.84</v>
      </c>
      <c r="M625" s="29">
        <v>0</v>
      </c>
      <c r="N625" s="29">
        <v>44611.42</v>
      </c>
      <c r="O625" s="29">
        <v>322.98</v>
      </c>
      <c r="P625" s="29">
        <v>0</v>
      </c>
      <c r="Q625" s="29">
        <v>0</v>
      </c>
      <c r="R625" s="29">
        <v>0</v>
      </c>
      <c r="S625" s="29">
        <v>0</v>
      </c>
      <c r="T625">
        <v>0</v>
      </c>
      <c r="U625">
        <v>0</v>
      </c>
      <c r="V625">
        <v>0</v>
      </c>
      <c r="Y625" t="s">
        <v>50</v>
      </c>
    </row>
    <row r="626" spans="1:25" x14ac:dyDescent="0.3">
      <c r="A626" s="19" t="s">
        <v>50</v>
      </c>
      <c r="B626" s="18" t="s">
        <v>237</v>
      </c>
      <c r="C626" s="18" t="s">
        <v>209</v>
      </c>
      <c r="D626" s="29">
        <v>928647.27000000095</v>
      </c>
      <c r="E626" s="29">
        <v>1279999.42</v>
      </c>
      <c r="F626" s="29">
        <v>351352.15</v>
      </c>
      <c r="G626" s="29">
        <v>61.82</v>
      </c>
      <c r="H626" s="29">
        <v>0</v>
      </c>
      <c r="I626" s="29">
        <v>238219.27</v>
      </c>
      <c r="J626" s="29">
        <v>4419.0600000000004</v>
      </c>
      <c r="K626" s="29">
        <v>1720.46</v>
      </c>
      <c r="L626" s="29">
        <v>94810.48</v>
      </c>
      <c r="M626" s="29">
        <v>0</v>
      </c>
      <c r="N626" s="29">
        <v>55295.47</v>
      </c>
      <c r="O626" s="29">
        <v>0</v>
      </c>
      <c r="P626" s="29">
        <v>0</v>
      </c>
      <c r="Q626" s="29">
        <v>0</v>
      </c>
      <c r="R626" s="29">
        <v>0</v>
      </c>
      <c r="S626" s="29">
        <v>0</v>
      </c>
      <c r="T626">
        <v>0</v>
      </c>
      <c r="U626">
        <v>0</v>
      </c>
      <c r="V626">
        <v>0</v>
      </c>
      <c r="Y626" t="s">
        <v>50</v>
      </c>
    </row>
    <row r="627" spans="1:25" x14ac:dyDescent="0.3">
      <c r="A627" s="19" t="s">
        <v>50</v>
      </c>
      <c r="B627" s="18" t="s">
        <v>237</v>
      </c>
      <c r="C627" s="18" t="s">
        <v>210</v>
      </c>
      <c r="D627" s="29">
        <v>705112.92</v>
      </c>
      <c r="E627" s="29">
        <v>1244745.6599999999</v>
      </c>
      <c r="F627" s="29">
        <v>539632.74</v>
      </c>
      <c r="G627" s="29">
        <v>3.4</v>
      </c>
      <c r="H627" s="29">
        <v>0</v>
      </c>
      <c r="I627" s="29">
        <v>74760.91</v>
      </c>
      <c r="J627" s="29">
        <v>7036.8</v>
      </c>
      <c r="K627" s="29">
        <v>8679.4699999999993</v>
      </c>
      <c r="L627" s="29">
        <v>183812.24</v>
      </c>
      <c r="M627" s="29">
        <v>0</v>
      </c>
      <c r="N627" s="29">
        <v>140475.31</v>
      </c>
      <c r="O627" s="29">
        <v>75</v>
      </c>
      <c r="P627" s="29">
        <v>0</v>
      </c>
      <c r="Q627" s="29">
        <v>0</v>
      </c>
      <c r="R627" s="29">
        <v>0</v>
      </c>
      <c r="S627" s="29">
        <v>0</v>
      </c>
      <c r="T627">
        <v>0</v>
      </c>
      <c r="U627">
        <v>0</v>
      </c>
      <c r="V627">
        <v>0</v>
      </c>
      <c r="Y627" t="s">
        <v>50</v>
      </c>
    </row>
    <row r="628" spans="1:25" x14ac:dyDescent="0.3">
      <c r="A628" s="19" t="s">
        <v>50</v>
      </c>
      <c r="B628" s="18" t="s">
        <v>237</v>
      </c>
      <c r="C628" s="18" t="s">
        <v>217</v>
      </c>
      <c r="D628" s="29">
        <v>1430998.97</v>
      </c>
      <c r="E628" s="29">
        <v>1690411.09</v>
      </c>
      <c r="F628" s="29">
        <v>259412.12</v>
      </c>
      <c r="G628" s="29">
        <v>14.56</v>
      </c>
      <c r="H628" s="29">
        <v>0</v>
      </c>
      <c r="I628" s="29">
        <v>154430.48000000001</v>
      </c>
      <c r="J628" s="29">
        <v>11090.82</v>
      </c>
      <c r="K628" s="29">
        <v>5879.13</v>
      </c>
      <c r="L628" s="29">
        <v>78846.19</v>
      </c>
      <c r="M628" s="29">
        <v>0</v>
      </c>
      <c r="N628" s="29">
        <v>36032.720000000001</v>
      </c>
      <c r="O628" s="29">
        <v>239.39</v>
      </c>
      <c r="P628" s="29">
        <v>0</v>
      </c>
      <c r="Q628" s="29">
        <v>0</v>
      </c>
      <c r="R628" s="29">
        <v>0</v>
      </c>
      <c r="S628" s="29">
        <v>0</v>
      </c>
      <c r="T628">
        <v>0</v>
      </c>
      <c r="U628">
        <v>0</v>
      </c>
      <c r="V628">
        <v>0</v>
      </c>
      <c r="Y628" t="s">
        <v>50</v>
      </c>
    </row>
    <row r="629" spans="1:25" x14ac:dyDescent="0.3">
      <c r="A629" s="19" t="s">
        <v>50</v>
      </c>
      <c r="B629" s="18" t="s">
        <v>237</v>
      </c>
      <c r="C629" s="18" t="s">
        <v>218</v>
      </c>
      <c r="D629" s="29">
        <v>74061.62</v>
      </c>
      <c r="E629" s="29">
        <v>101522.04</v>
      </c>
      <c r="F629" s="29">
        <v>27460.42</v>
      </c>
      <c r="G629" s="29">
        <v>5.05</v>
      </c>
      <c r="H629" s="29">
        <v>0</v>
      </c>
      <c r="I629" s="29">
        <v>6476.6</v>
      </c>
      <c r="J629" s="29">
        <v>735.04</v>
      </c>
      <c r="K629" s="29">
        <v>449.1</v>
      </c>
      <c r="L629" s="29">
        <v>19214.91</v>
      </c>
      <c r="M629" s="29">
        <v>0</v>
      </c>
      <c r="N629" s="29">
        <v>16664.8</v>
      </c>
      <c r="O629" s="29">
        <v>25</v>
      </c>
      <c r="P629" s="29">
        <v>0</v>
      </c>
      <c r="Q629" s="29">
        <v>0</v>
      </c>
      <c r="R629" s="29">
        <v>0</v>
      </c>
      <c r="S629" s="29">
        <v>0</v>
      </c>
      <c r="T629">
        <v>0</v>
      </c>
      <c r="U629">
        <v>0</v>
      </c>
      <c r="V629">
        <v>0</v>
      </c>
      <c r="Y629" t="s">
        <v>50</v>
      </c>
    </row>
    <row r="630" spans="1:25" x14ac:dyDescent="0.3">
      <c r="A630" s="19" t="s">
        <v>50</v>
      </c>
      <c r="B630" s="18" t="s">
        <v>237</v>
      </c>
      <c r="C630" s="18" t="s">
        <v>219</v>
      </c>
      <c r="D630" s="29">
        <v>168387.98</v>
      </c>
      <c r="E630" s="29">
        <v>49812.324800000002</v>
      </c>
      <c r="F630" s="29">
        <v>962.44</v>
      </c>
      <c r="G630" s="29">
        <v>1</v>
      </c>
      <c r="H630" s="29">
        <v>0</v>
      </c>
      <c r="I630" s="29">
        <v>0</v>
      </c>
      <c r="J630" s="29">
        <v>0</v>
      </c>
      <c r="K630" s="29">
        <v>962.44</v>
      </c>
      <c r="L630" s="29">
        <v>0</v>
      </c>
      <c r="M630" s="29">
        <v>0</v>
      </c>
      <c r="N630" s="29">
        <v>6520.81</v>
      </c>
      <c r="O630" s="29">
        <v>224.7</v>
      </c>
      <c r="P630" s="29">
        <v>0</v>
      </c>
      <c r="Q630" s="29">
        <v>122403.4952</v>
      </c>
      <c r="R630" s="29">
        <v>452.6</v>
      </c>
      <c r="S630" s="29">
        <v>2412.8000000000002</v>
      </c>
      <c r="T630">
        <v>0</v>
      </c>
      <c r="U630">
        <v>0</v>
      </c>
      <c r="V630">
        <v>0</v>
      </c>
      <c r="Y630" t="s">
        <v>50</v>
      </c>
    </row>
    <row r="631" spans="1:25" x14ac:dyDescent="0.3">
      <c r="A631" s="19" t="s">
        <v>50</v>
      </c>
      <c r="B631" s="18" t="s">
        <v>237</v>
      </c>
      <c r="C631" s="18" t="s">
        <v>220</v>
      </c>
      <c r="D631" s="29">
        <v>607312.23</v>
      </c>
      <c r="E631" s="29">
        <v>173249.39319999999</v>
      </c>
      <c r="F631" s="29">
        <v>3347.32</v>
      </c>
      <c r="G631" s="29">
        <v>4.24</v>
      </c>
      <c r="H631" s="29">
        <v>0</v>
      </c>
      <c r="I631" s="29">
        <v>0</v>
      </c>
      <c r="J631" s="29">
        <v>0</v>
      </c>
      <c r="K631" s="29">
        <v>3347.32</v>
      </c>
      <c r="L631" s="29">
        <v>0</v>
      </c>
      <c r="M631" s="29">
        <v>0</v>
      </c>
      <c r="N631" s="29">
        <v>7906.7</v>
      </c>
      <c r="O631" s="29">
        <v>457.64</v>
      </c>
      <c r="P631" s="29">
        <v>0</v>
      </c>
      <c r="Q631" s="29">
        <v>446027.86680000002</v>
      </c>
      <c r="R631" s="29">
        <v>0</v>
      </c>
      <c r="S631" s="29">
        <v>8617.7099999999991</v>
      </c>
      <c r="T631">
        <v>0.02</v>
      </c>
      <c r="U631">
        <v>0</v>
      </c>
      <c r="V631">
        <v>0</v>
      </c>
      <c r="Y631" t="s">
        <v>50</v>
      </c>
    </row>
    <row r="632" spans="1:25" x14ac:dyDescent="0.3">
      <c r="A632" s="19" t="s">
        <v>50</v>
      </c>
      <c r="B632" s="18" t="s">
        <v>237</v>
      </c>
      <c r="C632" s="18" t="s">
        <v>153</v>
      </c>
      <c r="D632" s="29">
        <v>74843</v>
      </c>
      <c r="E632" s="29">
        <v>76317.539999999994</v>
      </c>
      <c r="F632" s="29">
        <v>1474.54</v>
      </c>
      <c r="G632" s="29">
        <v>0</v>
      </c>
      <c r="H632" s="29">
        <v>0</v>
      </c>
      <c r="I632" s="29">
        <v>0</v>
      </c>
      <c r="J632" s="29">
        <v>0</v>
      </c>
      <c r="K632" s="29">
        <v>1474.54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>
        <v>0</v>
      </c>
      <c r="U632">
        <v>0</v>
      </c>
      <c r="V632">
        <v>0</v>
      </c>
      <c r="Y632" t="s">
        <v>50</v>
      </c>
    </row>
    <row r="633" spans="1:25" x14ac:dyDescent="0.3">
      <c r="A633" s="19" t="s">
        <v>50</v>
      </c>
      <c r="B633" s="18" t="s">
        <v>237</v>
      </c>
      <c r="C633" s="18" t="s">
        <v>155</v>
      </c>
      <c r="D633" s="29">
        <v>741506.88</v>
      </c>
      <c r="E633" s="29">
        <v>587023.40399999998</v>
      </c>
      <c r="F633" s="29">
        <v>178633.08</v>
      </c>
      <c r="G633" s="29">
        <v>0</v>
      </c>
      <c r="H633" s="29">
        <v>0</v>
      </c>
      <c r="I633" s="29">
        <v>9153.4699999999993</v>
      </c>
      <c r="J633" s="29">
        <v>392.18</v>
      </c>
      <c r="K633" s="29">
        <v>10136.959999999999</v>
      </c>
      <c r="L633" s="29">
        <v>10246.66</v>
      </c>
      <c r="M633" s="29">
        <v>0</v>
      </c>
      <c r="N633" s="29">
        <v>3449.29</v>
      </c>
      <c r="O633" s="29">
        <v>34.6</v>
      </c>
      <c r="P633" s="29">
        <v>0</v>
      </c>
      <c r="Q633" s="29">
        <v>438330.05599999998</v>
      </c>
      <c r="R633" s="29">
        <v>96777.11</v>
      </c>
      <c r="S633" s="29">
        <v>8436.39</v>
      </c>
      <c r="T633">
        <v>11528.44</v>
      </c>
      <c r="U633">
        <v>0</v>
      </c>
      <c r="V633">
        <v>0</v>
      </c>
      <c r="Y633" t="s">
        <v>51</v>
      </c>
    </row>
    <row r="634" spans="1:25" x14ac:dyDescent="0.3">
      <c r="A634" s="19" t="s">
        <v>50</v>
      </c>
      <c r="B634" s="18" t="s">
        <v>237</v>
      </c>
      <c r="C634" s="18" t="s">
        <v>157</v>
      </c>
      <c r="D634" s="29">
        <v>1752244.2</v>
      </c>
      <c r="E634" s="29">
        <v>165306.8879</v>
      </c>
      <c r="F634" s="29">
        <v>58127.15</v>
      </c>
      <c r="G634" s="29">
        <v>9.1</v>
      </c>
      <c r="H634" s="29">
        <v>0</v>
      </c>
      <c r="I634" s="29">
        <v>0</v>
      </c>
      <c r="J634" s="29">
        <v>0</v>
      </c>
      <c r="K634" s="29">
        <v>3193.91</v>
      </c>
      <c r="L634" s="29">
        <v>0</v>
      </c>
      <c r="M634" s="29">
        <v>0</v>
      </c>
      <c r="N634" s="29">
        <v>33.729999999999997</v>
      </c>
      <c r="O634" s="29">
        <v>0</v>
      </c>
      <c r="P634" s="29">
        <v>0</v>
      </c>
      <c r="Q634" s="29">
        <v>2537237.7521000002</v>
      </c>
      <c r="R634" s="29">
        <v>843151.32</v>
      </c>
      <c r="S634" s="29">
        <v>49021.97</v>
      </c>
      <c r="T634">
        <v>0</v>
      </c>
      <c r="U634">
        <v>0</v>
      </c>
      <c r="V634">
        <v>0</v>
      </c>
      <c r="Y634" t="s">
        <v>51</v>
      </c>
    </row>
    <row r="635" spans="1:25" x14ac:dyDescent="0.3">
      <c r="A635" s="19" t="s">
        <v>51</v>
      </c>
      <c r="B635" s="18" t="s">
        <v>238</v>
      </c>
      <c r="C635" s="18" t="s">
        <v>129</v>
      </c>
      <c r="D635" s="29">
        <v>1848428.36</v>
      </c>
      <c r="E635" s="29">
        <v>1986249.41</v>
      </c>
      <c r="F635" s="29">
        <v>137821.04999999999</v>
      </c>
      <c r="G635" s="29">
        <v>79.75</v>
      </c>
      <c r="H635" s="29">
        <v>0</v>
      </c>
      <c r="I635" s="29">
        <v>0</v>
      </c>
      <c r="J635" s="29">
        <v>0</v>
      </c>
      <c r="K635" s="29">
        <v>0</v>
      </c>
      <c r="L635" s="29">
        <v>0</v>
      </c>
      <c r="M635" s="29">
        <v>0</v>
      </c>
      <c r="N635" s="29">
        <v>138964.01999999999</v>
      </c>
      <c r="O635" s="29">
        <v>285.66000000000003</v>
      </c>
      <c r="P635" s="29">
        <v>0</v>
      </c>
      <c r="Q635" s="29">
        <v>0</v>
      </c>
      <c r="R635" s="29">
        <v>0</v>
      </c>
      <c r="S635" s="29">
        <v>0</v>
      </c>
      <c r="T635">
        <v>0</v>
      </c>
      <c r="U635">
        <v>0</v>
      </c>
      <c r="V635">
        <v>0</v>
      </c>
      <c r="Y635" t="s">
        <v>51</v>
      </c>
    </row>
    <row r="636" spans="1:25" x14ac:dyDescent="0.3">
      <c r="A636" s="19" t="s">
        <v>51</v>
      </c>
      <c r="B636" s="18" t="s">
        <v>238</v>
      </c>
      <c r="C636" s="18" t="s">
        <v>130</v>
      </c>
      <c r="D636" s="29">
        <v>431387.86</v>
      </c>
      <c r="E636" s="29">
        <v>431946.12</v>
      </c>
      <c r="F636" s="29">
        <v>558.26</v>
      </c>
      <c r="G636" s="29">
        <v>18.27</v>
      </c>
      <c r="H636" s="29">
        <v>0</v>
      </c>
      <c r="I636" s="29">
        <v>0</v>
      </c>
      <c r="J636" s="29">
        <v>0</v>
      </c>
      <c r="K636" s="29">
        <v>0</v>
      </c>
      <c r="L636" s="29">
        <v>0</v>
      </c>
      <c r="M636" s="29">
        <v>0</v>
      </c>
      <c r="N636" s="29">
        <v>21629.74</v>
      </c>
      <c r="O636" s="29">
        <v>509.6</v>
      </c>
      <c r="P636" s="29">
        <v>0</v>
      </c>
      <c r="Q636" s="29">
        <v>0</v>
      </c>
      <c r="R636" s="29">
        <v>0</v>
      </c>
      <c r="S636" s="29">
        <v>0</v>
      </c>
      <c r="T636">
        <v>0</v>
      </c>
      <c r="U636">
        <v>0</v>
      </c>
      <c r="V636">
        <v>0</v>
      </c>
      <c r="Y636" t="s">
        <v>51</v>
      </c>
    </row>
    <row r="637" spans="1:25" x14ac:dyDescent="0.3">
      <c r="A637" s="19" t="s">
        <v>51</v>
      </c>
      <c r="B637" s="18" t="s">
        <v>238</v>
      </c>
      <c r="C637" s="18" t="s">
        <v>131</v>
      </c>
      <c r="D637" s="29">
        <v>59567.54</v>
      </c>
      <c r="E637" s="29">
        <v>72860.639999999999</v>
      </c>
      <c r="F637" s="29">
        <v>13293.1</v>
      </c>
      <c r="G637" s="29">
        <v>0</v>
      </c>
      <c r="H637" s="29">
        <v>0</v>
      </c>
      <c r="I637" s="29">
        <v>0</v>
      </c>
      <c r="J637" s="29">
        <v>0</v>
      </c>
      <c r="K637" s="29">
        <v>0</v>
      </c>
      <c r="L637" s="29">
        <v>0</v>
      </c>
      <c r="M637" s="29">
        <v>0</v>
      </c>
      <c r="N637" s="29">
        <v>7825.58</v>
      </c>
      <c r="O637" s="29">
        <v>0</v>
      </c>
      <c r="P637" s="29">
        <v>0</v>
      </c>
      <c r="Q637" s="29">
        <v>0</v>
      </c>
      <c r="R637" s="29">
        <v>0</v>
      </c>
      <c r="S637" s="29">
        <v>0</v>
      </c>
      <c r="T637">
        <v>0</v>
      </c>
      <c r="U637">
        <v>0</v>
      </c>
      <c r="V637">
        <v>0</v>
      </c>
      <c r="Y637" t="s">
        <v>51</v>
      </c>
    </row>
    <row r="638" spans="1:25" x14ac:dyDescent="0.3">
      <c r="A638" s="19" t="s">
        <v>51</v>
      </c>
      <c r="B638" s="18" t="s">
        <v>238</v>
      </c>
      <c r="C638" s="18" t="s">
        <v>132</v>
      </c>
      <c r="D638" s="29">
        <v>2264817.12</v>
      </c>
      <c r="E638" s="29">
        <v>2433872.3714000001</v>
      </c>
      <c r="F638" s="29">
        <v>170854.11</v>
      </c>
      <c r="G638" s="29">
        <v>77.989999999999995</v>
      </c>
      <c r="H638" s="29">
        <v>0</v>
      </c>
      <c r="I638" s="29">
        <v>0</v>
      </c>
      <c r="J638" s="29">
        <v>0</v>
      </c>
      <c r="K638" s="29">
        <v>0</v>
      </c>
      <c r="L638" s="29">
        <v>0</v>
      </c>
      <c r="M638" s="29">
        <v>0</v>
      </c>
      <c r="N638" s="29">
        <v>157108.9</v>
      </c>
      <c r="O638" s="29">
        <v>528.53</v>
      </c>
      <c r="P638" s="29">
        <v>0</v>
      </c>
      <c r="Q638" s="29">
        <v>1863.3886</v>
      </c>
      <c r="R638" s="29">
        <v>64.53</v>
      </c>
      <c r="S638" s="29">
        <v>0</v>
      </c>
      <c r="T638">
        <v>0</v>
      </c>
      <c r="U638">
        <v>0</v>
      </c>
      <c r="V638">
        <v>0</v>
      </c>
      <c r="Y638" t="s">
        <v>51</v>
      </c>
    </row>
    <row r="639" spans="1:25" x14ac:dyDescent="0.3">
      <c r="A639" s="19" t="s">
        <v>51</v>
      </c>
      <c r="B639" s="18" t="s">
        <v>238</v>
      </c>
      <c r="C639" s="18" t="s">
        <v>133</v>
      </c>
      <c r="D639" s="29">
        <v>1672359.52</v>
      </c>
      <c r="E639" s="29">
        <v>1007801.1247</v>
      </c>
      <c r="F639" s="29">
        <v>1757.13</v>
      </c>
      <c r="G639" s="29">
        <v>15.33</v>
      </c>
      <c r="H639" s="29">
        <v>0</v>
      </c>
      <c r="I639" s="29">
        <v>0</v>
      </c>
      <c r="J639" s="29">
        <v>0</v>
      </c>
      <c r="K639" s="29">
        <v>0</v>
      </c>
      <c r="L639" s="29">
        <v>0</v>
      </c>
      <c r="M639" s="29">
        <v>0</v>
      </c>
      <c r="N639" s="29">
        <v>36930.78</v>
      </c>
      <c r="O639" s="29">
        <v>517.16</v>
      </c>
      <c r="P639" s="29">
        <v>0</v>
      </c>
      <c r="Q639" s="29">
        <v>666315.52529999998</v>
      </c>
      <c r="R639" s="29">
        <v>0</v>
      </c>
      <c r="S639" s="29">
        <v>0</v>
      </c>
      <c r="T639">
        <v>314.91000000000003</v>
      </c>
      <c r="U639">
        <v>0</v>
      </c>
      <c r="V639">
        <v>0</v>
      </c>
      <c r="Y639" t="s">
        <v>51</v>
      </c>
    </row>
    <row r="640" spans="1:25" x14ac:dyDescent="0.3">
      <c r="A640" s="19" t="s">
        <v>51</v>
      </c>
      <c r="B640" s="18" t="s">
        <v>238</v>
      </c>
      <c r="C640" s="18" t="s">
        <v>134</v>
      </c>
      <c r="D640" s="29">
        <v>36087.339999999997</v>
      </c>
      <c r="E640" s="29">
        <v>38277.31</v>
      </c>
      <c r="F640" s="29">
        <v>2189.9699999999998</v>
      </c>
      <c r="G640" s="29">
        <v>9.41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1520.08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>
        <v>0</v>
      </c>
      <c r="U640">
        <v>0</v>
      </c>
      <c r="V640">
        <v>0</v>
      </c>
      <c r="Y640" t="s">
        <v>51</v>
      </c>
    </row>
    <row r="641" spans="1:25" x14ac:dyDescent="0.3">
      <c r="A641" s="19" t="s">
        <v>51</v>
      </c>
      <c r="B641" s="18" t="s">
        <v>238</v>
      </c>
      <c r="C641" s="18" t="s">
        <v>135</v>
      </c>
      <c r="D641" s="29">
        <v>923521.68000000098</v>
      </c>
      <c r="E641" s="29">
        <v>926118.39290000102</v>
      </c>
      <c r="F641" s="29">
        <v>2638.87</v>
      </c>
      <c r="G641" s="29">
        <v>11.59</v>
      </c>
      <c r="H641" s="29">
        <v>0</v>
      </c>
      <c r="I641" s="29">
        <v>0</v>
      </c>
      <c r="J641" s="29">
        <v>0</v>
      </c>
      <c r="K641" s="29">
        <v>0</v>
      </c>
      <c r="L641" s="29">
        <v>0</v>
      </c>
      <c r="M641" s="29">
        <v>0</v>
      </c>
      <c r="N641" s="29">
        <v>21297.23</v>
      </c>
      <c r="O641" s="29">
        <v>188.94</v>
      </c>
      <c r="P641" s="29">
        <v>0</v>
      </c>
      <c r="Q641" s="29">
        <v>42.1571</v>
      </c>
      <c r="R641" s="29">
        <v>0</v>
      </c>
      <c r="S641" s="29">
        <v>0</v>
      </c>
      <c r="T641">
        <v>0</v>
      </c>
      <c r="U641">
        <v>0</v>
      </c>
      <c r="V641">
        <v>0</v>
      </c>
      <c r="Y641" t="s">
        <v>51</v>
      </c>
    </row>
    <row r="642" spans="1:25" x14ac:dyDescent="0.3">
      <c r="A642" s="19" t="s">
        <v>51</v>
      </c>
      <c r="B642" s="18" t="s">
        <v>238</v>
      </c>
      <c r="C642" s="18" t="s">
        <v>136</v>
      </c>
      <c r="D642" s="29">
        <v>73460</v>
      </c>
      <c r="E642" s="29">
        <v>76201.77</v>
      </c>
      <c r="F642" s="29">
        <v>2741.77</v>
      </c>
      <c r="G642" s="29">
        <v>8.9</v>
      </c>
      <c r="H642" s="29">
        <v>0</v>
      </c>
      <c r="I642" s="29">
        <v>0</v>
      </c>
      <c r="J642" s="29">
        <v>0</v>
      </c>
      <c r="K642" s="29">
        <v>0</v>
      </c>
      <c r="L642" s="29">
        <v>0</v>
      </c>
      <c r="M642" s="29">
        <v>0</v>
      </c>
      <c r="N642" s="29">
        <v>8982.9</v>
      </c>
      <c r="O642" s="29">
        <v>25.36</v>
      </c>
      <c r="P642" s="29">
        <v>0</v>
      </c>
      <c r="Q642" s="29">
        <v>0</v>
      </c>
      <c r="R642" s="29">
        <v>0</v>
      </c>
      <c r="S642" s="29">
        <v>0</v>
      </c>
      <c r="T642">
        <v>0</v>
      </c>
      <c r="U642">
        <v>0</v>
      </c>
      <c r="V642">
        <v>0</v>
      </c>
      <c r="Y642" t="s">
        <v>51</v>
      </c>
    </row>
    <row r="643" spans="1:25" x14ac:dyDescent="0.3">
      <c r="A643" s="19" t="s">
        <v>51</v>
      </c>
      <c r="B643" s="18" t="s">
        <v>238</v>
      </c>
      <c r="C643" s="18" t="s">
        <v>137</v>
      </c>
      <c r="D643" s="29">
        <v>725584.69999999902</v>
      </c>
      <c r="E643" s="29">
        <v>730368.02999999898</v>
      </c>
      <c r="F643" s="29">
        <v>4783.33</v>
      </c>
      <c r="G643" s="29">
        <v>32.79</v>
      </c>
      <c r="H643" s="29"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29">
        <v>31343.96</v>
      </c>
      <c r="O643" s="29">
        <v>107.78</v>
      </c>
      <c r="P643" s="29">
        <v>0</v>
      </c>
      <c r="Q643" s="29">
        <v>0</v>
      </c>
      <c r="R643" s="29">
        <v>0</v>
      </c>
      <c r="S643" s="29">
        <v>0</v>
      </c>
      <c r="T643">
        <v>0</v>
      </c>
      <c r="U643">
        <v>0</v>
      </c>
      <c r="V643">
        <v>0</v>
      </c>
      <c r="Y643" t="s">
        <v>51</v>
      </c>
    </row>
    <row r="644" spans="1:25" x14ac:dyDescent="0.3">
      <c r="A644" s="19" t="s">
        <v>51</v>
      </c>
      <c r="B644" s="18" t="s">
        <v>238</v>
      </c>
      <c r="C644" s="18" t="s">
        <v>138</v>
      </c>
      <c r="D644" s="29">
        <v>1483162.32</v>
      </c>
      <c r="E644" s="29">
        <v>1628569.74</v>
      </c>
      <c r="F644" s="29">
        <v>145407.42000000001</v>
      </c>
      <c r="G644" s="29">
        <v>69</v>
      </c>
      <c r="H644" s="29">
        <v>0</v>
      </c>
      <c r="I644" s="29">
        <v>0</v>
      </c>
      <c r="J644" s="29">
        <v>0</v>
      </c>
      <c r="K644" s="29">
        <v>0</v>
      </c>
      <c r="L644" s="29">
        <v>0</v>
      </c>
      <c r="M644" s="29">
        <v>0</v>
      </c>
      <c r="N644" s="29">
        <v>86776.08</v>
      </c>
      <c r="O644" s="29">
        <v>25</v>
      </c>
      <c r="P644" s="29">
        <v>0</v>
      </c>
      <c r="Q644" s="29">
        <v>0</v>
      </c>
      <c r="R644" s="29">
        <v>0</v>
      </c>
      <c r="S644" s="29">
        <v>0</v>
      </c>
      <c r="T644">
        <v>0</v>
      </c>
      <c r="U644">
        <v>0</v>
      </c>
      <c r="V644">
        <v>0</v>
      </c>
      <c r="Y644" t="s">
        <v>51</v>
      </c>
    </row>
    <row r="645" spans="1:25" x14ac:dyDescent="0.3">
      <c r="A645" s="19" t="s">
        <v>51</v>
      </c>
      <c r="B645" s="18" t="s">
        <v>238</v>
      </c>
      <c r="C645" s="18" t="s">
        <v>139</v>
      </c>
      <c r="D645" s="29">
        <v>1197651.98</v>
      </c>
      <c r="E645" s="29">
        <v>1176812.2720999999</v>
      </c>
      <c r="F645" s="29">
        <v>8407.69</v>
      </c>
      <c r="G645" s="29">
        <v>18.399999999999999</v>
      </c>
      <c r="H645" s="29">
        <v>0</v>
      </c>
      <c r="I645" s="29">
        <v>0</v>
      </c>
      <c r="J645" s="29">
        <v>0</v>
      </c>
      <c r="K645" s="29">
        <v>0</v>
      </c>
      <c r="L645" s="29">
        <v>0</v>
      </c>
      <c r="M645" s="29">
        <v>0</v>
      </c>
      <c r="N645" s="29">
        <v>52296.639999999999</v>
      </c>
      <c r="O645" s="29">
        <v>25.56</v>
      </c>
      <c r="P645" s="29">
        <v>0</v>
      </c>
      <c r="Q645" s="29">
        <v>29247.3979</v>
      </c>
      <c r="R645" s="29">
        <v>0</v>
      </c>
      <c r="S645" s="29">
        <v>0</v>
      </c>
      <c r="T645">
        <v>0</v>
      </c>
      <c r="U645">
        <v>0</v>
      </c>
      <c r="V645">
        <v>0</v>
      </c>
      <c r="Y645" t="s">
        <v>51</v>
      </c>
    </row>
    <row r="646" spans="1:25" x14ac:dyDescent="0.3">
      <c r="A646" s="19" t="s">
        <v>51</v>
      </c>
      <c r="B646" s="18" t="s">
        <v>238</v>
      </c>
      <c r="C646" s="18" t="s">
        <v>140</v>
      </c>
      <c r="D646" s="29">
        <v>622649.86</v>
      </c>
      <c r="E646" s="29">
        <v>707642.23</v>
      </c>
      <c r="F646" s="29">
        <v>84992.37</v>
      </c>
      <c r="G646" s="29">
        <v>11.79</v>
      </c>
      <c r="H646" s="29">
        <v>0</v>
      </c>
      <c r="I646" s="29">
        <v>0</v>
      </c>
      <c r="J646" s="29">
        <v>0</v>
      </c>
      <c r="K646" s="29">
        <v>0</v>
      </c>
      <c r="L646" s="29">
        <v>0</v>
      </c>
      <c r="M646" s="29">
        <v>0</v>
      </c>
      <c r="N646" s="29">
        <v>97647.39</v>
      </c>
      <c r="O646" s="29">
        <v>1276.1600000000001</v>
      </c>
      <c r="P646" s="29">
        <v>0</v>
      </c>
      <c r="Q646" s="29">
        <v>0</v>
      </c>
      <c r="R646" s="29">
        <v>0</v>
      </c>
      <c r="S646" s="29">
        <v>0</v>
      </c>
      <c r="T646">
        <v>0</v>
      </c>
      <c r="U646">
        <v>0</v>
      </c>
      <c r="V646">
        <v>0</v>
      </c>
      <c r="Y646" t="s">
        <v>51</v>
      </c>
    </row>
    <row r="647" spans="1:25" x14ac:dyDescent="0.3">
      <c r="A647" s="19" t="s">
        <v>51</v>
      </c>
      <c r="B647" s="18" t="s">
        <v>238</v>
      </c>
      <c r="C647" s="18" t="s">
        <v>143</v>
      </c>
      <c r="D647" s="29">
        <v>845250.78</v>
      </c>
      <c r="E647" s="29">
        <v>846695.73</v>
      </c>
      <c r="F647" s="29">
        <v>1444.95</v>
      </c>
      <c r="G647" s="29">
        <v>11.68</v>
      </c>
      <c r="H647" s="29">
        <v>0</v>
      </c>
      <c r="I647" s="29">
        <v>0</v>
      </c>
      <c r="J647" s="29">
        <v>0</v>
      </c>
      <c r="K647" s="29">
        <v>0</v>
      </c>
      <c r="L647" s="29">
        <v>0</v>
      </c>
      <c r="M647" s="29">
        <v>0</v>
      </c>
      <c r="N647" s="29">
        <v>53297.19</v>
      </c>
      <c r="O647" s="29">
        <v>422.86</v>
      </c>
      <c r="P647" s="29">
        <v>0</v>
      </c>
      <c r="Q647" s="29">
        <v>0</v>
      </c>
      <c r="R647" s="29">
        <v>0</v>
      </c>
      <c r="S647" s="29">
        <v>0</v>
      </c>
      <c r="T647">
        <v>0</v>
      </c>
      <c r="U647">
        <v>0</v>
      </c>
      <c r="V647">
        <v>0</v>
      </c>
      <c r="Y647" t="s">
        <v>51</v>
      </c>
    </row>
    <row r="648" spans="1:25" x14ac:dyDescent="0.3">
      <c r="A648" s="19" t="s">
        <v>51</v>
      </c>
      <c r="B648" s="18" t="s">
        <v>238</v>
      </c>
      <c r="C648" s="18" t="s">
        <v>144</v>
      </c>
      <c r="D648" s="29">
        <v>779253.69999999902</v>
      </c>
      <c r="E648" s="29">
        <v>780264.75</v>
      </c>
      <c r="F648" s="29">
        <v>1011.05</v>
      </c>
      <c r="G648" s="29">
        <v>19.39</v>
      </c>
      <c r="H648" s="29">
        <v>0</v>
      </c>
      <c r="I648" s="29">
        <v>0</v>
      </c>
      <c r="J648" s="29">
        <v>0</v>
      </c>
      <c r="K648" s="29">
        <v>0</v>
      </c>
      <c r="L648" s="29">
        <v>0</v>
      </c>
      <c r="M648" s="29">
        <v>0</v>
      </c>
      <c r="N648" s="29">
        <v>46868.28</v>
      </c>
      <c r="O648" s="29">
        <v>0</v>
      </c>
      <c r="P648" s="29">
        <v>0</v>
      </c>
      <c r="Q648" s="29">
        <v>0</v>
      </c>
      <c r="R648" s="29">
        <v>0</v>
      </c>
      <c r="S648" s="29">
        <v>0</v>
      </c>
      <c r="T648">
        <v>0</v>
      </c>
      <c r="U648">
        <v>0</v>
      </c>
      <c r="V648">
        <v>0</v>
      </c>
      <c r="Y648" t="s">
        <v>51</v>
      </c>
    </row>
    <row r="649" spans="1:25" x14ac:dyDescent="0.3">
      <c r="A649" s="19" t="s">
        <v>51</v>
      </c>
      <c r="B649" s="18" t="s">
        <v>238</v>
      </c>
      <c r="C649" s="18" t="s">
        <v>145</v>
      </c>
      <c r="D649" s="29">
        <v>2577580</v>
      </c>
      <c r="E649" s="29">
        <v>3116462.99</v>
      </c>
      <c r="F649" s="29">
        <v>538882.99</v>
      </c>
      <c r="G649" s="29">
        <v>68.459999999999994</v>
      </c>
      <c r="H649" s="29">
        <v>0</v>
      </c>
      <c r="I649" s="29">
        <v>0</v>
      </c>
      <c r="J649" s="29">
        <v>0</v>
      </c>
      <c r="K649" s="29">
        <v>0</v>
      </c>
      <c r="L649" s="29">
        <v>0</v>
      </c>
      <c r="M649" s="29">
        <v>0</v>
      </c>
      <c r="N649" s="29">
        <v>264446.64</v>
      </c>
      <c r="O649" s="29">
        <v>1089.42</v>
      </c>
      <c r="P649" s="29">
        <v>0</v>
      </c>
      <c r="Q649" s="29">
        <v>0</v>
      </c>
      <c r="R649" s="29">
        <v>0</v>
      </c>
      <c r="S649" s="29">
        <v>0</v>
      </c>
      <c r="T649">
        <v>0</v>
      </c>
      <c r="U649">
        <v>0</v>
      </c>
      <c r="V649">
        <v>0</v>
      </c>
      <c r="Y649" t="s">
        <v>51</v>
      </c>
    </row>
    <row r="650" spans="1:25" x14ac:dyDescent="0.3">
      <c r="A650" s="19" t="s">
        <v>51</v>
      </c>
      <c r="B650" s="18" t="s">
        <v>238</v>
      </c>
      <c r="C650" s="18" t="s">
        <v>146</v>
      </c>
      <c r="D650" s="29">
        <v>2868406.14</v>
      </c>
      <c r="E650" s="29">
        <v>4203094.8350999998</v>
      </c>
      <c r="F650" s="29">
        <v>1409212.84</v>
      </c>
      <c r="G650" s="29">
        <v>38.85</v>
      </c>
      <c r="H650" s="29">
        <v>0</v>
      </c>
      <c r="I650" s="29">
        <v>0</v>
      </c>
      <c r="J650" s="29">
        <v>0</v>
      </c>
      <c r="K650" s="29">
        <v>0</v>
      </c>
      <c r="L650" s="29">
        <v>0</v>
      </c>
      <c r="M650" s="29">
        <v>0</v>
      </c>
      <c r="N650" s="29">
        <v>326336</v>
      </c>
      <c r="O650" s="29">
        <v>3619.18</v>
      </c>
      <c r="P650" s="29">
        <v>0</v>
      </c>
      <c r="Q650" s="29">
        <v>101624.0849</v>
      </c>
      <c r="R650" s="29">
        <v>27099.94</v>
      </c>
      <c r="S650" s="29">
        <v>0</v>
      </c>
      <c r="T650">
        <v>38057.949999999997</v>
      </c>
      <c r="U650">
        <v>0</v>
      </c>
      <c r="V650">
        <v>0</v>
      </c>
      <c r="Y650" t="s">
        <v>51</v>
      </c>
    </row>
    <row r="651" spans="1:25" x14ac:dyDescent="0.3">
      <c r="A651" s="19" t="s">
        <v>51</v>
      </c>
      <c r="B651" s="18" t="s">
        <v>238</v>
      </c>
      <c r="C651" s="18" t="s">
        <v>147</v>
      </c>
      <c r="D651" s="29">
        <v>1198221.1399999999</v>
      </c>
      <c r="E651" s="29">
        <v>1179503.1429999999</v>
      </c>
      <c r="F651" s="29">
        <v>31172</v>
      </c>
      <c r="G651" s="29">
        <v>621.74</v>
      </c>
      <c r="H651" s="29">
        <v>0</v>
      </c>
      <c r="I651" s="29">
        <v>0</v>
      </c>
      <c r="J651" s="29">
        <v>0</v>
      </c>
      <c r="K651" s="29">
        <v>0</v>
      </c>
      <c r="L651" s="29">
        <v>0</v>
      </c>
      <c r="M651" s="29">
        <v>0</v>
      </c>
      <c r="N651" s="29">
        <v>47967.26</v>
      </c>
      <c r="O651" s="29">
        <v>121.35</v>
      </c>
      <c r="P651" s="29">
        <v>0</v>
      </c>
      <c r="Q651" s="29">
        <v>50034.087</v>
      </c>
      <c r="R651" s="29">
        <v>144.09</v>
      </c>
      <c r="S651" s="29">
        <v>0</v>
      </c>
      <c r="T651">
        <v>16</v>
      </c>
      <c r="U651">
        <v>0</v>
      </c>
      <c r="V651">
        <v>0</v>
      </c>
      <c r="Y651" t="s">
        <v>51</v>
      </c>
    </row>
    <row r="652" spans="1:25" x14ac:dyDescent="0.3">
      <c r="A652" s="19" t="s">
        <v>51</v>
      </c>
      <c r="B652" s="18" t="s">
        <v>238</v>
      </c>
      <c r="C652" s="18" t="s">
        <v>148</v>
      </c>
      <c r="D652" s="29">
        <v>1162230.48</v>
      </c>
      <c r="E652" s="29">
        <v>1163119.3700000001</v>
      </c>
      <c r="F652" s="29">
        <v>888.89</v>
      </c>
      <c r="G652" s="29">
        <v>6.5</v>
      </c>
      <c r="H652" s="29">
        <v>593.41999999999996</v>
      </c>
      <c r="I652" s="29">
        <v>0</v>
      </c>
      <c r="J652" s="29">
        <v>0</v>
      </c>
      <c r="K652" s="29">
        <v>0</v>
      </c>
      <c r="L652" s="29">
        <v>0</v>
      </c>
      <c r="M652" s="29">
        <v>0</v>
      </c>
      <c r="N652" s="29">
        <v>83058.789999999994</v>
      </c>
      <c r="O652" s="29">
        <v>25</v>
      </c>
      <c r="P652" s="29">
        <v>0</v>
      </c>
      <c r="Q652" s="29">
        <v>0</v>
      </c>
      <c r="R652" s="29">
        <v>0</v>
      </c>
      <c r="S652" s="29">
        <v>0</v>
      </c>
      <c r="T652">
        <v>0</v>
      </c>
      <c r="U652">
        <v>0</v>
      </c>
      <c r="V652">
        <v>0</v>
      </c>
      <c r="Y652" t="s">
        <v>51</v>
      </c>
    </row>
    <row r="653" spans="1:25" x14ac:dyDescent="0.3">
      <c r="A653" s="19" t="s">
        <v>51</v>
      </c>
      <c r="B653" s="18" t="s">
        <v>238</v>
      </c>
      <c r="C653" s="18" t="s">
        <v>149</v>
      </c>
      <c r="D653" s="29">
        <v>231998.8</v>
      </c>
      <c r="E653" s="29">
        <v>297328.08</v>
      </c>
      <c r="F653" s="29">
        <v>65329.279999999999</v>
      </c>
      <c r="G653" s="29">
        <v>4.32</v>
      </c>
      <c r="H653" s="29">
        <v>0</v>
      </c>
      <c r="I653" s="29">
        <v>0</v>
      </c>
      <c r="J653" s="29">
        <v>0</v>
      </c>
      <c r="K653" s="29">
        <v>0</v>
      </c>
      <c r="L653" s="29">
        <v>0</v>
      </c>
      <c r="M653" s="29">
        <v>0</v>
      </c>
      <c r="N653" s="29">
        <v>21578.05</v>
      </c>
      <c r="O653" s="29">
        <v>74.959999999999994</v>
      </c>
      <c r="P653" s="29">
        <v>0</v>
      </c>
      <c r="Q653" s="29">
        <v>0</v>
      </c>
      <c r="R653" s="29">
        <v>0</v>
      </c>
      <c r="S653" s="29">
        <v>0</v>
      </c>
      <c r="T653">
        <v>0</v>
      </c>
      <c r="U653">
        <v>0</v>
      </c>
      <c r="V653">
        <v>0</v>
      </c>
      <c r="Y653" t="s">
        <v>51</v>
      </c>
    </row>
    <row r="654" spans="1:25" x14ac:dyDescent="0.3">
      <c r="A654" s="19" t="s">
        <v>51</v>
      </c>
      <c r="B654" s="18" t="s">
        <v>238</v>
      </c>
      <c r="C654" s="18" t="s">
        <v>150</v>
      </c>
      <c r="D654" s="29">
        <v>1083089.46</v>
      </c>
      <c r="E654" s="29">
        <v>1039638.4124</v>
      </c>
      <c r="F654" s="29">
        <v>8598.89</v>
      </c>
      <c r="G654" s="29">
        <v>59.21</v>
      </c>
      <c r="H654" s="29">
        <v>0</v>
      </c>
      <c r="I654" s="29">
        <v>0</v>
      </c>
      <c r="J654" s="29">
        <v>0</v>
      </c>
      <c r="K654" s="29">
        <v>0</v>
      </c>
      <c r="L654" s="29">
        <v>0</v>
      </c>
      <c r="M654" s="29">
        <v>0</v>
      </c>
      <c r="N654" s="29">
        <v>118899.99</v>
      </c>
      <c r="O654" s="29">
        <v>0</v>
      </c>
      <c r="P654" s="29">
        <v>0</v>
      </c>
      <c r="Q654" s="29">
        <v>52049.937599999997</v>
      </c>
      <c r="R654" s="29">
        <v>0</v>
      </c>
      <c r="S654" s="29">
        <v>0</v>
      </c>
      <c r="T654">
        <v>0</v>
      </c>
      <c r="U654">
        <v>0</v>
      </c>
      <c r="V654">
        <v>0</v>
      </c>
      <c r="Y654" t="s">
        <v>51</v>
      </c>
    </row>
    <row r="655" spans="1:25" x14ac:dyDescent="0.3">
      <c r="A655" s="19" t="s">
        <v>51</v>
      </c>
      <c r="B655" s="18" t="s">
        <v>238</v>
      </c>
      <c r="C655" s="18" t="s">
        <v>151</v>
      </c>
      <c r="D655" s="29">
        <v>618607.19999999995</v>
      </c>
      <c r="E655" s="29">
        <v>1027258.4954</v>
      </c>
      <c r="F655" s="29">
        <v>423561.6</v>
      </c>
      <c r="G655" s="29">
        <v>19.690000000000001</v>
      </c>
      <c r="H655" s="29">
        <v>0</v>
      </c>
      <c r="I655" s="29">
        <v>0</v>
      </c>
      <c r="J655" s="29">
        <v>0</v>
      </c>
      <c r="K655" s="29">
        <v>0</v>
      </c>
      <c r="L655" s="29">
        <v>0</v>
      </c>
      <c r="M655" s="29">
        <v>0</v>
      </c>
      <c r="N655" s="29">
        <v>120324.13</v>
      </c>
      <c r="O655" s="29">
        <v>470.84</v>
      </c>
      <c r="P655" s="29">
        <v>0</v>
      </c>
      <c r="Q655" s="29">
        <v>22444.474600000001</v>
      </c>
      <c r="R655" s="29">
        <v>7534.17</v>
      </c>
      <c r="S655" s="29">
        <v>0</v>
      </c>
      <c r="T655">
        <v>0</v>
      </c>
      <c r="U655">
        <v>0</v>
      </c>
      <c r="V655">
        <v>0</v>
      </c>
      <c r="Y655" t="s">
        <v>51</v>
      </c>
    </row>
    <row r="656" spans="1:25" x14ac:dyDescent="0.3">
      <c r="A656" s="19" t="s">
        <v>51</v>
      </c>
      <c r="B656" s="18" t="s">
        <v>238</v>
      </c>
      <c r="C656" s="18" t="s">
        <v>200</v>
      </c>
      <c r="D656" s="29">
        <v>2017540.32</v>
      </c>
      <c r="E656" s="29">
        <v>2043270.53</v>
      </c>
      <c r="F656" s="29">
        <v>25730.21</v>
      </c>
      <c r="G656" s="29">
        <v>37.25</v>
      </c>
      <c r="H656" s="29">
        <v>0</v>
      </c>
      <c r="I656" s="29">
        <v>0</v>
      </c>
      <c r="J656" s="29">
        <v>0</v>
      </c>
      <c r="K656" s="29">
        <v>0</v>
      </c>
      <c r="L656" s="29">
        <v>0</v>
      </c>
      <c r="M656" s="29">
        <v>0</v>
      </c>
      <c r="N656" s="29">
        <v>72794.87</v>
      </c>
      <c r="O656" s="29">
        <v>566.58000000000004</v>
      </c>
      <c r="P656" s="29">
        <v>0</v>
      </c>
      <c r="Q656" s="29">
        <v>0</v>
      </c>
      <c r="R656" s="29">
        <v>0</v>
      </c>
      <c r="S656" s="29">
        <v>0</v>
      </c>
      <c r="T656">
        <v>0</v>
      </c>
      <c r="U656">
        <v>0</v>
      </c>
      <c r="V656">
        <v>0</v>
      </c>
      <c r="Y656" t="s">
        <v>52</v>
      </c>
    </row>
    <row r="657" spans="1:25" x14ac:dyDescent="0.3">
      <c r="A657" s="19" t="s">
        <v>51</v>
      </c>
      <c r="B657" s="18" t="s">
        <v>238</v>
      </c>
      <c r="C657" s="18" t="s">
        <v>201</v>
      </c>
      <c r="D657" s="29">
        <v>1493206.6</v>
      </c>
      <c r="E657" s="29">
        <v>1619227.2</v>
      </c>
      <c r="F657" s="29">
        <v>126020.6</v>
      </c>
      <c r="G657" s="29">
        <v>49.21</v>
      </c>
      <c r="H657" s="29">
        <v>0</v>
      </c>
      <c r="I657" s="29">
        <v>0</v>
      </c>
      <c r="J657" s="29">
        <v>0</v>
      </c>
      <c r="K657" s="29">
        <v>0</v>
      </c>
      <c r="L657" s="29">
        <v>0</v>
      </c>
      <c r="M657" s="29">
        <v>0</v>
      </c>
      <c r="N657" s="29">
        <v>66479.06</v>
      </c>
      <c r="O657" s="29">
        <v>211.08</v>
      </c>
      <c r="P657" s="29">
        <v>0</v>
      </c>
      <c r="Q657" s="29">
        <v>0</v>
      </c>
      <c r="R657" s="29">
        <v>0</v>
      </c>
      <c r="S657" s="29">
        <v>0</v>
      </c>
      <c r="T657">
        <v>0</v>
      </c>
      <c r="U657">
        <v>0</v>
      </c>
      <c r="V657">
        <v>0</v>
      </c>
      <c r="Y657" t="s">
        <v>52</v>
      </c>
    </row>
    <row r="658" spans="1:25" x14ac:dyDescent="0.3">
      <c r="A658" s="19" t="s">
        <v>52</v>
      </c>
      <c r="B658" s="18" t="s">
        <v>239</v>
      </c>
      <c r="C658" s="18" t="s">
        <v>129</v>
      </c>
      <c r="D658" s="29">
        <v>4716038.4600000102</v>
      </c>
      <c r="E658" s="29">
        <v>4641768.4880000101</v>
      </c>
      <c r="F658" s="29">
        <v>10070.02</v>
      </c>
      <c r="G658" s="29">
        <v>9.5</v>
      </c>
      <c r="H658" s="29">
        <v>0</v>
      </c>
      <c r="I658" s="29">
        <v>0</v>
      </c>
      <c r="J658" s="29">
        <v>0</v>
      </c>
      <c r="K658" s="29">
        <v>0</v>
      </c>
      <c r="L658" s="29">
        <v>0</v>
      </c>
      <c r="M658" s="29">
        <v>0</v>
      </c>
      <c r="N658" s="29">
        <v>174517.01</v>
      </c>
      <c r="O658" s="29">
        <v>3588.7</v>
      </c>
      <c r="P658" s="29">
        <v>0</v>
      </c>
      <c r="Q658" s="29">
        <v>84339.991999999998</v>
      </c>
      <c r="R658" s="29">
        <v>0</v>
      </c>
      <c r="S658" s="29">
        <v>0</v>
      </c>
      <c r="T658">
        <v>0</v>
      </c>
      <c r="U658">
        <v>0</v>
      </c>
      <c r="V658">
        <v>0</v>
      </c>
      <c r="Y658" t="s">
        <v>52</v>
      </c>
    </row>
    <row r="659" spans="1:25" x14ac:dyDescent="0.3">
      <c r="A659" s="19" t="s">
        <v>52</v>
      </c>
      <c r="B659" s="18" t="s">
        <v>239</v>
      </c>
      <c r="C659" s="18" t="s">
        <v>130</v>
      </c>
      <c r="D659" s="29">
        <v>4486580.0999999996</v>
      </c>
      <c r="E659" s="29">
        <v>4848735.1397000002</v>
      </c>
      <c r="F659" s="29">
        <v>753850.82</v>
      </c>
      <c r="G659" s="29">
        <v>58.14</v>
      </c>
      <c r="H659" s="29">
        <v>0</v>
      </c>
      <c r="I659" s="29">
        <v>0</v>
      </c>
      <c r="J659" s="29">
        <v>0</v>
      </c>
      <c r="K659" s="29">
        <v>0</v>
      </c>
      <c r="L659" s="29">
        <v>0</v>
      </c>
      <c r="M659" s="29">
        <v>0</v>
      </c>
      <c r="N659" s="29">
        <v>102104.35</v>
      </c>
      <c r="O659" s="29">
        <v>1655.13</v>
      </c>
      <c r="P659" s="29">
        <v>0</v>
      </c>
      <c r="Q659" s="29">
        <v>392660.72029999999</v>
      </c>
      <c r="R659" s="29">
        <v>964.94</v>
      </c>
      <c r="S659" s="29">
        <v>0</v>
      </c>
      <c r="T659">
        <v>7057.94</v>
      </c>
      <c r="U659">
        <v>0</v>
      </c>
      <c r="V659">
        <v>0</v>
      </c>
      <c r="Y659" t="s">
        <v>52</v>
      </c>
    </row>
    <row r="660" spans="1:25" x14ac:dyDescent="0.3">
      <c r="A660" s="19" t="s">
        <v>52</v>
      </c>
      <c r="B660" s="18" t="s">
        <v>239</v>
      </c>
      <c r="C660" s="18" t="s">
        <v>131</v>
      </c>
      <c r="D660" s="29">
        <v>0</v>
      </c>
      <c r="E660" s="29">
        <v>0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>
        <v>0</v>
      </c>
      <c r="U660">
        <v>0</v>
      </c>
      <c r="V660">
        <v>0</v>
      </c>
      <c r="Y660" t="s">
        <v>52</v>
      </c>
    </row>
    <row r="661" spans="1:25" x14ac:dyDescent="0.3">
      <c r="A661" s="19" t="s">
        <v>52</v>
      </c>
      <c r="B661" s="18" t="s">
        <v>239</v>
      </c>
      <c r="C661" s="18" t="s">
        <v>133</v>
      </c>
      <c r="D661" s="29">
        <v>2568068.7599999998</v>
      </c>
      <c r="E661" s="29">
        <v>2582765.1013000002</v>
      </c>
      <c r="F661" s="29">
        <v>16622.5</v>
      </c>
      <c r="G661" s="29">
        <v>20.32</v>
      </c>
      <c r="H661" s="29">
        <v>0</v>
      </c>
      <c r="I661" s="29">
        <v>0</v>
      </c>
      <c r="J661" s="29">
        <v>0</v>
      </c>
      <c r="K661" s="29">
        <v>0</v>
      </c>
      <c r="L661" s="29">
        <v>0</v>
      </c>
      <c r="M661" s="29">
        <v>0</v>
      </c>
      <c r="N661" s="29">
        <v>77289.05</v>
      </c>
      <c r="O661" s="29">
        <v>621.71</v>
      </c>
      <c r="P661" s="29">
        <v>0</v>
      </c>
      <c r="Q661" s="29">
        <v>1926.1587</v>
      </c>
      <c r="R661" s="29">
        <v>0</v>
      </c>
      <c r="S661" s="29">
        <v>0</v>
      </c>
      <c r="T661">
        <v>0</v>
      </c>
      <c r="U661">
        <v>0</v>
      </c>
      <c r="V661">
        <v>0</v>
      </c>
      <c r="Y661" t="s">
        <v>52</v>
      </c>
    </row>
    <row r="662" spans="1:25" x14ac:dyDescent="0.3">
      <c r="A662" s="19" t="s">
        <v>52</v>
      </c>
      <c r="B662" s="18" t="s">
        <v>239</v>
      </c>
      <c r="C662" s="18" t="s">
        <v>134</v>
      </c>
      <c r="D662" s="29">
        <v>86476328.720000103</v>
      </c>
      <c r="E662" s="29">
        <v>71724224.285300106</v>
      </c>
      <c r="F662" s="29">
        <v>1110837.8600000001</v>
      </c>
      <c r="G662" s="29">
        <v>73.180000000000007</v>
      </c>
      <c r="H662" s="29">
        <v>0</v>
      </c>
      <c r="I662" s="29">
        <v>0</v>
      </c>
      <c r="J662" s="29">
        <v>0</v>
      </c>
      <c r="K662" s="29">
        <v>0</v>
      </c>
      <c r="L662" s="29">
        <v>0</v>
      </c>
      <c r="M662" s="29">
        <v>0</v>
      </c>
      <c r="N662" s="29">
        <v>2173803.7000000002</v>
      </c>
      <c r="O662" s="29">
        <v>71770.22</v>
      </c>
      <c r="P662" s="29">
        <v>0</v>
      </c>
      <c r="Q662" s="29">
        <v>15862942.2947</v>
      </c>
      <c r="R662" s="29">
        <v>0</v>
      </c>
      <c r="S662" s="29">
        <v>0</v>
      </c>
      <c r="T662">
        <v>202827.67</v>
      </c>
      <c r="U662">
        <v>0</v>
      </c>
      <c r="V662">
        <v>0</v>
      </c>
      <c r="Y662" t="s">
        <v>52</v>
      </c>
    </row>
    <row r="663" spans="1:25" x14ac:dyDescent="0.3">
      <c r="A663" s="19" t="s">
        <v>52</v>
      </c>
      <c r="B663" s="18" t="s">
        <v>239</v>
      </c>
      <c r="C663" s="18" t="s">
        <v>135</v>
      </c>
      <c r="D663" s="29">
        <v>8042721.98000002</v>
      </c>
      <c r="E663" s="29">
        <v>8048523.7390000196</v>
      </c>
      <c r="F663" s="29">
        <v>5952.34</v>
      </c>
      <c r="G663" s="29">
        <v>74.400000000000006</v>
      </c>
      <c r="H663" s="29">
        <v>0</v>
      </c>
      <c r="I663" s="29">
        <v>0</v>
      </c>
      <c r="J663" s="29">
        <v>0</v>
      </c>
      <c r="K663" s="29">
        <v>0</v>
      </c>
      <c r="L663" s="29">
        <v>0</v>
      </c>
      <c r="M663" s="29">
        <v>0</v>
      </c>
      <c r="N663" s="29">
        <v>236382.18</v>
      </c>
      <c r="O663" s="29">
        <v>313.16000000000003</v>
      </c>
      <c r="P663" s="29">
        <v>0</v>
      </c>
      <c r="Q663" s="29">
        <v>150.58099999999999</v>
      </c>
      <c r="R663" s="29">
        <v>0</v>
      </c>
      <c r="S663" s="29">
        <v>0</v>
      </c>
      <c r="T663">
        <v>0</v>
      </c>
      <c r="U663">
        <v>0</v>
      </c>
      <c r="V663">
        <v>0</v>
      </c>
      <c r="Y663" t="s">
        <v>52</v>
      </c>
    </row>
    <row r="664" spans="1:25" x14ac:dyDescent="0.3">
      <c r="A664" s="19" t="s">
        <v>52</v>
      </c>
      <c r="B664" s="18" t="s">
        <v>239</v>
      </c>
      <c r="C664" s="18" t="s">
        <v>136</v>
      </c>
      <c r="D664" s="29">
        <v>7757517.23999999</v>
      </c>
      <c r="E664" s="29">
        <v>7701842.8306999896</v>
      </c>
      <c r="F664" s="29">
        <v>23441.200000000001</v>
      </c>
      <c r="G664" s="29">
        <v>32.1</v>
      </c>
      <c r="H664" s="29">
        <v>0</v>
      </c>
      <c r="I664" s="29">
        <v>0</v>
      </c>
      <c r="J664" s="29">
        <v>0</v>
      </c>
      <c r="K664" s="29">
        <v>0</v>
      </c>
      <c r="L664" s="29">
        <v>0</v>
      </c>
      <c r="M664" s="29">
        <v>0</v>
      </c>
      <c r="N664" s="29">
        <v>220104.47</v>
      </c>
      <c r="O664" s="29">
        <v>2241.92</v>
      </c>
      <c r="P664" s="29">
        <v>0</v>
      </c>
      <c r="Q664" s="29">
        <v>79115.609299999996</v>
      </c>
      <c r="R664" s="29">
        <v>0</v>
      </c>
      <c r="S664" s="29">
        <v>0</v>
      </c>
      <c r="T664">
        <v>0</v>
      </c>
      <c r="U664">
        <v>0</v>
      </c>
      <c r="V664">
        <v>0</v>
      </c>
      <c r="Y664" t="s">
        <v>52</v>
      </c>
    </row>
    <row r="665" spans="1:25" x14ac:dyDescent="0.3">
      <c r="A665" s="19" t="s">
        <v>52</v>
      </c>
      <c r="B665" s="18" t="s">
        <v>239</v>
      </c>
      <c r="C665" s="18" t="s">
        <v>137</v>
      </c>
      <c r="D665" s="29">
        <v>1267909.1200000001</v>
      </c>
      <c r="E665" s="29">
        <v>1404228.94</v>
      </c>
      <c r="F665" s="29">
        <v>136319.82</v>
      </c>
      <c r="G665" s="29">
        <v>5.6</v>
      </c>
      <c r="H665" s="29">
        <v>0</v>
      </c>
      <c r="I665" s="29">
        <v>0</v>
      </c>
      <c r="J665" s="29">
        <v>0</v>
      </c>
      <c r="K665" s="29">
        <v>0</v>
      </c>
      <c r="L665" s="29">
        <v>0</v>
      </c>
      <c r="M665" s="29">
        <v>0</v>
      </c>
      <c r="N665" s="29">
        <v>36166.019999999997</v>
      </c>
      <c r="O665" s="29">
        <v>214.58</v>
      </c>
      <c r="P665" s="29">
        <v>0</v>
      </c>
      <c r="Q665" s="29">
        <v>0</v>
      </c>
      <c r="R665" s="29">
        <v>0</v>
      </c>
      <c r="S665" s="29">
        <v>0</v>
      </c>
      <c r="T665">
        <v>0</v>
      </c>
      <c r="U665">
        <v>0</v>
      </c>
      <c r="V665">
        <v>0</v>
      </c>
      <c r="Y665" t="s">
        <v>52</v>
      </c>
    </row>
    <row r="666" spans="1:25" x14ac:dyDescent="0.3">
      <c r="A666" s="19" t="s">
        <v>52</v>
      </c>
      <c r="B666" s="18" t="s">
        <v>239</v>
      </c>
      <c r="C666" s="18" t="s">
        <v>138</v>
      </c>
      <c r="D666" s="29">
        <v>502165.5</v>
      </c>
      <c r="E666" s="29">
        <v>521028.66</v>
      </c>
      <c r="F666" s="29">
        <v>18863.16</v>
      </c>
      <c r="G666" s="29">
        <v>13.54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29">
        <v>0</v>
      </c>
      <c r="N666" s="29">
        <v>63953.86</v>
      </c>
      <c r="O666" s="29">
        <v>0</v>
      </c>
      <c r="P666" s="29">
        <v>0</v>
      </c>
      <c r="Q666" s="29">
        <v>0</v>
      </c>
      <c r="R666" s="29">
        <v>0</v>
      </c>
      <c r="S666" s="29">
        <v>0</v>
      </c>
      <c r="T666">
        <v>0</v>
      </c>
      <c r="U666">
        <v>0</v>
      </c>
      <c r="V666">
        <v>0</v>
      </c>
      <c r="Y666" t="s">
        <v>52</v>
      </c>
    </row>
    <row r="667" spans="1:25" x14ac:dyDescent="0.3">
      <c r="A667" s="19" t="s">
        <v>52</v>
      </c>
      <c r="B667" s="18" t="s">
        <v>239</v>
      </c>
      <c r="C667" s="18" t="s">
        <v>139</v>
      </c>
      <c r="D667" s="29">
        <v>9019377.9400000293</v>
      </c>
      <c r="E667" s="29">
        <v>9074243.1047000308</v>
      </c>
      <c r="F667" s="29">
        <v>297515.56</v>
      </c>
      <c r="G667" s="29">
        <v>18.739999999999998</v>
      </c>
      <c r="H667" s="29">
        <v>0</v>
      </c>
      <c r="I667" s="29">
        <v>0</v>
      </c>
      <c r="J667" s="29">
        <v>0</v>
      </c>
      <c r="K667" s="29">
        <v>0</v>
      </c>
      <c r="L667" s="29">
        <v>0</v>
      </c>
      <c r="M667" s="29">
        <v>0</v>
      </c>
      <c r="N667" s="29">
        <v>209133.28</v>
      </c>
      <c r="O667" s="29">
        <v>1045.79</v>
      </c>
      <c r="P667" s="29">
        <v>0</v>
      </c>
      <c r="Q667" s="29">
        <v>244849.1153</v>
      </c>
      <c r="R667" s="29">
        <v>2198.7199999999998</v>
      </c>
      <c r="S667" s="29">
        <v>0</v>
      </c>
      <c r="T667">
        <v>9521.6200000000008</v>
      </c>
      <c r="U667">
        <v>0</v>
      </c>
      <c r="V667">
        <v>0</v>
      </c>
      <c r="Y667" t="s">
        <v>52</v>
      </c>
    </row>
    <row r="668" spans="1:25" x14ac:dyDescent="0.3">
      <c r="A668" s="19" t="s">
        <v>52</v>
      </c>
      <c r="B668" s="18" t="s">
        <v>239</v>
      </c>
      <c r="C668" s="18" t="s">
        <v>140</v>
      </c>
      <c r="D668" s="29">
        <v>10882448.76</v>
      </c>
      <c r="E668" s="29">
        <v>10899775.887599999</v>
      </c>
      <c r="F668" s="29">
        <v>32089.16</v>
      </c>
      <c r="G668" s="29">
        <v>30.62</v>
      </c>
      <c r="H668" s="29">
        <v>0</v>
      </c>
      <c r="I668" s="29">
        <v>0</v>
      </c>
      <c r="J668" s="29">
        <v>0</v>
      </c>
      <c r="K668" s="29">
        <v>0</v>
      </c>
      <c r="L668" s="29">
        <v>0</v>
      </c>
      <c r="M668" s="29">
        <v>0</v>
      </c>
      <c r="N668" s="29">
        <v>307450.28999999998</v>
      </c>
      <c r="O668" s="29">
        <v>1501.58</v>
      </c>
      <c r="P668" s="29">
        <v>0</v>
      </c>
      <c r="Q668" s="29">
        <v>14762.0324</v>
      </c>
      <c r="R668" s="29">
        <v>0</v>
      </c>
      <c r="S668" s="29">
        <v>0</v>
      </c>
      <c r="T668">
        <v>4579.34</v>
      </c>
      <c r="U668">
        <v>0</v>
      </c>
      <c r="V668">
        <v>0</v>
      </c>
      <c r="Y668" t="s">
        <v>52</v>
      </c>
    </row>
    <row r="669" spans="1:25" x14ac:dyDescent="0.3">
      <c r="A669" s="19" t="s">
        <v>52</v>
      </c>
      <c r="B669" s="18" t="s">
        <v>239</v>
      </c>
      <c r="C669" s="18" t="s">
        <v>141</v>
      </c>
      <c r="D669" s="29">
        <v>135018185.56</v>
      </c>
      <c r="E669" s="29">
        <v>131463117.56200001</v>
      </c>
      <c r="F669" s="29">
        <v>15657124.34</v>
      </c>
      <c r="G669" s="29">
        <v>107.7</v>
      </c>
      <c r="H669" s="29">
        <v>0</v>
      </c>
      <c r="I669" s="29">
        <v>0</v>
      </c>
      <c r="J669" s="29">
        <v>0</v>
      </c>
      <c r="K669" s="29">
        <v>0</v>
      </c>
      <c r="L669" s="29">
        <v>0</v>
      </c>
      <c r="M669" s="29">
        <v>0</v>
      </c>
      <c r="N669" s="29">
        <v>2616526.17</v>
      </c>
      <c r="O669" s="29">
        <v>47384.25</v>
      </c>
      <c r="P669" s="29">
        <v>0</v>
      </c>
      <c r="Q669" s="29">
        <v>20122018.818</v>
      </c>
      <c r="R669" s="29">
        <v>909826.48</v>
      </c>
      <c r="S669" s="29">
        <v>0</v>
      </c>
      <c r="T669">
        <v>711497.64</v>
      </c>
      <c r="U669">
        <v>0</v>
      </c>
      <c r="V669">
        <v>13.08</v>
      </c>
      <c r="Y669" t="s">
        <v>52</v>
      </c>
    </row>
    <row r="670" spans="1:25" x14ac:dyDescent="0.3">
      <c r="A670" s="19" t="s">
        <v>52</v>
      </c>
      <c r="B670" s="18" t="s">
        <v>239</v>
      </c>
      <c r="C670" s="18" t="s">
        <v>142</v>
      </c>
      <c r="D670" s="29">
        <v>5157588.26</v>
      </c>
      <c r="E670" s="29">
        <v>5206313.4005000005</v>
      </c>
      <c r="F670" s="29">
        <v>48940.04</v>
      </c>
      <c r="G670" s="29">
        <v>12.02</v>
      </c>
      <c r="H670" s="29">
        <v>0</v>
      </c>
      <c r="I670" s="29">
        <v>0</v>
      </c>
      <c r="J670" s="29">
        <v>0</v>
      </c>
      <c r="K670" s="29">
        <v>0</v>
      </c>
      <c r="L670" s="29">
        <v>0</v>
      </c>
      <c r="M670" s="29">
        <v>0</v>
      </c>
      <c r="N670" s="29">
        <v>251905.26</v>
      </c>
      <c r="O670" s="29">
        <v>6437.4</v>
      </c>
      <c r="P670" s="29">
        <v>0</v>
      </c>
      <c r="Q670" s="29">
        <v>214.89949999999999</v>
      </c>
      <c r="R670" s="29">
        <v>0</v>
      </c>
      <c r="S670" s="29">
        <v>0</v>
      </c>
      <c r="T670">
        <v>0</v>
      </c>
      <c r="U670">
        <v>0</v>
      </c>
      <c r="V670">
        <v>0</v>
      </c>
      <c r="Y670" t="s">
        <v>52</v>
      </c>
    </row>
    <row r="671" spans="1:25" x14ac:dyDescent="0.3">
      <c r="A671" s="19" t="s">
        <v>52</v>
      </c>
      <c r="B671" s="18" t="s">
        <v>239</v>
      </c>
      <c r="C671" s="18" t="s">
        <v>143</v>
      </c>
      <c r="D671" s="29">
        <v>145680397.499998</v>
      </c>
      <c r="E671" s="29">
        <v>145884973.62689799</v>
      </c>
      <c r="F671" s="29">
        <v>16759587.939999999</v>
      </c>
      <c r="G671" s="29">
        <v>615.77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9">
        <v>3087550.51</v>
      </c>
      <c r="O671" s="29">
        <v>26286.23</v>
      </c>
      <c r="P671" s="29">
        <v>0</v>
      </c>
      <c r="Q671" s="29">
        <v>16972010.353100002</v>
      </c>
      <c r="R671" s="29">
        <v>416998.54</v>
      </c>
      <c r="S671" s="29">
        <v>0</v>
      </c>
      <c r="T671">
        <v>746605.93</v>
      </c>
      <c r="U671">
        <v>0</v>
      </c>
      <c r="V671">
        <v>0.11</v>
      </c>
      <c r="Y671" t="s">
        <v>52</v>
      </c>
    </row>
    <row r="672" spans="1:25" x14ac:dyDescent="0.3">
      <c r="A672" s="19" t="s">
        <v>52</v>
      </c>
      <c r="B672" s="18" t="s">
        <v>239</v>
      </c>
      <c r="C672" s="18" t="s">
        <v>144</v>
      </c>
      <c r="D672" s="29">
        <v>4739572.3</v>
      </c>
      <c r="E672" s="29">
        <v>4747538.9380000001</v>
      </c>
      <c r="F672" s="29">
        <v>8699.0400000000009</v>
      </c>
      <c r="G672" s="29">
        <v>12.66</v>
      </c>
      <c r="H672" s="29">
        <v>0</v>
      </c>
      <c r="I672" s="29">
        <v>0</v>
      </c>
      <c r="J672" s="29">
        <v>0</v>
      </c>
      <c r="K672" s="29">
        <v>0</v>
      </c>
      <c r="L672" s="29">
        <v>0</v>
      </c>
      <c r="M672" s="29">
        <v>0</v>
      </c>
      <c r="N672" s="29">
        <v>114076.11</v>
      </c>
      <c r="O672" s="29">
        <v>1296.73</v>
      </c>
      <c r="P672" s="29">
        <v>0</v>
      </c>
      <c r="Q672" s="29">
        <v>732.40200000000004</v>
      </c>
      <c r="R672" s="29">
        <v>0</v>
      </c>
      <c r="S672" s="29">
        <v>0</v>
      </c>
      <c r="T672">
        <v>0</v>
      </c>
      <c r="U672">
        <v>0</v>
      </c>
      <c r="V672">
        <v>0</v>
      </c>
      <c r="Y672" t="s">
        <v>52</v>
      </c>
    </row>
    <row r="673" spans="1:25" x14ac:dyDescent="0.3">
      <c r="A673" s="19" t="s">
        <v>52</v>
      </c>
      <c r="B673" s="18" t="s">
        <v>239</v>
      </c>
      <c r="C673" s="18" t="s">
        <v>145</v>
      </c>
      <c r="D673" s="29">
        <v>4645565.16</v>
      </c>
      <c r="E673" s="29">
        <v>4658294.58</v>
      </c>
      <c r="F673" s="29">
        <v>12729.42</v>
      </c>
      <c r="G673" s="29">
        <v>46.52</v>
      </c>
      <c r="H673" s="29">
        <v>0</v>
      </c>
      <c r="I673" s="29">
        <v>0</v>
      </c>
      <c r="J673" s="29">
        <v>0</v>
      </c>
      <c r="K673" s="29">
        <v>0</v>
      </c>
      <c r="L673" s="29">
        <v>0</v>
      </c>
      <c r="M673" s="29">
        <v>0</v>
      </c>
      <c r="N673" s="29">
        <v>126313.59</v>
      </c>
      <c r="O673" s="29">
        <v>2294.5</v>
      </c>
      <c r="P673" s="29">
        <v>0</v>
      </c>
      <c r="Q673" s="29">
        <v>0</v>
      </c>
      <c r="R673" s="29">
        <v>0</v>
      </c>
      <c r="S673" s="29">
        <v>0</v>
      </c>
      <c r="T673">
        <v>0</v>
      </c>
      <c r="U673">
        <v>0</v>
      </c>
      <c r="V673">
        <v>0</v>
      </c>
      <c r="Y673" t="s">
        <v>52</v>
      </c>
    </row>
    <row r="674" spans="1:25" x14ac:dyDescent="0.3">
      <c r="A674" s="19" t="s">
        <v>52</v>
      </c>
      <c r="B674" s="18" t="s">
        <v>239</v>
      </c>
      <c r="C674" s="18" t="s">
        <v>146</v>
      </c>
      <c r="D674" s="29">
        <v>286726542.04000002</v>
      </c>
      <c r="E674" s="29">
        <v>244685994.3405</v>
      </c>
      <c r="F674" s="29">
        <v>5639267.2999999998</v>
      </c>
      <c r="G674" s="29">
        <v>271.83999999999997</v>
      </c>
      <c r="H674" s="29">
        <v>0</v>
      </c>
      <c r="I674" s="29">
        <v>0</v>
      </c>
      <c r="J674" s="29">
        <v>0</v>
      </c>
      <c r="K674" s="29">
        <v>0</v>
      </c>
      <c r="L674" s="29">
        <v>0</v>
      </c>
      <c r="M674" s="29">
        <v>0</v>
      </c>
      <c r="N674" s="29">
        <v>7465563.3300000001</v>
      </c>
      <c r="O674" s="29">
        <v>72335.820000000007</v>
      </c>
      <c r="P674" s="29">
        <v>0</v>
      </c>
      <c r="Q674" s="29">
        <v>47758319.879500002</v>
      </c>
      <c r="R674" s="29">
        <v>78504.88</v>
      </c>
      <c r="S674" s="29">
        <v>0</v>
      </c>
      <c r="T674">
        <v>452368.74</v>
      </c>
      <c r="U674">
        <v>0</v>
      </c>
      <c r="V674">
        <v>8.76</v>
      </c>
      <c r="Y674" t="s">
        <v>52</v>
      </c>
    </row>
    <row r="675" spans="1:25" x14ac:dyDescent="0.3">
      <c r="A675" s="19" t="s">
        <v>52</v>
      </c>
      <c r="B675" s="18" t="s">
        <v>239</v>
      </c>
      <c r="C675" s="18" t="s">
        <v>147</v>
      </c>
      <c r="D675" s="29">
        <v>4486833.8</v>
      </c>
      <c r="E675" s="29">
        <v>1917238.3652999999</v>
      </c>
      <c r="F675" s="29">
        <v>138042</v>
      </c>
      <c r="G675" s="29">
        <v>3.88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29">
        <v>75210.289999999994</v>
      </c>
      <c r="O675" s="29">
        <v>766.35</v>
      </c>
      <c r="P675" s="29">
        <v>0</v>
      </c>
      <c r="Q675" s="29">
        <v>2865354.1746999999</v>
      </c>
      <c r="R675" s="29">
        <v>157716.74</v>
      </c>
      <c r="S675" s="29">
        <v>0</v>
      </c>
      <c r="T675">
        <v>0</v>
      </c>
      <c r="U675">
        <v>0</v>
      </c>
      <c r="V675">
        <v>0</v>
      </c>
      <c r="Y675" t="s">
        <v>52</v>
      </c>
    </row>
    <row r="676" spans="1:25" x14ac:dyDescent="0.3">
      <c r="A676" s="19" t="s">
        <v>52</v>
      </c>
      <c r="B676" s="18" t="s">
        <v>239</v>
      </c>
      <c r="C676" s="18" t="s">
        <v>148</v>
      </c>
      <c r="D676" s="29">
        <v>143474139.75999901</v>
      </c>
      <c r="E676" s="29">
        <v>146189819.861599</v>
      </c>
      <c r="F676" s="29">
        <v>7297516.6600000001</v>
      </c>
      <c r="G676" s="29">
        <v>137.21</v>
      </c>
      <c r="H676" s="29">
        <v>0</v>
      </c>
      <c r="I676" s="29">
        <v>0</v>
      </c>
      <c r="J676" s="29">
        <v>0</v>
      </c>
      <c r="K676" s="29">
        <v>0</v>
      </c>
      <c r="L676" s="29">
        <v>0</v>
      </c>
      <c r="M676" s="29">
        <v>0</v>
      </c>
      <c r="N676" s="29">
        <v>3446722.57</v>
      </c>
      <c r="O676" s="29">
        <v>16425.57</v>
      </c>
      <c r="P676" s="29">
        <v>0</v>
      </c>
      <c r="Q676" s="29">
        <v>4581836.5584000004</v>
      </c>
      <c r="R676" s="29">
        <v>0</v>
      </c>
      <c r="S676" s="29">
        <v>0</v>
      </c>
      <c r="T676">
        <v>62989.02</v>
      </c>
      <c r="U676">
        <v>0</v>
      </c>
      <c r="V676">
        <v>0.43</v>
      </c>
      <c r="Y676" t="s">
        <v>52</v>
      </c>
    </row>
    <row r="677" spans="1:25" x14ac:dyDescent="0.3">
      <c r="A677" s="19" t="s">
        <v>52</v>
      </c>
      <c r="B677" s="18" t="s">
        <v>239</v>
      </c>
      <c r="C677" s="18" t="s">
        <v>149</v>
      </c>
      <c r="D677" s="29">
        <v>10435827.800000001</v>
      </c>
      <c r="E677" s="29">
        <v>4065910.6639000098</v>
      </c>
      <c r="F677" s="29">
        <v>179146.1</v>
      </c>
      <c r="G677" s="29">
        <v>4.9800000000000004</v>
      </c>
      <c r="H677" s="29">
        <v>0</v>
      </c>
      <c r="I677" s="29">
        <v>0</v>
      </c>
      <c r="J677" s="29">
        <v>0</v>
      </c>
      <c r="K677" s="29">
        <v>0</v>
      </c>
      <c r="L677" s="29">
        <v>0</v>
      </c>
      <c r="M677" s="29">
        <v>0</v>
      </c>
      <c r="N677" s="29">
        <v>164530.94</v>
      </c>
      <c r="O677" s="29">
        <v>20778.240000000002</v>
      </c>
      <c r="P677" s="29">
        <v>0</v>
      </c>
      <c r="Q677" s="29">
        <v>6620915.3960999995</v>
      </c>
      <c r="R677" s="29">
        <v>71852.160000000003</v>
      </c>
      <c r="S677" s="29">
        <v>0</v>
      </c>
      <c r="T677">
        <v>272324.89</v>
      </c>
      <c r="U677">
        <v>0</v>
      </c>
      <c r="V677">
        <v>2.42</v>
      </c>
      <c r="Y677" t="s">
        <v>52</v>
      </c>
    </row>
    <row r="678" spans="1:25" x14ac:dyDescent="0.3">
      <c r="A678" s="19" t="s">
        <v>52</v>
      </c>
      <c r="B678" s="18" t="s">
        <v>239</v>
      </c>
      <c r="C678" s="18" t="s">
        <v>150</v>
      </c>
      <c r="D678" s="29">
        <v>13518252.359999999</v>
      </c>
      <c r="E678" s="29">
        <v>13937515.4572</v>
      </c>
      <c r="F678" s="29">
        <v>2042494.49</v>
      </c>
      <c r="G678" s="29">
        <v>14.96</v>
      </c>
      <c r="H678" s="29">
        <v>0</v>
      </c>
      <c r="I678" s="29">
        <v>0</v>
      </c>
      <c r="J678" s="29">
        <v>0</v>
      </c>
      <c r="K678" s="29">
        <v>0</v>
      </c>
      <c r="L678" s="29">
        <v>0</v>
      </c>
      <c r="M678" s="29">
        <v>0</v>
      </c>
      <c r="N678" s="29">
        <v>177981.28</v>
      </c>
      <c r="O678" s="29">
        <v>1904.76</v>
      </c>
      <c r="P678" s="29">
        <v>0</v>
      </c>
      <c r="Q678" s="29">
        <v>1819555.2827999999</v>
      </c>
      <c r="R678" s="29">
        <v>196323.89</v>
      </c>
      <c r="S678" s="29">
        <v>0</v>
      </c>
      <c r="T678">
        <v>12.52</v>
      </c>
      <c r="U678">
        <v>0</v>
      </c>
      <c r="V678">
        <v>0</v>
      </c>
      <c r="Y678" t="s">
        <v>52</v>
      </c>
    </row>
    <row r="679" spans="1:25" x14ac:dyDescent="0.3">
      <c r="A679" s="19" t="s">
        <v>52</v>
      </c>
      <c r="B679" s="18" t="s">
        <v>239</v>
      </c>
      <c r="C679" s="18" t="s">
        <v>151</v>
      </c>
      <c r="D679" s="29">
        <v>3662701.06</v>
      </c>
      <c r="E679" s="29">
        <v>884254.2121</v>
      </c>
      <c r="F679" s="29">
        <v>4901.4399999999996</v>
      </c>
      <c r="G679" s="29">
        <v>2.06</v>
      </c>
      <c r="H679" s="29">
        <v>0</v>
      </c>
      <c r="I679" s="29">
        <v>0</v>
      </c>
      <c r="J679" s="29">
        <v>0</v>
      </c>
      <c r="K679" s="29">
        <v>0</v>
      </c>
      <c r="L679" s="29">
        <v>0</v>
      </c>
      <c r="M679" s="29">
        <v>0</v>
      </c>
      <c r="N679" s="29">
        <v>4425.2</v>
      </c>
      <c r="O679" s="29">
        <v>832.73</v>
      </c>
      <c r="P679" s="29">
        <v>0</v>
      </c>
      <c r="Q679" s="29">
        <v>2783348.2878999999</v>
      </c>
      <c r="R679" s="29">
        <v>0</v>
      </c>
      <c r="S679" s="29">
        <v>0</v>
      </c>
      <c r="T679">
        <v>6978.03</v>
      </c>
      <c r="U679">
        <v>0</v>
      </c>
      <c r="V679">
        <v>0.94</v>
      </c>
      <c r="Y679" t="s">
        <v>52</v>
      </c>
    </row>
    <row r="680" spans="1:25" x14ac:dyDescent="0.3">
      <c r="A680" s="19" t="s">
        <v>52</v>
      </c>
      <c r="B680" s="18" t="s">
        <v>239</v>
      </c>
      <c r="C680" s="18" t="s">
        <v>201</v>
      </c>
      <c r="D680" s="29">
        <v>455494.3</v>
      </c>
      <c r="E680" s="29">
        <v>450822.68070000003</v>
      </c>
      <c r="F680" s="29">
        <v>0</v>
      </c>
      <c r="G680" s="29">
        <v>4.3600000000000003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30447.16</v>
      </c>
      <c r="O680" s="29">
        <v>114.03</v>
      </c>
      <c r="P680" s="29">
        <v>0</v>
      </c>
      <c r="Q680" s="29">
        <v>4671.6193000000003</v>
      </c>
      <c r="R680" s="29">
        <v>0</v>
      </c>
      <c r="S680" s="29">
        <v>0</v>
      </c>
      <c r="T680">
        <v>190.43</v>
      </c>
      <c r="U680">
        <v>0</v>
      </c>
      <c r="V680">
        <v>0</v>
      </c>
      <c r="Y680" t="s">
        <v>52</v>
      </c>
    </row>
    <row r="681" spans="1:25" x14ac:dyDescent="0.3">
      <c r="A681" s="19" t="s">
        <v>52</v>
      </c>
      <c r="B681" s="18" t="s">
        <v>239</v>
      </c>
      <c r="C681" s="18" t="s">
        <v>208</v>
      </c>
      <c r="D681" s="29">
        <v>1007758.26</v>
      </c>
      <c r="E681" s="29">
        <v>1075408.42</v>
      </c>
      <c r="F681" s="29">
        <v>67650.16</v>
      </c>
      <c r="G681" s="29">
        <v>0</v>
      </c>
      <c r="H681" s="29">
        <v>0</v>
      </c>
      <c r="I681" s="29">
        <v>0</v>
      </c>
      <c r="J681" s="29">
        <v>0</v>
      </c>
      <c r="K681" s="29">
        <v>0</v>
      </c>
      <c r="L681" s="29">
        <v>0</v>
      </c>
      <c r="M681" s="29">
        <v>0</v>
      </c>
      <c r="N681" s="29">
        <v>0</v>
      </c>
      <c r="O681" s="29">
        <v>0</v>
      </c>
      <c r="P681" s="29">
        <v>0</v>
      </c>
      <c r="Q681" s="29">
        <v>0</v>
      </c>
      <c r="R681" s="29">
        <v>0</v>
      </c>
      <c r="S681" s="29">
        <v>0</v>
      </c>
      <c r="T681">
        <v>0</v>
      </c>
      <c r="U681">
        <v>0</v>
      </c>
      <c r="V681">
        <v>0</v>
      </c>
      <c r="Y681" t="s">
        <v>53</v>
      </c>
    </row>
    <row r="682" spans="1:25" x14ac:dyDescent="0.3">
      <c r="A682" s="19" t="s">
        <v>52</v>
      </c>
      <c r="B682" s="18" t="s">
        <v>239</v>
      </c>
      <c r="C682" s="18" t="s">
        <v>218</v>
      </c>
      <c r="D682" s="29">
        <v>17607.34</v>
      </c>
      <c r="E682" s="29">
        <v>18350.560000000001</v>
      </c>
      <c r="F682" s="29">
        <v>743.22</v>
      </c>
      <c r="G682" s="29">
        <v>0</v>
      </c>
      <c r="H682" s="29">
        <v>0</v>
      </c>
      <c r="I682" s="29">
        <v>0</v>
      </c>
      <c r="J682" s="29">
        <v>0</v>
      </c>
      <c r="K682" s="29">
        <v>0</v>
      </c>
      <c r="L682" s="29">
        <v>0</v>
      </c>
      <c r="M682" s="29">
        <v>0</v>
      </c>
      <c r="N682" s="29">
        <v>0</v>
      </c>
      <c r="O682" s="29">
        <v>0</v>
      </c>
      <c r="P682" s="29">
        <v>0</v>
      </c>
      <c r="Q682" s="29">
        <v>0</v>
      </c>
      <c r="R682" s="29">
        <v>0</v>
      </c>
      <c r="S682" s="29">
        <v>0</v>
      </c>
      <c r="T682">
        <v>0</v>
      </c>
      <c r="U682">
        <v>0</v>
      </c>
      <c r="V682">
        <v>0</v>
      </c>
      <c r="Y682" t="s">
        <v>53</v>
      </c>
    </row>
    <row r="683" spans="1:25" x14ac:dyDescent="0.3">
      <c r="A683" s="19" t="s">
        <v>52</v>
      </c>
      <c r="B683" s="18" t="s">
        <v>239</v>
      </c>
      <c r="C683" s="18" t="s">
        <v>219</v>
      </c>
      <c r="D683" s="29">
        <v>21090.02</v>
      </c>
      <c r="E683" s="29">
        <v>21090.02</v>
      </c>
      <c r="F683" s="29">
        <v>0</v>
      </c>
      <c r="G683" s="29">
        <v>0</v>
      </c>
      <c r="H683" s="29">
        <v>0</v>
      </c>
      <c r="I683" s="29">
        <v>0</v>
      </c>
      <c r="J683" s="29">
        <v>0</v>
      </c>
      <c r="K683" s="29">
        <v>0</v>
      </c>
      <c r="L683" s="29">
        <v>0</v>
      </c>
      <c r="M683" s="29">
        <v>0</v>
      </c>
      <c r="N683" s="29">
        <v>0</v>
      </c>
      <c r="O683" s="29">
        <v>0</v>
      </c>
      <c r="P683" s="29">
        <v>0</v>
      </c>
      <c r="Q683" s="29">
        <v>0</v>
      </c>
      <c r="R683" s="29">
        <v>0</v>
      </c>
      <c r="S683" s="29">
        <v>0</v>
      </c>
      <c r="T683">
        <v>0</v>
      </c>
      <c r="U683">
        <v>0</v>
      </c>
      <c r="V683">
        <v>0</v>
      </c>
      <c r="Y683" t="s">
        <v>53</v>
      </c>
    </row>
    <row r="684" spans="1:25" x14ac:dyDescent="0.3">
      <c r="A684" s="19" t="s">
        <v>53</v>
      </c>
      <c r="B684" s="18" t="s">
        <v>240</v>
      </c>
      <c r="C684" s="18" t="s">
        <v>129</v>
      </c>
      <c r="D684" s="29">
        <v>1913632.88</v>
      </c>
      <c r="E684" s="29">
        <v>2034189.12</v>
      </c>
      <c r="F684" s="29">
        <v>120556.24</v>
      </c>
      <c r="G684" s="29">
        <v>8.1199999999999992</v>
      </c>
      <c r="H684" s="29">
        <v>0</v>
      </c>
      <c r="I684" s="29">
        <v>114691.68</v>
      </c>
      <c r="J684" s="29">
        <v>0</v>
      </c>
      <c r="K684" s="29">
        <v>0</v>
      </c>
      <c r="L684" s="29">
        <v>0</v>
      </c>
      <c r="M684" s="29">
        <v>0</v>
      </c>
      <c r="N684" s="29">
        <v>37400.1</v>
      </c>
      <c r="O684" s="29">
        <v>1425.92</v>
      </c>
      <c r="P684" s="29">
        <v>0</v>
      </c>
      <c r="Q684" s="29">
        <v>0</v>
      </c>
      <c r="R684" s="29">
        <v>0</v>
      </c>
      <c r="S684" s="29">
        <v>0</v>
      </c>
      <c r="T684">
        <v>0</v>
      </c>
      <c r="U684">
        <v>0</v>
      </c>
      <c r="V684">
        <v>0</v>
      </c>
      <c r="Y684" t="s">
        <v>53</v>
      </c>
    </row>
    <row r="685" spans="1:25" x14ac:dyDescent="0.3">
      <c r="A685" s="19" t="s">
        <v>53</v>
      </c>
      <c r="B685" s="18" t="s">
        <v>240</v>
      </c>
      <c r="C685" s="18" t="s">
        <v>130</v>
      </c>
      <c r="D685" s="29">
        <v>2502218.8000000101</v>
      </c>
      <c r="E685" s="29">
        <v>2705826.5000000098</v>
      </c>
      <c r="F685" s="29">
        <v>203607.7</v>
      </c>
      <c r="G685" s="29">
        <v>20.46</v>
      </c>
      <c r="H685" s="29">
        <v>0</v>
      </c>
      <c r="I685" s="29">
        <v>197468.76</v>
      </c>
      <c r="J685" s="29">
        <v>0</v>
      </c>
      <c r="K685" s="29">
        <v>0</v>
      </c>
      <c r="L685" s="29">
        <v>0</v>
      </c>
      <c r="M685" s="29">
        <v>0</v>
      </c>
      <c r="N685" s="29">
        <v>97602.92</v>
      </c>
      <c r="O685" s="29">
        <v>1031.25</v>
      </c>
      <c r="P685" s="29">
        <v>0</v>
      </c>
      <c r="Q685" s="29">
        <v>0</v>
      </c>
      <c r="R685" s="29">
        <v>0</v>
      </c>
      <c r="S685" s="29">
        <v>0</v>
      </c>
      <c r="T685">
        <v>0</v>
      </c>
      <c r="U685">
        <v>0</v>
      </c>
      <c r="V685">
        <v>0</v>
      </c>
      <c r="Y685" t="s">
        <v>53</v>
      </c>
    </row>
    <row r="686" spans="1:25" x14ac:dyDescent="0.3">
      <c r="A686" s="19" t="s">
        <v>53</v>
      </c>
      <c r="B686" s="18" t="s">
        <v>240</v>
      </c>
      <c r="C686" s="18" t="s">
        <v>131</v>
      </c>
      <c r="D686" s="29">
        <v>1896804.25</v>
      </c>
      <c r="E686" s="29">
        <v>2002982.4</v>
      </c>
      <c r="F686" s="29">
        <v>106178.15</v>
      </c>
      <c r="G686" s="29">
        <v>13.86</v>
      </c>
      <c r="H686" s="29">
        <v>0</v>
      </c>
      <c r="I686" s="29">
        <v>97897.919999999998</v>
      </c>
      <c r="J686" s="29">
        <v>0</v>
      </c>
      <c r="K686" s="29">
        <v>0</v>
      </c>
      <c r="L686" s="29">
        <v>0</v>
      </c>
      <c r="M686" s="29">
        <v>0</v>
      </c>
      <c r="N686" s="29">
        <v>67917.789999999994</v>
      </c>
      <c r="O686" s="29">
        <v>131.4</v>
      </c>
      <c r="P686" s="29">
        <v>0</v>
      </c>
      <c r="Q686" s="29">
        <v>0</v>
      </c>
      <c r="R686" s="29">
        <v>0</v>
      </c>
      <c r="S686" s="29">
        <v>0</v>
      </c>
      <c r="T686">
        <v>0</v>
      </c>
      <c r="U686">
        <v>0</v>
      </c>
      <c r="V686">
        <v>0</v>
      </c>
      <c r="Y686" t="s">
        <v>53</v>
      </c>
    </row>
    <row r="687" spans="1:25" x14ac:dyDescent="0.3">
      <c r="A687" s="19" t="s">
        <v>53</v>
      </c>
      <c r="B687" s="18" t="s">
        <v>240</v>
      </c>
      <c r="C687" s="18" t="s">
        <v>132</v>
      </c>
      <c r="D687" s="29">
        <v>477447.06</v>
      </c>
      <c r="E687" s="29">
        <v>596825.84</v>
      </c>
      <c r="F687" s="29">
        <v>119378.78</v>
      </c>
      <c r="G687" s="29">
        <v>1.4</v>
      </c>
      <c r="H687" s="29">
        <v>0</v>
      </c>
      <c r="I687" s="29">
        <v>33081.089999999997</v>
      </c>
      <c r="J687" s="29">
        <v>0</v>
      </c>
      <c r="K687" s="29">
        <v>0</v>
      </c>
      <c r="L687" s="29">
        <v>0</v>
      </c>
      <c r="M687" s="29">
        <v>0</v>
      </c>
      <c r="N687" s="29">
        <v>42571.4</v>
      </c>
      <c r="O687" s="29">
        <v>25</v>
      </c>
      <c r="P687" s="29">
        <v>0</v>
      </c>
      <c r="Q687" s="29">
        <v>0</v>
      </c>
      <c r="R687" s="29">
        <v>0</v>
      </c>
      <c r="S687" s="29">
        <v>0</v>
      </c>
      <c r="T687">
        <v>0</v>
      </c>
      <c r="U687">
        <v>0</v>
      </c>
      <c r="V687">
        <v>0</v>
      </c>
      <c r="Y687" t="s">
        <v>53</v>
      </c>
    </row>
    <row r="688" spans="1:25" x14ac:dyDescent="0.3">
      <c r="A688" s="19" t="s">
        <v>53</v>
      </c>
      <c r="B688" s="18" t="s">
        <v>240</v>
      </c>
      <c r="C688" s="18" t="s">
        <v>133</v>
      </c>
      <c r="D688" s="29">
        <v>295743.89</v>
      </c>
      <c r="E688" s="29">
        <v>325583.34999999998</v>
      </c>
      <c r="F688" s="29">
        <v>29839.46</v>
      </c>
      <c r="G688" s="29">
        <v>13.66</v>
      </c>
      <c r="H688" s="29">
        <v>0</v>
      </c>
      <c r="I688" s="29">
        <v>20709.150000000001</v>
      </c>
      <c r="J688" s="29">
        <v>0</v>
      </c>
      <c r="K688" s="29">
        <v>0</v>
      </c>
      <c r="L688" s="29">
        <v>0</v>
      </c>
      <c r="M688" s="29">
        <v>0</v>
      </c>
      <c r="N688" s="29">
        <v>15448.34</v>
      </c>
      <c r="O688" s="29">
        <v>26.13</v>
      </c>
      <c r="P688" s="29">
        <v>0</v>
      </c>
      <c r="Q688" s="29">
        <v>0</v>
      </c>
      <c r="R688" s="29">
        <v>0</v>
      </c>
      <c r="S688" s="29">
        <v>0</v>
      </c>
      <c r="T688">
        <v>0</v>
      </c>
      <c r="U688">
        <v>0</v>
      </c>
      <c r="V688">
        <v>0</v>
      </c>
      <c r="Y688" t="s">
        <v>53</v>
      </c>
    </row>
    <row r="689" spans="1:25" x14ac:dyDescent="0.3">
      <c r="A689" s="19" t="s">
        <v>53</v>
      </c>
      <c r="B689" s="18" t="s">
        <v>240</v>
      </c>
      <c r="C689" s="18" t="s">
        <v>134</v>
      </c>
      <c r="D689" s="29">
        <v>28324049.289999999</v>
      </c>
      <c r="E689" s="29">
        <v>16562067.049799999</v>
      </c>
      <c r="F689" s="29">
        <v>806076.22</v>
      </c>
      <c r="G689" s="29">
        <v>2.9</v>
      </c>
      <c r="H689" s="29">
        <v>0</v>
      </c>
      <c r="I689" s="29">
        <v>741932.23</v>
      </c>
      <c r="J689" s="29">
        <v>0</v>
      </c>
      <c r="K689" s="29">
        <v>0</v>
      </c>
      <c r="L689" s="29">
        <v>0</v>
      </c>
      <c r="M689" s="29">
        <v>0</v>
      </c>
      <c r="N689" s="29">
        <v>1094037.47</v>
      </c>
      <c r="O689" s="29">
        <v>18271.55</v>
      </c>
      <c r="P689" s="29">
        <v>0</v>
      </c>
      <c r="Q689" s="29">
        <v>12568058.460200001</v>
      </c>
      <c r="R689" s="29">
        <v>0</v>
      </c>
      <c r="S689" s="29">
        <v>0</v>
      </c>
      <c r="T689">
        <v>111773.06</v>
      </c>
      <c r="U689">
        <v>0</v>
      </c>
      <c r="V689">
        <v>0</v>
      </c>
      <c r="Y689" t="s">
        <v>53</v>
      </c>
    </row>
    <row r="690" spans="1:25" x14ac:dyDescent="0.3">
      <c r="A690" s="19" t="s">
        <v>53</v>
      </c>
      <c r="B690" s="18" t="s">
        <v>240</v>
      </c>
      <c r="C690" s="18" t="s">
        <v>135</v>
      </c>
      <c r="D690" s="29">
        <v>3814108.22</v>
      </c>
      <c r="E690" s="29">
        <v>6017234.1699999999</v>
      </c>
      <c r="F690" s="29">
        <v>2203125.9500000002</v>
      </c>
      <c r="G690" s="29">
        <v>4.3</v>
      </c>
      <c r="H690" s="29">
        <v>0</v>
      </c>
      <c r="I690" s="29">
        <v>581822.43000000005</v>
      </c>
      <c r="J690" s="29">
        <v>0</v>
      </c>
      <c r="K690" s="29">
        <v>0</v>
      </c>
      <c r="L690" s="29">
        <v>0</v>
      </c>
      <c r="M690" s="29">
        <v>0</v>
      </c>
      <c r="N690" s="29">
        <v>86705.07</v>
      </c>
      <c r="O690" s="29">
        <v>25</v>
      </c>
      <c r="P690" s="29">
        <v>0</v>
      </c>
      <c r="Q690" s="29">
        <v>0</v>
      </c>
      <c r="R690" s="29">
        <v>0</v>
      </c>
      <c r="S690" s="29">
        <v>0</v>
      </c>
      <c r="T690">
        <v>0</v>
      </c>
      <c r="U690">
        <v>0</v>
      </c>
      <c r="V690">
        <v>0</v>
      </c>
      <c r="Y690" t="s">
        <v>53</v>
      </c>
    </row>
    <row r="691" spans="1:25" x14ac:dyDescent="0.3">
      <c r="A691" s="19" t="s">
        <v>53</v>
      </c>
      <c r="B691" s="18" t="s">
        <v>240</v>
      </c>
      <c r="C691" s="18" t="s">
        <v>136</v>
      </c>
      <c r="D691" s="29">
        <v>6655641.8099999903</v>
      </c>
      <c r="E691" s="29">
        <v>7176571.5711999899</v>
      </c>
      <c r="F691" s="29">
        <v>529189.82999999996</v>
      </c>
      <c r="G691" s="29">
        <v>22.05</v>
      </c>
      <c r="H691" s="29">
        <v>0</v>
      </c>
      <c r="I691" s="29">
        <v>500065.82</v>
      </c>
      <c r="J691" s="29">
        <v>0</v>
      </c>
      <c r="K691" s="29">
        <v>0</v>
      </c>
      <c r="L691" s="29">
        <v>0</v>
      </c>
      <c r="M691" s="29">
        <v>0</v>
      </c>
      <c r="N691" s="29">
        <v>240495.95</v>
      </c>
      <c r="O691" s="29">
        <v>1942.56</v>
      </c>
      <c r="P691" s="29">
        <v>0</v>
      </c>
      <c r="Q691" s="29">
        <v>8260.0687999999991</v>
      </c>
      <c r="R691" s="29">
        <v>0</v>
      </c>
      <c r="S691" s="29">
        <v>0</v>
      </c>
      <c r="T691">
        <v>27.15</v>
      </c>
      <c r="U691">
        <v>0</v>
      </c>
      <c r="V691">
        <v>0</v>
      </c>
      <c r="Y691" t="s">
        <v>53</v>
      </c>
    </row>
    <row r="692" spans="1:25" x14ac:dyDescent="0.3">
      <c r="A692" s="19" t="s">
        <v>53</v>
      </c>
      <c r="B692" s="18" t="s">
        <v>240</v>
      </c>
      <c r="C692" s="18" t="s">
        <v>137</v>
      </c>
      <c r="D692" s="29">
        <v>40149544.850000098</v>
      </c>
      <c r="E692" s="29">
        <v>37461979.604200102</v>
      </c>
      <c r="F692" s="29">
        <v>2271719.66</v>
      </c>
      <c r="G692" s="29">
        <v>27.42</v>
      </c>
      <c r="H692" s="29">
        <v>0</v>
      </c>
      <c r="I692" s="29">
        <v>1827230.26</v>
      </c>
      <c r="J692" s="29">
        <v>0</v>
      </c>
      <c r="K692" s="29">
        <v>0</v>
      </c>
      <c r="L692" s="29">
        <v>0</v>
      </c>
      <c r="M692" s="29">
        <v>0</v>
      </c>
      <c r="N692" s="29">
        <v>1004594.67</v>
      </c>
      <c r="O692" s="29">
        <v>13882.82</v>
      </c>
      <c r="P692" s="29">
        <v>0</v>
      </c>
      <c r="Q692" s="29">
        <v>4959456.9957999997</v>
      </c>
      <c r="R692" s="29">
        <v>172.09</v>
      </c>
      <c r="S692" s="29">
        <v>0</v>
      </c>
      <c r="T692">
        <v>13018.48</v>
      </c>
      <c r="U692">
        <v>25</v>
      </c>
      <c r="V692">
        <v>0</v>
      </c>
      <c r="Y692" t="s">
        <v>53</v>
      </c>
    </row>
    <row r="693" spans="1:25" x14ac:dyDescent="0.3">
      <c r="A693" s="19" t="s">
        <v>53</v>
      </c>
      <c r="B693" s="18" t="s">
        <v>240</v>
      </c>
      <c r="C693" s="18" t="s">
        <v>138</v>
      </c>
      <c r="D693" s="29">
        <v>2329183.1800000002</v>
      </c>
      <c r="E693" s="29">
        <v>2486642.2048999998</v>
      </c>
      <c r="F693" s="29">
        <v>165418.84</v>
      </c>
      <c r="G693" s="29">
        <v>2.2000000000000002</v>
      </c>
      <c r="H693" s="29">
        <v>0</v>
      </c>
      <c r="I693" s="29">
        <v>156859.01</v>
      </c>
      <c r="J693" s="29">
        <v>0</v>
      </c>
      <c r="K693" s="29">
        <v>0</v>
      </c>
      <c r="L693" s="29">
        <v>0</v>
      </c>
      <c r="M693" s="29">
        <v>0</v>
      </c>
      <c r="N693" s="29">
        <v>80367.850000000006</v>
      </c>
      <c r="O693" s="29">
        <v>1035.8</v>
      </c>
      <c r="P693" s="29">
        <v>0</v>
      </c>
      <c r="Q693" s="29">
        <v>7959.8150999999998</v>
      </c>
      <c r="R693" s="29">
        <v>0</v>
      </c>
      <c r="S693" s="29">
        <v>0</v>
      </c>
      <c r="T693">
        <v>118.6</v>
      </c>
      <c r="U693">
        <v>0</v>
      </c>
      <c r="V693">
        <v>0</v>
      </c>
      <c r="Y693" t="s">
        <v>53</v>
      </c>
    </row>
    <row r="694" spans="1:25" x14ac:dyDescent="0.3">
      <c r="A694" s="19" t="s">
        <v>53</v>
      </c>
      <c r="B694" s="18" t="s">
        <v>240</v>
      </c>
      <c r="C694" s="18" t="s">
        <v>139</v>
      </c>
      <c r="D694" s="29">
        <v>2198652.16</v>
      </c>
      <c r="E694" s="29">
        <v>2329450.81</v>
      </c>
      <c r="F694" s="29">
        <v>130798.65</v>
      </c>
      <c r="G694" s="29">
        <v>7.08</v>
      </c>
      <c r="H694" s="29">
        <v>0</v>
      </c>
      <c r="I694" s="29">
        <v>122120.37</v>
      </c>
      <c r="J694" s="29">
        <v>0</v>
      </c>
      <c r="K694" s="29">
        <v>0</v>
      </c>
      <c r="L694" s="29">
        <v>0</v>
      </c>
      <c r="M694" s="29">
        <v>0</v>
      </c>
      <c r="N694" s="29">
        <v>76821.649999999994</v>
      </c>
      <c r="O694" s="29">
        <v>1378.3</v>
      </c>
      <c r="P694" s="29">
        <v>0</v>
      </c>
      <c r="Q694" s="29">
        <v>0</v>
      </c>
      <c r="R694" s="29">
        <v>0</v>
      </c>
      <c r="S694" s="29">
        <v>0</v>
      </c>
      <c r="T694">
        <v>0</v>
      </c>
      <c r="U694">
        <v>0</v>
      </c>
      <c r="V694">
        <v>0</v>
      </c>
      <c r="Y694" t="s">
        <v>53</v>
      </c>
    </row>
    <row r="695" spans="1:25" x14ac:dyDescent="0.3">
      <c r="A695" s="19" t="s">
        <v>53</v>
      </c>
      <c r="B695" s="18" t="s">
        <v>240</v>
      </c>
      <c r="C695" s="18" t="s">
        <v>140</v>
      </c>
      <c r="D695" s="29">
        <v>16165491.49</v>
      </c>
      <c r="E695" s="29">
        <v>17697806.75</v>
      </c>
      <c r="F695" s="29">
        <v>1532315.26</v>
      </c>
      <c r="G695" s="29">
        <v>26.39</v>
      </c>
      <c r="H695" s="29">
        <v>0</v>
      </c>
      <c r="I695" s="29">
        <v>1481228.31</v>
      </c>
      <c r="J695" s="29">
        <v>0</v>
      </c>
      <c r="K695" s="29">
        <v>0</v>
      </c>
      <c r="L695" s="29">
        <v>0</v>
      </c>
      <c r="M695" s="29">
        <v>0</v>
      </c>
      <c r="N695" s="29">
        <v>398447.54</v>
      </c>
      <c r="O695" s="29">
        <v>6998.86</v>
      </c>
      <c r="P695" s="29">
        <v>0</v>
      </c>
      <c r="Q695" s="29">
        <v>0</v>
      </c>
      <c r="R695" s="29">
        <v>0</v>
      </c>
      <c r="S695" s="29">
        <v>0</v>
      </c>
      <c r="T695">
        <v>0</v>
      </c>
      <c r="U695">
        <v>0</v>
      </c>
      <c r="V695">
        <v>0</v>
      </c>
      <c r="Y695" t="s">
        <v>53</v>
      </c>
    </row>
    <row r="696" spans="1:25" x14ac:dyDescent="0.3">
      <c r="A696" s="19" t="s">
        <v>53</v>
      </c>
      <c r="B696" s="18" t="s">
        <v>240</v>
      </c>
      <c r="C696" s="18" t="s">
        <v>141</v>
      </c>
      <c r="D696" s="29">
        <v>6525526.6100000003</v>
      </c>
      <c r="E696" s="29">
        <v>6826386.5192999998</v>
      </c>
      <c r="F696" s="29">
        <v>787025.49</v>
      </c>
      <c r="G696" s="29">
        <v>6.98</v>
      </c>
      <c r="H696" s="29">
        <v>0</v>
      </c>
      <c r="I696" s="29">
        <v>517869.7</v>
      </c>
      <c r="J696" s="29">
        <v>0</v>
      </c>
      <c r="K696" s="29">
        <v>0</v>
      </c>
      <c r="L696" s="29">
        <v>0</v>
      </c>
      <c r="M696" s="29">
        <v>0</v>
      </c>
      <c r="N696" s="29">
        <v>153100.99</v>
      </c>
      <c r="O696" s="29">
        <v>2131.67</v>
      </c>
      <c r="P696" s="29">
        <v>0</v>
      </c>
      <c r="Q696" s="29">
        <v>486165.58069999999</v>
      </c>
      <c r="R696" s="29">
        <v>0</v>
      </c>
      <c r="S696" s="29">
        <v>0</v>
      </c>
      <c r="T696">
        <v>1279.92</v>
      </c>
      <c r="U696">
        <v>0</v>
      </c>
      <c r="V696">
        <v>0</v>
      </c>
      <c r="Y696" t="s">
        <v>53</v>
      </c>
    </row>
    <row r="697" spans="1:25" x14ac:dyDescent="0.3">
      <c r="A697" s="19" t="s">
        <v>53</v>
      </c>
      <c r="B697" s="18" t="s">
        <v>240</v>
      </c>
      <c r="C697" s="18" t="s">
        <v>142</v>
      </c>
      <c r="D697" s="29">
        <v>154771.64000000001</v>
      </c>
      <c r="E697" s="29">
        <v>176652.2</v>
      </c>
      <c r="F697" s="29">
        <v>21880.560000000001</v>
      </c>
      <c r="G697" s="29">
        <v>5.4</v>
      </c>
      <c r="H697" s="29">
        <v>0</v>
      </c>
      <c r="I697" s="29">
        <v>15156.38</v>
      </c>
      <c r="J697" s="29">
        <v>0</v>
      </c>
      <c r="K697" s="29">
        <v>0</v>
      </c>
      <c r="L697" s="29">
        <v>0</v>
      </c>
      <c r="M697" s="29">
        <v>0</v>
      </c>
      <c r="N697" s="29">
        <v>6343.23</v>
      </c>
      <c r="O697" s="29">
        <v>0</v>
      </c>
      <c r="P697" s="29">
        <v>0</v>
      </c>
      <c r="Q697" s="29">
        <v>0</v>
      </c>
      <c r="R697" s="29">
        <v>0</v>
      </c>
      <c r="S697" s="29">
        <v>0</v>
      </c>
      <c r="T697">
        <v>0</v>
      </c>
      <c r="U697">
        <v>0</v>
      </c>
      <c r="V697">
        <v>0</v>
      </c>
      <c r="Y697" t="s">
        <v>53</v>
      </c>
    </row>
    <row r="698" spans="1:25" x14ac:dyDescent="0.3">
      <c r="A698" s="19" t="s">
        <v>53</v>
      </c>
      <c r="B698" s="18" t="s">
        <v>240</v>
      </c>
      <c r="C698" s="18" t="s">
        <v>143</v>
      </c>
      <c r="D698" s="29">
        <v>1482318.79</v>
      </c>
      <c r="E698" s="29">
        <v>2132474.1003</v>
      </c>
      <c r="F698" s="29">
        <v>655795.82999999996</v>
      </c>
      <c r="G698" s="29">
        <v>0</v>
      </c>
      <c r="H698" s="29">
        <v>0</v>
      </c>
      <c r="I698" s="29">
        <v>186119.73</v>
      </c>
      <c r="J698" s="29">
        <v>0</v>
      </c>
      <c r="K698" s="29">
        <v>0</v>
      </c>
      <c r="L698" s="29">
        <v>0</v>
      </c>
      <c r="M698" s="29">
        <v>0</v>
      </c>
      <c r="N698" s="29">
        <v>58654.16</v>
      </c>
      <c r="O698" s="29">
        <v>0</v>
      </c>
      <c r="P698" s="29">
        <v>0</v>
      </c>
      <c r="Q698" s="29">
        <v>7674.8397000000004</v>
      </c>
      <c r="R698" s="29">
        <v>2034.32</v>
      </c>
      <c r="S698" s="29">
        <v>0</v>
      </c>
      <c r="T698">
        <v>0</v>
      </c>
      <c r="U698">
        <v>0</v>
      </c>
      <c r="V698">
        <v>0</v>
      </c>
      <c r="Y698" t="s">
        <v>53</v>
      </c>
    </row>
    <row r="699" spans="1:25" x14ac:dyDescent="0.3">
      <c r="A699" s="19" t="s">
        <v>53</v>
      </c>
      <c r="B699" s="18" t="s">
        <v>240</v>
      </c>
      <c r="C699" s="18" t="s">
        <v>144</v>
      </c>
      <c r="D699" s="29">
        <v>4133593.91</v>
      </c>
      <c r="E699" s="29">
        <v>4449481.3309000004</v>
      </c>
      <c r="F699" s="29">
        <v>322713.43</v>
      </c>
      <c r="G699" s="29">
        <v>8.85</v>
      </c>
      <c r="H699" s="29">
        <v>0</v>
      </c>
      <c r="I699" s="29">
        <v>274354.2</v>
      </c>
      <c r="J699" s="29">
        <v>0</v>
      </c>
      <c r="K699" s="29">
        <v>0</v>
      </c>
      <c r="L699" s="29">
        <v>0</v>
      </c>
      <c r="M699" s="29">
        <v>0</v>
      </c>
      <c r="N699" s="29">
        <v>175348.92</v>
      </c>
      <c r="O699" s="29">
        <v>1091.9100000000001</v>
      </c>
      <c r="P699" s="29">
        <v>0</v>
      </c>
      <c r="Q699" s="29">
        <v>6828.3891000000003</v>
      </c>
      <c r="R699" s="29">
        <v>2.38</v>
      </c>
      <c r="S699" s="29">
        <v>0</v>
      </c>
      <c r="T699">
        <v>0</v>
      </c>
      <c r="U699">
        <v>0</v>
      </c>
      <c r="V699">
        <v>0</v>
      </c>
      <c r="Y699" t="s">
        <v>53</v>
      </c>
    </row>
    <row r="700" spans="1:25" x14ac:dyDescent="0.3">
      <c r="A700" s="19" t="s">
        <v>53</v>
      </c>
      <c r="B700" s="18" t="s">
        <v>240</v>
      </c>
      <c r="C700" s="18" t="s">
        <v>145</v>
      </c>
      <c r="D700" s="29">
        <v>8308330.01000001</v>
      </c>
      <c r="E700" s="29">
        <v>8799878.6623000093</v>
      </c>
      <c r="F700" s="29">
        <v>2259074.9500000002</v>
      </c>
      <c r="G700" s="29">
        <v>1.71</v>
      </c>
      <c r="H700" s="29">
        <v>0</v>
      </c>
      <c r="I700" s="29">
        <v>590661.46</v>
      </c>
      <c r="J700" s="29">
        <v>0</v>
      </c>
      <c r="K700" s="29">
        <v>0</v>
      </c>
      <c r="L700" s="29">
        <v>0</v>
      </c>
      <c r="M700" s="29">
        <v>0</v>
      </c>
      <c r="N700" s="29">
        <v>156722.26</v>
      </c>
      <c r="O700" s="29">
        <v>3826.66</v>
      </c>
      <c r="P700" s="29">
        <v>0</v>
      </c>
      <c r="Q700" s="29">
        <v>1955676.1577000001</v>
      </c>
      <c r="R700" s="29">
        <v>129093.88</v>
      </c>
      <c r="S700" s="29">
        <v>59055.98</v>
      </c>
      <c r="T700">
        <v>83134.7</v>
      </c>
      <c r="U700">
        <v>0</v>
      </c>
      <c r="V700">
        <v>0</v>
      </c>
      <c r="Y700" t="s">
        <v>53</v>
      </c>
    </row>
    <row r="701" spans="1:25" x14ac:dyDescent="0.3">
      <c r="A701" s="19" t="s">
        <v>53</v>
      </c>
      <c r="B701" s="18" t="s">
        <v>240</v>
      </c>
      <c r="C701" s="18" t="s">
        <v>146</v>
      </c>
      <c r="D701" s="29">
        <v>19731060.649999902</v>
      </c>
      <c r="E701" s="29">
        <v>24274277.719599899</v>
      </c>
      <c r="F701" s="29">
        <v>5517750.4100000001</v>
      </c>
      <c r="G701" s="29">
        <v>14.54</v>
      </c>
      <c r="H701" s="29">
        <v>0</v>
      </c>
      <c r="I701" s="29">
        <v>1988682.16</v>
      </c>
      <c r="J701" s="29">
        <v>0</v>
      </c>
      <c r="K701" s="29">
        <v>0</v>
      </c>
      <c r="L701" s="29">
        <v>0</v>
      </c>
      <c r="M701" s="29">
        <v>0</v>
      </c>
      <c r="N701" s="29">
        <v>270794.86</v>
      </c>
      <c r="O701" s="29">
        <v>805.4</v>
      </c>
      <c r="P701" s="29">
        <v>0</v>
      </c>
      <c r="Q701" s="29">
        <v>996157.43039999995</v>
      </c>
      <c r="R701" s="29">
        <v>21624.09</v>
      </c>
      <c r="S701" s="29">
        <v>0</v>
      </c>
      <c r="T701">
        <v>16975.310000000001</v>
      </c>
      <c r="U701">
        <v>0</v>
      </c>
      <c r="V701">
        <v>0</v>
      </c>
      <c r="Y701" t="s">
        <v>53</v>
      </c>
    </row>
    <row r="702" spans="1:25" x14ac:dyDescent="0.3">
      <c r="A702" s="19" t="s">
        <v>53</v>
      </c>
      <c r="B702" s="18" t="s">
        <v>240</v>
      </c>
      <c r="C702" s="18" t="s">
        <v>147</v>
      </c>
      <c r="D702" s="29">
        <v>3574</v>
      </c>
      <c r="E702" s="29">
        <v>3756.27</v>
      </c>
      <c r="F702" s="29">
        <v>182.27</v>
      </c>
      <c r="G702" s="29">
        <v>0</v>
      </c>
      <c r="H702" s="29">
        <v>0</v>
      </c>
      <c r="I702" s="29">
        <v>0</v>
      </c>
      <c r="J702" s="29">
        <v>0</v>
      </c>
      <c r="K702" s="29">
        <v>0</v>
      </c>
      <c r="L702" s="29">
        <v>0</v>
      </c>
      <c r="M702" s="29">
        <v>0</v>
      </c>
      <c r="N702" s="29">
        <v>1563.45</v>
      </c>
      <c r="O702" s="29">
        <v>0</v>
      </c>
      <c r="P702" s="29">
        <v>0</v>
      </c>
      <c r="Q702" s="29">
        <v>0</v>
      </c>
      <c r="R702" s="29">
        <v>0</v>
      </c>
      <c r="S702" s="29">
        <v>0</v>
      </c>
      <c r="T702">
        <v>0</v>
      </c>
      <c r="U702">
        <v>0</v>
      </c>
      <c r="V702">
        <v>0</v>
      </c>
      <c r="Y702" t="s">
        <v>53</v>
      </c>
    </row>
    <row r="703" spans="1:25" x14ac:dyDescent="0.3">
      <c r="A703" s="19" t="s">
        <v>53</v>
      </c>
      <c r="B703" s="18" t="s">
        <v>240</v>
      </c>
      <c r="C703" s="18" t="s">
        <v>148</v>
      </c>
      <c r="D703" s="29">
        <v>623755.42000000004</v>
      </c>
      <c r="E703" s="29">
        <v>623779.49</v>
      </c>
      <c r="F703" s="29">
        <v>24.07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29">
        <v>0</v>
      </c>
      <c r="R703" s="29">
        <v>0</v>
      </c>
      <c r="S703" s="29">
        <v>0</v>
      </c>
      <c r="T703">
        <v>0</v>
      </c>
      <c r="U703">
        <v>0</v>
      </c>
      <c r="V703">
        <v>0</v>
      </c>
      <c r="Y703" t="s">
        <v>53</v>
      </c>
    </row>
    <row r="704" spans="1:25" x14ac:dyDescent="0.3">
      <c r="A704" s="19" t="s">
        <v>53</v>
      </c>
      <c r="B704" s="18" t="s">
        <v>240</v>
      </c>
      <c r="C704" s="18" t="s">
        <v>149</v>
      </c>
      <c r="D704" s="29">
        <v>325002.74</v>
      </c>
      <c r="E704" s="29">
        <v>224750.71059999999</v>
      </c>
      <c r="F704" s="29">
        <v>23613.279999999999</v>
      </c>
      <c r="G704" s="29">
        <v>2.38</v>
      </c>
      <c r="H704" s="29">
        <v>0</v>
      </c>
      <c r="I704" s="29">
        <v>6464.15</v>
      </c>
      <c r="J704" s="29">
        <v>0</v>
      </c>
      <c r="K704" s="29">
        <v>0</v>
      </c>
      <c r="L704" s="29">
        <v>0</v>
      </c>
      <c r="M704" s="29">
        <v>0</v>
      </c>
      <c r="N704" s="29">
        <v>12398.6</v>
      </c>
      <c r="O704" s="29">
        <v>30.59</v>
      </c>
      <c r="P704" s="29">
        <v>0</v>
      </c>
      <c r="Q704" s="29">
        <v>125618.1694</v>
      </c>
      <c r="R704" s="29">
        <v>1752.86</v>
      </c>
      <c r="S704" s="29">
        <v>0</v>
      </c>
      <c r="T704">
        <v>0</v>
      </c>
      <c r="U704">
        <v>0</v>
      </c>
      <c r="V704">
        <v>0</v>
      </c>
      <c r="Y704" t="s">
        <v>53</v>
      </c>
    </row>
    <row r="705" spans="1:25" x14ac:dyDescent="0.3">
      <c r="A705" s="19" t="s">
        <v>53</v>
      </c>
      <c r="B705" s="18" t="s">
        <v>240</v>
      </c>
      <c r="C705" s="18" t="s">
        <v>150</v>
      </c>
      <c r="D705" s="29">
        <v>140525.35</v>
      </c>
      <c r="E705" s="29">
        <v>140525.35</v>
      </c>
      <c r="F705" s="29">
        <v>0</v>
      </c>
      <c r="G705" s="29">
        <v>0</v>
      </c>
      <c r="H705" s="29">
        <v>0</v>
      </c>
      <c r="I705" s="29">
        <v>0</v>
      </c>
      <c r="J705" s="29">
        <v>0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>
        <v>0</v>
      </c>
      <c r="U705">
        <v>0</v>
      </c>
      <c r="V705">
        <v>0</v>
      </c>
      <c r="Y705" t="s">
        <v>53</v>
      </c>
    </row>
    <row r="706" spans="1:25" x14ac:dyDescent="0.3">
      <c r="A706" s="19" t="s">
        <v>53</v>
      </c>
      <c r="B706" s="18" t="s">
        <v>240</v>
      </c>
      <c r="C706" s="18" t="s">
        <v>151</v>
      </c>
      <c r="D706" s="29">
        <v>3765.04</v>
      </c>
      <c r="E706" s="29">
        <v>3765.04</v>
      </c>
      <c r="F706" s="29">
        <v>0</v>
      </c>
      <c r="G706" s="29">
        <v>0</v>
      </c>
      <c r="H706" s="29">
        <v>0</v>
      </c>
      <c r="I706" s="29">
        <v>0</v>
      </c>
      <c r="J706" s="29">
        <v>0</v>
      </c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0</v>
      </c>
      <c r="T706">
        <v>0</v>
      </c>
      <c r="U706">
        <v>0</v>
      </c>
      <c r="V706">
        <v>0</v>
      </c>
      <c r="Y706" t="s">
        <v>54</v>
      </c>
    </row>
    <row r="707" spans="1:25" x14ac:dyDescent="0.3">
      <c r="A707" s="19" t="s">
        <v>53</v>
      </c>
      <c r="B707" s="18" t="s">
        <v>240</v>
      </c>
      <c r="C707" s="18" t="s">
        <v>200</v>
      </c>
      <c r="D707" s="29">
        <v>16911.7</v>
      </c>
      <c r="E707" s="29">
        <v>16911.7</v>
      </c>
      <c r="F707" s="29">
        <v>0</v>
      </c>
      <c r="G707" s="29">
        <v>0</v>
      </c>
      <c r="H707" s="29">
        <v>0</v>
      </c>
      <c r="I707" s="29">
        <v>0</v>
      </c>
      <c r="J707" s="29">
        <v>0</v>
      </c>
      <c r="K707" s="29">
        <v>0</v>
      </c>
      <c r="L707" s="29">
        <v>0</v>
      </c>
      <c r="M707" s="29">
        <v>0</v>
      </c>
      <c r="N707" s="29">
        <v>18.93</v>
      </c>
      <c r="O707" s="29">
        <v>0</v>
      </c>
      <c r="P707" s="29">
        <v>0</v>
      </c>
      <c r="Q707" s="29">
        <v>0</v>
      </c>
      <c r="R707" s="29">
        <v>0</v>
      </c>
      <c r="S707" s="29">
        <v>0</v>
      </c>
      <c r="T707">
        <v>0</v>
      </c>
      <c r="U707">
        <v>0</v>
      </c>
      <c r="V707">
        <v>0</v>
      </c>
      <c r="Y707" t="s">
        <v>54</v>
      </c>
    </row>
    <row r="708" spans="1:25" x14ac:dyDescent="0.3">
      <c r="A708" s="19" t="s">
        <v>53</v>
      </c>
      <c r="B708" s="18" t="s">
        <v>240</v>
      </c>
      <c r="C708" s="18" t="s">
        <v>201</v>
      </c>
      <c r="D708" s="29">
        <v>1.5</v>
      </c>
      <c r="E708" s="29">
        <v>1.5</v>
      </c>
      <c r="F708" s="29">
        <v>0</v>
      </c>
      <c r="G708" s="29">
        <v>3.5</v>
      </c>
      <c r="H708" s="29">
        <v>0</v>
      </c>
      <c r="I708" s="29">
        <v>0</v>
      </c>
      <c r="J708" s="29">
        <v>0</v>
      </c>
      <c r="K708" s="29">
        <v>0</v>
      </c>
      <c r="L708" s="29">
        <v>0</v>
      </c>
      <c r="M708" s="29">
        <v>0</v>
      </c>
      <c r="N708" s="29">
        <v>0</v>
      </c>
      <c r="O708" s="29">
        <v>0</v>
      </c>
      <c r="P708" s="29">
        <v>0</v>
      </c>
      <c r="Q708" s="29">
        <v>0</v>
      </c>
      <c r="R708" s="29">
        <v>0</v>
      </c>
      <c r="S708" s="29">
        <v>0</v>
      </c>
      <c r="T708">
        <v>0</v>
      </c>
      <c r="U708">
        <v>0</v>
      </c>
      <c r="V708">
        <v>0</v>
      </c>
      <c r="Y708" t="s">
        <v>54</v>
      </c>
    </row>
    <row r="709" spans="1:25" x14ac:dyDescent="0.3">
      <c r="A709" s="19" t="s">
        <v>54</v>
      </c>
      <c r="B709" s="18" t="s">
        <v>241</v>
      </c>
      <c r="C709" s="18" t="s">
        <v>129</v>
      </c>
      <c r="D709" s="29">
        <v>1315386.3</v>
      </c>
      <c r="E709" s="29">
        <v>1321398.6200000001</v>
      </c>
      <c r="F709" s="29">
        <v>6012.32</v>
      </c>
      <c r="G709" s="29">
        <v>45.49</v>
      </c>
      <c r="H709" s="29">
        <v>0</v>
      </c>
      <c r="I709" s="29">
        <v>0</v>
      </c>
      <c r="J709" s="29">
        <v>0</v>
      </c>
      <c r="K709" s="29">
        <v>0</v>
      </c>
      <c r="L709" s="29">
        <v>0</v>
      </c>
      <c r="M709" s="29">
        <v>0</v>
      </c>
      <c r="N709" s="29">
        <v>68098.070000000007</v>
      </c>
      <c r="O709" s="29">
        <v>0</v>
      </c>
      <c r="P709" s="29">
        <v>0</v>
      </c>
      <c r="Q709" s="29">
        <v>0</v>
      </c>
      <c r="R709" s="29">
        <v>0</v>
      </c>
      <c r="S709" s="29">
        <v>0</v>
      </c>
      <c r="T709">
        <v>0</v>
      </c>
      <c r="U709">
        <v>0</v>
      </c>
      <c r="V709">
        <v>0</v>
      </c>
      <c r="Y709" t="s">
        <v>54</v>
      </c>
    </row>
    <row r="710" spans="1:25" x14ac:dyDescent="0.3">
      <c r="A710" s="19" t="s">
        <v>54</v>
      </c>
      <c r="B710" s="18" t="s">
        <v>241</v>
      </c>
      <c r="C710" s="18" t="s">
        <v>130</v>
      </c>
      <c r="D710" s="29">
        <v>186882.04</v>
      </c>
      <c r="E710" s="29">
        <v>229724.34</v>
      </c>
      <c r="F710" s="29">
        <v>42842.3</v>
      </c>
      <c r="G710" s="29">
        <v>10.58</v>
      </c>
      <c r="H710" s="29">
        <v>0</v>
      </c>
      <c r="I710" s="29">
        <v>0</v>
      </c>
      <c r="J710" s="29">
        <v>0</v>
      </c>
      <c r="K710" s="29">
        <v>0</v>
      </c>
      <c r="L710" s="29">
        <v>0</v>
      </c>
      <c r="M710" s="29">
        <v>0</v>
      </c>
      <c r="N710" s="29">
        <v>15843.54</v>
      </c>
      <c r="O710" s="29">
        <v>0</v>
      </c>
      <c r="P710" s="29">
        <v>0</v>
      </c>
      <c r="Q710" s="29">
        <v>0</v>
      </c>
      <c r="R710" s="29">
        <v>0</v>
      </c>
      <c r="S710" s="29">
        <v>0</v>
      </c>
      <c r="T710">
        <v>0</v>
      </c>
      <c r="U710">
        <v>0</v>
      </c>
      <c r="V710">
        <v>0</v>
      </c>
      <c r="Y710" t="s">
        <v>54</v>
      </c>
    </row>
    <row r="711" spans="1:25" x14ac:dyDescent="0.3">
      <c r="A711" s="19" t="s">
        <v>54</v>
      </c>
      <c r="B711" s="18" t="s">
        <v>241</v>
      </c>
      <c r="C711" s="18" t="s">
        <v>131</v>
      </c>
      <c r="D711" s="29">
        <v>948849.27999999805</v>
      </c>
      <c r="E711" s="29">
        <v>952578.89999999804</v>
      </c>
      <c r="F711" s="29">
        <v>3729.62</v>
      </c>
      <c r="G711" s="29">
        <v>39.43</v>
      </c>
      <c r="H711" s="29">
        <v>0</v>
      </c>
      <c r="I711" s="29">
        <v>0</v>
      </c>
      <c r="J711" s="29">
        <v>0</v>
      </c>
      <c r="K711" s="29">
        <v>0</v>
      </c>
      <c r="L711" s="29">
        <v>0</v>
      </c>
      <c r="M711" s="29">
        <v>0</v>
      </c>
      <c r="N711" s="29">
        <v>20439.75</v>
      </c>
      <c r="O711" s="29">
        <v>374.83</v>
      </c>
      <c r="P711" s="29">
        <v>0</v>
      </c>
      <c r="Q711" s="29">
        <v>0</v>
      </c>
      <c r="R711" s="29">
        <v>0</v>
      </c>
      <c r="S711" s="29">
        <v>0</v>
      </c>
      <c r="T711">
        <v>0</v>
      </c>
      <c r="U711">
        <v>0</v>
      </c>
      <c r="V711">
        <v>0</v>
      </c>
      <c r="Y711" t="s">
        <v>54</v>
      </c>
    </row>
    <row r="712" spans="1:25" x14ac:dyDescent="0.3">
      <c r="A712" s="19" t="s">
        <v>54</v>
      </c>
      <c r="B712" s="18" t="s">
        <v>241</v>
      </c>
      <c r="C712" s="18" t="s">
        <v>132</v>
      </c>
      <c r="D712" s="29">
        <v>16890.88</v>
      </c>
      <c r="E712" s="29">
        <v>16894.349999999999</v>
      </c>
      <c r="F712" s="29">
        <v>3.47</v>
      </c>
      <c r="G712" s="29">
        <v>12.92</v>
      </c>
      <c r="H712" s="29">
        <v>0</v>
      </c>
      <c r="I712" s="29">
        <v>0</v>
      </c>
      <c r="J712" s="29">
        <v>0</v>
      </c>
      <c r="K712" s="29">
        <v>0</v>
      </c>
      <c r="L712" s="29">
        <v>0</v>
      </c>
      <c r="M712" s="29">
        <v>0</v>
      </c>
      <c r="N712" s="29">
        <v>1753.16</v>
      </c>
      <c r="O712" s="29">
        <v>0</v>
      </c>
      <c r="P712" s="29">
        <v>0</v>
      </c>
      <c r="Q712" s="29">
        <v>0</v>
      </c>
      <c r="R712" s="29">
        <v>0</v>
      </c>
      <c r="S712" s="29">
        <v>0</v>
      </c>
      <c r="T712">
        <v>0</v>
      </c>
      <c r="U712">
        <v>0</v>
      </c>
      <c r="V712">
        <v>0</v>
      </c>
      <c r="Y712" t="s">
        <v>54</v>
      </c>
    </row>
    <row r="713" spans="1:25" x14ac:dyDescent="0.3">
      <c r="A713" s="19" t="s">
        <v>54</v>
      </c>
      <c r="B713" s="18" t="s">
        <v>241</v>
      </c>
      <c r="C713" s="18" t="s">
        <v>133</v>
      </c>
      <c r="D713" s="29">
        <v>2725004.37</v>
      </c>
      <c r="E713" s="29">
        <v>2730791.24</v>
      </c>
      <c r="F713" s="29">
        <v>5786.87</v>
      </c>
      <c r="G713" s="29">
        <v>112.73</v>
      </c>
      <c r="H713" s="29">
        <v>0</v>
      </c>
      <c r="I713" s="29">
        <v>0</v>
      </c>
      <c r="J713" s="29">
        <v>0</v>
      </c>
      <c r="K713" s="29">
        <v>0</v>
      </c>
      <c r="L713" s="29">
        <v>0</v>
      </c>
      <c r="M713" s="29">
        <v>0</v>
      </c>
      <c r="N713" s="29">
        <v>106814.87</v>
      </c>
      <c r="O713" s="29">
        <v>312.68</v>
      </c>
      <c r="P713" s="29">
        <v>0</v>
      </c>
      <c r="Q713" s="29">
        <v>0</v>
      </c>
      <c r="R713" s="29">
        <v>0</v>
      </c>
      <c r="S713" s="29">
        <v>0</v>
      </c>
      <c r="T713">
        <v>0</v>
      </c>
      <c r="U713">
        <v>0</v>
      </c>
      <c r="V713">
        <v>0</v>
      </c>
      <c r="Y713" t="s">
        <v>54</v>
      </c>
    </row>
    <row r="714" spans="1:25" x14ac:dyDescent="0.3">
      <c r="A714" s="19" t="s">
        <v>54</v>
      </c>
      <c r="B714" s="18" t="s">
        <v>241</v>
      </c>
      <c r="C714" s="18" t="s">
        <v>134</v>
      </c>
      <c r="D714" s="29">
        <v>515742.33999999898</v>
      </c>
      <c r="E714" s="29">
        <v>518832.59999999899</v>
      </c>
      <c r="F714" s="29">
        <v>3090.26</v>
      </c>
      <c r="G714" s="29">
        <v>16.07</v>
      </c>
      <c r="H714" s="29">
        <v>0</v>
      </c>
      <c r="I714" s="29">
        <v>0</v>
      </c>
      <c r="J714" s="29">
        <v>0</v>
      </c>
      <c r="K714" s="29">
        <v>0</v>
      </c>
      <c r="L714" s="29">
        <v>0</v>
      </c>
      <c r="M714" s="29">
        <v>0</v>
      </c>
      <c r="N714" s="29">
        <v>31476.33</v>
      </c>
      <c r="O714" s="29">
        <v>75</v>
      </c>
      <c r="P714" s="29">
        <v>0</v>
      </c>
      <c r="Q714" s="29">
        <v>0</v>
      </c>
      <c r="R714" s="29">
        <v>0</v>
      </c>
      <c r="S714" s="29">
        <v>0</v>
      </c>
      <c r="T714">
        <v>0</v>
      </c>
      <c r="U714">
        <v>0</v>
      </c>
      <c r="V714">
        <v>0</v>
      </c>
      <c r="Y714" t="s">
        <v>54</v>
      </c>
    </row>
    <row r="715" spans="1:25" x14ac:dyDescent="0.3">
      <c r="A715" s="19" t="s">
        <v>54</v>
      </c>
      <c r="B715" s="18" t="s">
        <v>241</v>
      </c>
      <c r="C715" s="18" t="s">
        <v>135</v>
      </c>
      <c r="D715" s="29">
        <v>8919962.4799999893</v>
      </c>
      <c r="E715" s="29">
        <v>8951383.7999999896</v>
      </c>
      <c r="F715" s="29">
        <v>31421.32</v>
      </c>
      <c r="G715" s="29">
        <v>212.39</v>
      </c>
      <c r="H715" s="29">
        <v>0</v>
      </c>
      <c r="I715" s="29">
        <v>0</v>
      </c>
      <c r="J715" s="29">
        <v>0</v>
      </c>
      <c r="K715" s="29">
        <v>0</v>
      </c>
      <c r="L715" s="29">
        <v>0</v>
      </c>
      <c r="M715" s="29">
        <v>0</v>
      </c>
      <c r="N715" s="29">
        <v>292621.71000000002</v>
      </c>
      <c r="O715" s="29">
        <v>4857.46</v>
      </c>
      <c r="P715" s="29">
        <v>0</v>
      </c>
      <c r="Q715" s="29">
        <v>0</v>
      </c>
      <c r="R715" s="29">
        <v>0</v>
      </c>
      <c r="S715" s="29">
        <v>0</v>
      </c>
      <c r="T715">
        <v>0</v>
      </c>
      <c r="U715">
        <v>0</v>
      </c>
      <c r="V715">
        <v>0</v>
      </c>
      <c r="Y715" t="s">
        <v>54</v>
      </c>
    </row>
    <row r="716" spans="1:25" x14ac:dyDescent="0.3">
      <c r="A716" s="19" t="s">
        <v>54</v>
      </c>
      <c r="B716" s="18" t="s">
        <v>241</v>
      </c>
      <c r="C716" s="18" t="s">
        <v>136</v>
      </c>
      <c r="D716" s="29">
        <v>3200272.6599999899</v>
      </c>
      <c r="E716" s="29">
        <v>3221842.2699999898</v>
      </c>
      <c r="F716" s="29">
        <v>21569.61</v>
      </c>
      <c r="G716" s="29">
        <v>5.82</v>
      </c>
      <c r="H716" s="29">
        <v>0</v>
      </c>
      <c r="I716" s="29">
        <v>0</v>
      </c>
      <c r="J716" s="29">
        <v>0</v>
      </c>
      <c r="K716" s="29">
        <v>0</v>
      </c>
      <c r="L716" s="29">
        <v>0</v>
      </c>
      <c r="M716" s="29">
        <v>0</v>
      </c>
      <c r="N716" s="29">
        <v>174731.33</v>
      </c>
      <c r="O716" s="29">
        <v>176.05</v>
      </c>
      <c r="P716" s="29">
        <v>0</v>
      </c>
      <c r="Q716" s="29">
        <v>0</v>
      </c>
      <c r="R716" s="29">
        <v>0</v>
      </c>
      <c r="S716" s="29">
        <v>0</v>
      </c>
      <c r="T716">
        <v>0</v>
      </c>
      <c r="U716">
        <v>0</v>
      </c>
      <c r="V716">
        <v>0</v>
      </c>
      <c r="Y716" t="s">
        <v>54</v>
      </c>
    </row>
    <row r="717" spans="1:25" x14ac:dyDescent="0.3">
      <c r="A717" s="19" t="s">
        <v>54</v>
      </c>
      <c r="B717" s="18" t="s">
        <v>241</v>
      </c>
      <c r="C717" s="18" t="s">
        <v>137</v>
      </c>
      <c r="D717" s="29">
        <v>894267.67999999796</v>
      </c>
      <c r="E717" s="29">
        <v>896800.53999999794</v>
      </c>
      <c r="F717" s="29">
        <v>2532.86</v>
      </c>
      <c r="G717" s="29">
        <v>65.989999999999995</v>
      </c>
      <c r="H717" s="29">
        <v>0</v>
      </c>
      <c r="I717" s="29">
        <v>0</v>
      </c>
      <c r="J717" s="29">
        <v>0</v>
      </c>
      <c r="K717" s="29">
        <v>0</v>
      </c>
      <c r="L717" s="29">
        <v>0</v>
      </c>
      <c r="M717" s="29">
        <v>0</v>
      </c>
      <c r="N717" s="29">
        <v>47029.61</v>
      </c>
      <c r="O717" s="29">
        <v>0</v>
      </c>
      <c r="P717" s="29">
        <v>0</v>
      </c>
      <c r="Q717" s="29">
        <v>0</v>
      </c>
      <c r="R717" s="29">
        <v>0</v>
      </c>
      <c r="S717" s="29">
        <v>0</v>
      </c>
      <c r="T717">
        <v>0</v>
      </c>
      <c r="U717">
        <v>0</v>
      </c>
      <c r="V717">
        <v>0</v>
      </c>
      <c r="Y717" t="s">
        <v>54</v>
      </c>
    </row>
    <row r="718" spans="1:25" x14ac:dyDescent="0.3">
      <c r="A718" s="19" t="s">
        <v>54</v>
      </c>
      <c r="B718" s="18" t="s">
        <v>241</v>
      </c>
      <c r="C718" s="18" t="s">
        <v>138</v>
      </c>
      <c r="D718" s="29">
        <v>23629.360000000001</v>
      </c>
      <c r="E718" s="29">
        <v>23648.639999999999</v>
      </c>
      <c r="F718" s="29">
        <v>19.28</v>
      </c>
      <c r="G718" s="29">
        <v>12.95</v>
      </c>
      <c r="H718" s="29">
        <v>0</v>
      </c>
      <c r="I718" s="29">
        <v>0</v>
      </c>
      <c r="J718" s="29">
        <v>0</v>
      </c>
      <c r="K718" s="29">
        <v>0</v>
      </c>
      <c r="L718" s="29">
        <v>0</v>
      </c>
      <c r="M718" s="29">
        <v>0</v>
      </c>
      <c r="N718" s="29">
        <v>4282.0600000000004</v>
      </c>
      <c r="O718" s="29">
        <v>25</v>
      </c>
      <c r="P718" s="29">
        <v>0</v>
      </c>
      <c r="Q718" s="29">
        <v>0</v>
      </c>
      <c r="R718" s="29">
        <v>0</v>
      </c>
      <c r="S718" s="29">
        <v>0</v>
      </c>
      <c r="T718">
        <v>0</v>
      </c>
      <c r="U718">
        <v>0</v>
      </c>
      <c r="V718">
        <v>0</v>
      </c>
      <c r="Y718" t="s">
        <v>54</v>
      </c>
    </row>
    <row r="719" spans="1:25" x14ac:dyDescent="0.3">
      <c r="A719" s="19" t="s">
        <v>54</v>
      </c>
      <c r="B719" s="18" t="s">
        <v>241</v>
      </c>
      <c r="C719" s="18" t="s">
        <v>139</v>
      </c>
      <c r="D719" s="29">
        <v>4071406.2100000102</v>
      </c>
      <c r="E719" s="29">
        <v>4097694.72000001</v>
      </c>
      <c r="F719" s="29">
        <v>26288.51</v>
      </c>
      <c r="G719" s="29">
        <v>139.99</v>
      </c>
      <c r="H719" s="29">
        <v>0</v>
      </c>
      <c r="I719" s="29">
        <v>0</v>
      </c>
      <c r="J719" s="29">
        <v>0</v>
      </c>
      <c r="K719" s="29">
        <v>0</v>
      </c>
      <c r="L719" s="29">
        <v>0</v>
      </c>
      <c r="M719" s="29">
        <v>0</v>
      </c>
      <c r="N719" s="29">
        <v>219340.1</v>
      </c>
      <c r="O719" s="29">
        <v>288.7</v>
      </c>
      <c r="P719" s="29">
        <v>0</v>
      </c>
      <c r="Q719" s="29">
        <v>0</v>
      </c>
      <c r="R719" s="29">
        <v>0</v>
      </c>
      <c r="S719" s="29">
        <v>0</v>
      </c>
      <c r="T719">
        <v>0</v>
      </c>
      <c r="U719">
        <v>0</v>
      </c>
      <c r="V719">
        <v>0</v>
      </c>
      <c r="Y719" t="s">
        <v>54</v>
      </c>
    </row>
    <row r="720" spans="1:25" x14ac:dyDescent="0.3">
      <c r="A720" s="19" t="s">
        <v>54</v>
      </c>
      <c r="B720" s="18" t="s">
        <v>241</v>
      </c>
      <c r="C720" s="18" t="s">
        <v>140</v>
      </c>
      <c r="D720" s="29">
        <v>37547.800000000003</v>
      </c>
      <c r="E720" s="29">
        <v>38248.15</v>
      </c>
      <c r="F720" s="29">
        <v>700.35</v>
      </c>
      <c r="G720" s="29">
        <v>10.41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4640.22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>
        <v>0</v>
      </c>
      <c r="U720">
        <v>0</v>
      </c>
      <c r="V720">
        <v>0</v>
      </c>
      <c r="Y720" t="s">
        <v>54</v>
      </c>
    </row>
    <row r="721" spans="1:25" x14ac:dyDescent="0.3">
      <c r="A721" s="19" t="s">
        <v>54</v>
      </c>
      <c r="B721" s="18" t="s">
        <v>241</v>
      </c>
      <c r="C721" s="18" t="s">
        <v>141</v>
      </c>
      <c r="D721" s="29">
        <v>2447871.3800000101</v>
      </c>
      <c r="E721" s="29">
        <v>2455435.7100000102</v>
      </c>
      <c r="F721" s="29">
        <v>7564.33</v>
      </c>
      <c r="G721" s="29">
        <v>34.97</v>
      </c>
      <c r="H721" s="29">
        <v>0</v>
      </c>
      <c r="I721" s="29">
        <v>0</v>
      </c>
      <c r="J721" s="29">
        <v>0</v>
      </c>
      <c r="K721" s="29">
        <v>0</v>
      </c>
      <c r="L721" s="29">
        <v>0</v>
      </c>
      <c r="M721" s="29">
        <v>0</v>
      </c>
      <c r="N721" s="29">
        <v>135327.43</v>
      </c>
      <c r="O721" s="29">
        <v>897.63</v>
      </c>
      <c r="P721" s="29">
        <v>0</v>
      </c>
      <c r="Q721" s="29">
        <v>0</v>
      </c>
      <c r="R721" s="29">
        <v>0</v>
      </c>
      <c r="S721" s="29">
        <v>0</v>
      </c>
      <c r="T721">
        <v>0</v>
      </c>
      <c r="U721">
        <v>0</v>
      </c>
      <c r="V721">
        <v>0</v>
      </c>
      <c r="Y721" t="s">
        <v>54</v>
      </c>
    </row>
    <row r="722" spans="1:25" x14ac:dyDescent="0.3">
      <c r="A722" s="19" t="s">
        <v>54</v>
      </c>
      <c r="B722" s="18" t="s">
        <v>241</v>
      </c>
      <c r="C722" s="18" t="s">
        <v>142</v>
      </c>
      <c r="D722" s="29">
        <v>552066.71</v>
      </c>
      <c r="E722" s="29">
        <v>554503.91</v>
      </c>
      <c r="F722" s="29">
        <v>2437.1999999999998</v>
      </c>
      <c r="G722" s="29">
        <v>22.07</v>
      </c>
      <c r="H722" s="29">
        <v>0</v>
      </c>
      <c r="I722" s="29">
        <v>0</v>
      </c>
      <c r="J722" s="29">
        <v>0</v>
      </c>
      <c r="K722" s="29">
        <v>0</v>
      </c>
      <c r="L722" s="29">
        <v>0</v>
      </c>
      <c r="M722" s="29">
        <v>0</v>
      </c>
      <c r="N722" s="29">
        <v>30552.97</v>
      </c>
      <c r="O722" s="29">
        <v>171.8</v>
      </c>
      <c r="P722" s="29">
        <v>0</v>
      </c>
      <c r="Q722" s="29">
        <v>0</v>
      </c>
      <c r="R722" s="29">
        <v>0</v>
      </c>
      <c r="S722" s="29">
        <v>0</v>
      </c>
      <c r="T722">
        <v>0</v>
      </c>
      <c r="U722">
        <v>0</v>
      </c>
      <c r="V722">
        <v>0</v>
      </c>
      <c r="Y722" t="s">
        <v>54</v>
      </c>
    </row>
    <row r="723" spans="1:25" x14ac:dyDescent="0.3">
      <c r="A723" s="19" t="s">
        <v>54</v>
      </c>
      <c r="B723" s="18" t="s">
        <v>241</v>
      </c>
      <c r="C723" s="18" t="s">
        <v>143</v>
      </c>
      <c r="D723" s="29">
        <v>3386139.9</v>
      </c>
      <c r="E723" s="29">
        <v>3395445.25</v>
      </c>
      <c r="F723" s="29">
        <v>9305.35</v>
      </c>
      <c r="G723" s="29">
        <v>91.09</v>
      </c>
      <c r="H723" s="29">
        <v>0</v>
      </c>
      <c r="I723" s="29">
        <v>0</v>
      </c>
      <c r="J723" s="29">
        <v>0</v>
      </c>
      <c r="K723" s="29">
        <v>0</v>
      </c>
      <c r="L723" s="29">
        <v>0</v>
      </c>
      <c r="M723" s="29">
        <v>0</v>
      </c>
      <c r="N723" s="29">
        <v>100300.02</v>
      </c>
      <c r="O723" s="29">
        <v>64.900000000000006</v>
      </c>
      <c r="P723" s="29">
        <v>0</v>
      </c>
      <c r="Q723" s="29">
        <v>0</v>
      </c>
      <c r="R723" s="29">
        <v>0</v>
      </c>
      <c r="S723" s="29">
        <v>0</v>
      </c>
      <c r="T723">
        <v>0</v>
      </c>
      <c r="U723">
        <v>0</v>
      </c>
      <c r="V723">
        <v>0</v>
      </c>
      <c r="Y723" t="s">
        <v>54</v>
      </c>
    </row>
    <row r="724" spans="1:25" x14ac:dyDescent="0.3">
      <c r="A724" s="19" t="s">
        <v>54</v>
      </c>
      <c r="B724" s="18" t="s">
        <v>241</v>
      </c>
      <c r="C724" s="18" t="s">
        <v>144</v>
      </c>
      <c r="D724" s="29">
        <v>64996.56</v>
      </c>
      <c r="E724" s="29">
        <v>65741.41</v>
      </c>
      <c r="F724" s="29">
        <v>744.85</v>
      </c>
      <c r="G724" s="29">
        <v>13.89</v>
      </c>
      <c r="H724" s="29">
        <v>0</v>
      </c>
      <c r="I724" s="29">
        <v>0</v>
      </c>
      <c r="J724" s="29">
        <v>0</v>
      </c>
      <c r="K724" s="29">
        <v>0</v>
      </c>
      <c r="L724" s="29">
        <v>0</v>
      </c>
      <c r="M724" s="29">
        <v>0</v>
      </c>
      <c r="N724" s="29">
        <v>1795.23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>
        <v>0</v>
      </c>
      <c r="U724">
        <v>0</v>
      </c>
      <c r="V724">
        <v>0</v>
      </c>
      <c r="Y724" t="s">
        <v>54</v>
      </c>
    </row>
    <row r="725" spans="1:25" x14ac:dyDescent="0.3">
      <c r="A725" s="19" t="s">
        <v>54</v>
      </c>
      <c r="B725" s="18" t="s">
        <v>241</v>
      </c>
      <c r="C725" s="18" t="s">
        <v>145</v>
      </c>
      <c r="D725" s="29">
        <v>1494189.8</v>
      </c>
      <c r="E725" s="29">
        <v>1497511.41</v>
      </c>
      <c r="F725" s="29">
        <v>3321.61</v>
      </c>
      <c r="G725" s="29">
        <v>88.77</v>
      </c>
      <c r="H725" s="29">
        <v>0</v>
      </c>
      <c r="I725" s="29">
        <v>0</v>
      </c>
      <c r="J725" s="29">
        <v>0</v>
      </c>
      <c r="K725" s="29">
        <v>0</v>
      </c>
      <c r="L725" s="29">
        <v>0</v>
      </c>
      <c r="M725" s="29">
        <v>0</v>
      </c>
      <c r="N725" s="29">
        <v>51719.86</v>
      </c>
      <c r="O725" s="29">
        <v>644.03</v>
      </c>
      <c r="P725" s="29">
        <v>0</v>
      </c>
      <c r="Q725" s="29">
        <v>0</v>
      </c>
      <c r="R725" s="29">
        <v>0</v>
      </c>
      <c r="S725" s="29">
        <v>0</v>
      </c>
      <c r="T725">
        <v>0</v>
      </c>
      <c r="U725">
        <v>0</v>
      </c>
      <c r="V725">
        <v>0</v>
      </c>
      <c r="Y725" t="s">
        <v>54</v>
      </c>
    </row>
    <row r="726" spans="1:25" x14ac:dyDescent="0.3">
      <c r="A726" s="19" t="s">
        <v>54</v>
      </c>
      <c r="B726" s="18" t="s">
        <v>241</v>
      </c>
      <c r="C726" s="18" t="s">
        <v>146</v>
      </c>
      <c r="D726" s="29">
        <v>16158.18</v>
      </c>
      <c r="E726" s="29">
        <v>18948.89</v>
      </c>
      <c r="F726" s="29">
        <v>2790.71</v>
      </c>
      <c r="G726" s="29">
        <v>0</v>
      </c>
      <c r="H726" s="29">
        <v>0</v>
      </c>
      <c r="I726" s="29">
        <v>0</v>
      </c>
      <c r="J726" s="29">
        <v>0</v>
      </c>
      <c r="K726" s="29">
        <v>0</v>
      </c>
      <c r="L726" s="29">
        <v>0</v>
      </c>
      <c r="M726" s="29">
        <v>0</v>
      </c>
      <c r="N726" s="29">
        <v>4896.3100000000004</v>
      </c>
      <c r="O726" s="29">
        <v>0</v>
      </c>
      <c r="P726" s="29">
        <v>0</v>
      </c>
      <c r="Q726" s="29">
        <v>0</v>
      </c>
      <c r="R726" s="29">
        <v>0</v>
      </c>
      <c r="S726" s="29">
        <v>0</v>
      </c>
      <c r="T726">
        <v>0</v>
      </c>
      <c r="U726">
        <v>0</v>
      </c>
      <c r="V726">
        <v>0</v>
      </c>
      <c r="Y726" t="s">
        <v>54</v>
      </c>
    </row>
    <row r="727" spans="1:25" x14ac:dyDescent="0.3">
      <c r="A727" s="19" t="s">
        <v>54</v>
      </c>
      <c r="B727" s="18" t="s">
        <v>241</v>
      </c>
      <c r="C727" s="18" t="s">
        <v>147</v>
      </c>
      <c r="D727" s="29">
        <v>490067.1</v>
      </c>
      <c r="E727" s="29">
        <v>491729.63</v>
      </c>
      <c r="F727" s="29">
        <v>1662.53</v>
      </c>
      <c r="G727" s="29">
        <v>66.64</v>
      </c>
      <c r="H727" s="29">
        <v>0</v>
      </c>
      <c r="I727" s="29">
        <v>0</v>
      </c>
      <c r="J727" s="29">
        <v>0</v>
      </c>
      <c r="K727" s="29">
        <v>0</v>
      </c>
      <c r="L727" s="29">
        <v>0</v>
      </c>
      <c r="M727" s="29">
        <v>0</v>
      </c>
      <c r="N727" s="29">
        <v>42603.89</v>
      </c>
      <c r="O727" s="29">
        <v>97.22</v>
      </c>
      <c r="P727" s="29">
        <v>0</v>
      </c>
      <c r="Q727" s="29">
        <v>0</v>
      </c>
      <c r="R727" s="29">
        <v>0</v>
      </c>
      <c r="S727" s="29">
        <v>0</v>
      </c>
      <c r="T727">
        <v>0</v>
      </c>
      <c r="U727">
        <v>0</v>
      </c>
      <c r="V727">
        <v>0</v>
      </c>
      <c r="Y727" t="s">
        <v>54</v>
      </c>
    </row>
    <row r="728" spans="1:25" x14ac:dyDescent="0.3">
      <c r="A728" s="19" t="s">
        <v>54</v>
      </c>
      <c r="B728" s="18" t="s">
        <v>241</v>
      </c>
      <c r="C728" s="18" t="s">
        <v>148</v>
      </c>
      <c r="D728" s="29">
        <v>289666.49</v>
      </c>
      <c r="E728" s="29">
        <v>290735.15999999997</v>
      </c>
      <c r="F728" s="29">
        <v>1068.67</v>
      </c>
      <c r="G728" s="29">
        <v>21.64</v>
      </c>
      <c r="H728" s="29">
        <v>0</v>
      </c>
      <c r="I728" s="29">
        <v>0</v>
      </c>
      <c r="J728" s="29">
        <v>0</v>
      </c>
      <c r="K728" s="29">
        <v>0</v>
      </c>
      <c r="L728" s="29">
        <v>0</v>
      </c>
      <c r="M728" s="29">
        <v>0</v>
      </c>
      <c r="N728" s="29">
        <v>34578.949999999997</v>
      </c>
      <c r="O728" s="29">
        <v>0</v>
      </c>
      <c r="P728" s="29">
        <v>0</v>
      </c>
      <c r="Q728" s="29">
        <v>0</v>
      </c>
      <c r="R728" s="29">
        <v>0</v>
      </c>
      <c r="S728" s="29">
        <v>0</v>
      </c>
      <c r="T728">
        <v>0</v>
      </c>
      <c r="U728">
        <v>0</v>
      </c>
      <c r="V728">
        <v>0</v>
      </c>
      <c r="Y728" t="s">
        <v>54</v>
      </c>
    </row>
    <row r="729" spans="1:25" x14ac:dyDescent="0.3">
      <c r="A729" s="19" t="s">
        <v>54</v>
      </c>
      <c r="B729" s="18" t="s">
        <v>241</v>
      </c>
      <c r="C729" s="18" t="s">
        <v>149</v>
      </c>
      <c r="D729" s="29">
        <v>9739.44</v>
      </c>
      <c r="E729" s="29">
        <v>9739.44</v>
      </c>
      <c r="F729" s="29">
        <v>0</v>
      </c>
      <c r="G729" s="29">
        <v>10.56</v>
      </c>
      <c r="H729" s="29">
        <v>0</v>
      </c>
      <c r="I729" s="29">
        <v>0</v>
      </c>
      <c r="J729" s="29">
        <v>0</v>
      </c>
      <c r="K729" s="29">
        <v>0</v>
      </c>
      <c r="L729" s="29">
        <v>0</v>
      </c>
      <c r="M729" s="29">
        <v>0</v>
      </c>
      <c r="N729" s="29">
        <v>1245.6400000000001</v>
      </c>
      <c r="O729" s="29">
        <v>0</v>
      </c>
      <c r="P729" s="29">
        <v>0</v>
      </c>
      <c r="Q729" s="29">
        <v>0</v>
      </c>
      <c r="R729" s="29">
        <v>0</v>
      </c>
      <c r="S729" s="29">
        <v>0</v>
      </c>
      <c r="T729">
        <v>0</v>
      </c>
      <c r="U729">
        <v>0</v>
      </c>
      <c r="V729">
        <v>0</v>
      </c>
      <c r="Y729" t="s">
        <v>54</v>
      </c>
    </row>
    <row r="730" spans="1:25" x14ac:dyDescent="0.3">
      <c r="A730" s="19" t="s">
        <v>54</v>
      </c>
      <c r="B730" s="18" t="s">
        <v>241</v>
      </c>
      <c r="C730" s="18" t="s">
        <v>150</v>
      </c>
      <c r="D730" s="29">
        <v>1007676.8</v>
      </c>
      <c r="E730" s="29">
        <v>1010779.97</v>
      </c>
      <c r="F730" s="29">
        <v>3103.17</v>
      </c>
      <c r="G730" s="29">
        <v>38.21</v>
      </c>
      <c r="H730" s="29">
        <v>0</v>
      </c>
      <c r="I730" s="29">
        <v>0</v>
      </c>
      <c r="J730" s="29">
        <v>0</v>
      </c>
      <c r="K730" s="29">
        <v>0</v>
      </c>
      <c r="L730" s="29">
        <v>0</v>
      </c>
      <c r="M730" s="29">
        <v>0</v>
      </c>
      <c r="N730" s="29">
        <v>55056.03</v>
      </c>
      <c r="O730" s="29">
        <v>0</v>
      </c>
      <c r="P730" s="29">
        <v>0</v>
      </c>
      <c r="Q730" s="29">
        <v>0</v>
      </c>
      <c r="R730" s="29">
        <v>0</v>
      </c>
      <c r="S730" s="29">
        <v>0</v>
      </c>
      <c r="T730">
        <v>0</v>
      </c>
      <c r="U730">
        <v>0</v>
      </c>
      <c r="V730">
        <v>0</v>
      </c>
      <c r="Y730" t="s">
        <v>54</v>
      </c>
    </row>
    <row r="731" spans="1:25" x14ac:dyDescent="0.3">
      <c r="A731" s="19" t="s">
        <v>54</v>
      </c>
      <c r="B731" s="18" t="s">
        <v>241</v>
      </c>
      <c r="C731" s="18" t="s">
        <v>151</v>
      </c>
      <c r="D731" s="29">
        <v>16132.76</v>
      </c>
      <c r="E731" s="29">
        <v>16132.76</v>
      </c>
      <c r="F731" s="29">
        <v>0</v>
      </c>
      <c r="G731" s="29">
        <v>11.41</v>
      </c>
      <c r="H731" s="29">
        <v>0</v>
      </c>
      <c r="I731" s="29">
        <v>0</v>
      </c>
      <c r="J731" s="29">
        <v>0</v>
      </c>
      <c r="K731" s="29">
        <v>0</v>
      </c>
      <c r="L731" s="29">
        <v>0</v>
      </c>
      <c r="M731" s="29">
        <v>0</v>
      </c>
      <c r="N731" s="29">
        <v>1261.2</v>
      </c>
      <c r="O731" s="29">
        <v>0</v>
      </c>
      <c r="P731" s="29">
        <v>0</v>
      </c>
      <c r="Q731" s="29">
        <v>0</v>
      </c>
      <c r="R731" s="29">
        <v>0</v>
      </c>
      <c r="S731" s="29">
        <v>0</v>
      </c>
      <c r="T731">
        <v>0</v>
      </c>
      <c r="U731">
        <v>0</v>
      </c>
      <c r="V731">
        <v>0</v>
      </c>
      <c r="Y731" t="s">
        <v>55</v>
      </c>
    </row>
    <row r="732" spans="1:25" x14ac:dyDescent="0.3">
      <c r="A732" s="19" t="s">
        <v>54</v>
      </c>
      <c r="B732" s="18" t="s">
        <v>241</v>
      </c>
      <c r="C732" s="18" t="s">
        <v>200</v>
      </c>
      <c r="D732" s="29">
        <v>7584.03</v>
      </c>
      <c r="E732" s="29">
        <v>8569.6</v>
      </c>
      <c r="F732" s="29">
        <v>985.57</v>
      </c>
      <c r="G732" s="29">
        <v>6.63</v>
      </c>
      <c r="H732" s="29">
        <v>0</v>
      </c>
      <c r="I732" s="29">
        <v>0</v>
      </c>
      <c r="J732" s="29">
        <v>0</v>
      </c>
      <c r="K732" s="29">
        <v>0</v>
      </c>
      <c r="L732" s="29">
        <v>0</v>
      </c>
      <c r="M732" s="29">
        <v>0</v>
      </c>
      <c r="N732" s="29">
        <v>58.46</v>
      </c>
      <c r="O732" s="29">
        <v>0</v>
      </c>
      <c r="P732" s="29">
        <v>0</v>
      </c>
      <c r="Q732" s="29">
        <v>0</v>
      </c>
      <c r="R732" s="29">
        <v>0</v>
      </c>
      <c r="S732" s="29">
        <v>0</v>
      </c>
      <c r="T732">
        <v>0</v>
      </c>
      <c r="U732">
        <v>0</v>
      </c>
      <c r="V732">
        <v>0</v>
      </c>
      <c r="Y732" t="s">
        <v>55</v>
      </c>
    </row>
    <row r="733" spans="1:25" x14ac:dyDescent="0.3">
      <c r="A733" s="19" t="s">
        <v>54</v>
      </c>
      <c r="B733" s="18" t="s">
        <v>241</v>
      </c>
      <c r="C733" s="18" t="s">
        <v>201</v>
      </c>
      <c r="D733" s="29">
        <v>1686</v>
      </c>
      <c r="E733" s="29">
        <v>1686</v>
      </c>
      <c r="F733" s="29">
        <v>0</v>
      </c>
      <c r="G733" s="29">
        <v>0</v>
      </c>
      <c r="H733" s="29">
        <v>0</v>
      </c>
      <c r="I733" s="29">
        <v>0</v>
      </c>
      <c r="J733" s="29">
        <v>0</v>
      </c>
      <c r="K733" s="29">
        <v>0</v>
      </c>
      <c r="L733" s="29">
        <v>0</v>
      </c>
      <c r="M733" s="29">
        <v>0</v>
      </c>
      <c r="N733" s="29">
        <v>0</v>
      </c>
      <c r="O733" s="29">
        <v>0</v>
      </c>
      <c r="P733" s="29">
        <v>0</v>
      </c>
      <c r="Q733" s="29">
        <v>0</v>
      </c>
      <c r="R733" s="29">
        <v>0</v>
      </c>
      <c r="S733" s="29">
        <v>0</v>
      </c>
      <c r="T733">
        <v>0</v>
      </c>
      <c r="U733">
        <v>0</v>
      </c>
      <c r="V733">
        <v>0</v>
      </c>
      <c r="Y733" t="s">
        <v>55</v>
      </c>
    </row>
    <row r="734" spans="1:25" x14ac:dyDescent="0.3">
      <c r="A734" s="19" t="s">
        <v>55</v>
      </c>
      <c r="B734" s="18" t="s">
        <v>242</v>
      </c>
      <c r="C734" s="18" t="s">
        <v>129</v>
      </c>
      <c r="D734" s="29">
        <v>16035139.1</v>
      </c>
      <c r="E734" s="29">
        <v>18846587.9045</v>
      </c>
      <c r="F734" s="29">
        <v>2869660.12</v>
      </c>
      <c r="G734" s="29">
        <v>31.2</v>
      </c>
      <c r="H734" s="29">
        <v>0</v>
      </c>
      <c r="I734" s="29">
        <v>1074010.31</v>
      </c>
      <c r="J734" s="29">
        <v>0</v>
      </c>
      <c r="K734" s="29">
        <v>0</v>
      </c>
      <c r="L734" s="29">
        <v>0</v>
      </c>
      <c r="M734" s="29">
        <v>0</v>
      </c>
      <c r="N734" s="29">
        <v>309873.84999999998</v>
      </c>
      <c r="O734" s="29">
        <v>261.26</v>
      </c>
      <c r="P734" s="29">
        <v>0</v>
      </c>
      <c r="Q734" s="29">
        <v>62510.895499999999</v>
      </c>
      <c r="R734" s="29">
        <v>4299.58</v>
      </c>
      <c r="S734" s="29">
        <v>0</v>
      </c>
      <c r="T734">
        <v>592.66</v>
      </c>
      <c r="U734">
        <v>0</v>
      </c>
      <c r="V734">
        <v>0</v>
      </c>
      <c r="Y734" t="s">
        <v>55</v>
      </c>
    </row>
    <row r="735" spans="1:25" x14ac:dyDescent="0.3">
      <c r="A735" s="19" t="s">
        <v>55</v>
      </c>
      <c r="B735" s="18" t="s">
        <v>242</v>
      </c>
      <c r="C735" s="18" t="s">
        <v>130</v>
      </c>
      <c r="D735" s="29">
        <v>6542036.8599999798</v>
      </c>
      <c r="E735" s="29">
        <v>6972841.4299999801</v>
      </c>
      <c r="F735" s="29">
        <v>430804.57</v>
      </c>
      <c r="G735" s="29">
        <v>24</v>
      </c>
      <c r="H735" s="29">
        <v>0</v>
      </c>
      <c r="I735" s="29">
        <v>283667.58</v>
      </c>
      <c r="J735" s="29">
        <v>0</v>
      </c>
      <c r="K735" s="29">
        <v>0</v>
      </c>
      <c r="L735" s="29">
        <v>0</v>
      </c>
      <c r="M735" s="29">
        <v>0</v>
      </c>
      <c r="N735" s="29">
        <v>218819.6</v>
      </c>
      <c r="O735" s="29">
        <v>1350.16</v>
      </c>
      <c r="P735" s="29">
        <v>0</v>
      </c>
      <c r="Q735" s="29">
        <v>0</v>
      </c>
      <c r="R735" s="29">
        <v>0</v>
      </c>
      <c r="S735" s="29">
        <v>0</v>
      </c>
      <c r="T735">
        <v>0</v>
      </c>
      <c r="U735">
        <v>0</v>
      </c>
      <c r="V735">
        <v>0</v>
      </c>
      <c r="Y735" t="s">
        <v>55</v>
      </c>
    </row>
    <row r="736" spans="1:25" x14ac:dyDescent="0.3">
      <c r="A736" s="19" t="s">
        <v>55</v>
      </c>
      <c r="B736" s="18" t="s">
        <v>242</v>
      </c>
      <c r="C736" s="18" t="s">
        <v>131</v>
      </c>
      <c r="D736" s="29">
        <v>16269306.51</v>
      </c>
      <c r="E736" s="29">
        <v>17008171.631999999</v>
      </c>
      <c r="F736" s="29">
        <v>1423368.4</v>
      </c>
      <c r="G736" s="29">
        <v>188.03</v>
      </c>
      <c r="H736" s="29">
        <v>0</v>
      </c>
      <c r="I736" s="29">
        <v>657367.04000000004</v>
      </c>
      <c r="J736" s="29">
        <v>0</v>
      </c>
      <c r="K736" s="29">
        <v>0</v>
      </c>
      <c r="L736" s="29">
        <v>0</v>
      </c>
      <c r="M736" s="29">
        <v>0</v>
      </c>
      <c r="N736" s="29">
        <v>277355.12</v>
      </c>
      <c r="O736" s="29">
        <v>1286.33</v>
      </c>
      <c r="P736" s="29">
        <v>0</v>
      </c>
      <c r="Q736" s="29">
        <v>699319.42799999996</v>
      </c>
      <c r="R736" s="29">
        <v>14816.15</v>
      </c>
      <c r="S736" s="29">
        <v>0</v>
      </c>
      <c r="T736">
        <v>890.98</v>
      </c>
      <c r="U736">
        <v>0</v>
      </c>
      <c r="V736">
        <v>0</v>
      </c>
      <c r="Y736" t="s">
        <v>55</v>
      </c>
    </row>
    <row r="737" spans="1:25" x14ac:dyDescent="0.3">
      <c r="A737" s="19" t="s">
        <v>55</v>
      </c>
      <c r="B737" s="18" t="s">
        <v>242</v>
      </c>
      <c r="C737" s="18" t="s">
        <v>135</v>
      </c>
      <c r="D737" s="29">
        <v>2560646.7400000002</v>
      </c>
      <c r="E737" s="29">
        <v>2632650.7200000002</v>
      </c>
      <c r="F737" s="29">
        <v>72003.98</v>
      </c>
      <c r="G737" s="29">
        <v>19.059999999999999</v>
      </c>
      <c r="H737" s="29">
        <v>0</v>
      </c>
      <c r="I737" s="29">
        <v>71455.75</v>
      </c>
      <c r="J737" s="29">
        <v>0</v>
      </c>
      <c r="K737" s="29">
        <v>0</v>
      </c>
      <c r="L737" s="29">
        <v>0</v>
      </c>
      <c r="M737" s="29">
        <v>0</v>
      </c>
      <c r="N737" s="29">
        <v>94265.17</v>
      </c>
      <c r="O737" s="29">
        <v>398.88</v>
      </c>
      <c r="P737" s="29">
        <v>0</v>
      </c>
      <c r="Q737" s="29">
        <v>0</v>
      </c>
      <c r="R737" s="29">
        <v>0</v>
      </c>
      <c r="S737" s="29">
        <v>0</v>
      </c>
      <c r="T737">
        <v>0</v>
      </c>
      <c r="U737">
        <v>0</v>
      </c>
      <c r="V737">
        <v>0</v>
      </c>
      <c r="Y737" t="s">
        <v>55</v>
      </c>
    </row>
    <row r="738" spans="1:25" x14ac:dyDescent="0.3">
      <c r="A738" s="19" t="s">
        <v>55</v>
      </c>
      <c r="B738" s="18" t="s">
        <v>242</v>
      </c>
      <c r="C738" s="18" t="s">
        <v>136</v>
      </c>
      <c r="D738" s="29">
        <v>500289.79</v>
      </c>
      <c r="E738" s="29">
        <v>540770.31999999995</v>
      </c>
      <c r="F738" s="29">
        <v>40480.53</v>
      </c>
      <c r="G738" s="29">
        <v>4.5999999999999996</v>
      </c>
      <c r="H738" s="29">
        <v>0</v>
      </c>
      <c r="I738" s="29">
        <v>17159.43</v>
      </c>
      <c r="J738" s="29">
        <v>0</v>
      </c>
      <c r="K738" s="29">
        <v>0</v>
      </c>
      <c r="L738" s="29">
        <v>0</v>
      </c>
      <c r="M738" s="29">
        <v>0</v>
      </c>
      <c r="N738" s="29">
        <v>19060.41</v>
      </c>
      <c r="O738" s="29">
        <v>29.42</v>
      </c>
      <c r="P738" s="29">
        <v>0</v>
      </c>
      <c r="Q738" s="29">
        <v>0</v>
      </c>
      <c r="R738" s="29">
        <v>0</v>
      </c>
      <c r="S738" s="29">
        <v>0</v>
      </c>
      <c r="T738">
        <v>0</v>
      </c>
      <c r="U738">
        <v>0</v>
      </c>
      <c r="V738">
        <v>0</v>
      </c>
      <c r="Y738" t="s">
        <v>55</v>
      </c>
    </row>
    <row r="739" spans="1:25" x14ac:dyDescent="0.3">
      <c r="A739" s="19" t="s">
        <v>55</v>
      </c>
      <c r="B739" s="18" t="s">
        <v>242</v>
      </c>
      <c r="C739" s="18" t="s">
        <v>137</v>
      </c>
      <c r="D739" s="29">
        <v>1427804.98</v>
      </c>
      <c r="E739" s="29">
        <v>1470515.34</v>
      </c>
      <c r="F739" s="29">
        <v>42710.36</v>
      </c>
      <c r="G739" s="29">
        <v>10.78</v>
      </c>
      <c r="H739" s="29">
        <v>0</v>
      </c>
      <c r="I739" s="29">
        <v>41133.68</v>
      </c>
      <c r="J739" s="29">
        <v>0</v>
      </c>
      <c r="K739" s="29">
        <v>0</v>
      </c>
      <c r="L739" s="29">
        <v>0</v>
      </c>
      <c r="M739" s="29">
        <v>0</v>
      </c>
      <c r="N739" s="29">
        <v>46943.29</v>
      </c>
      <c r="O739" s="29">
        <v>50.2</v>
      </c>
      <c r="P739" s="29">
        <v>0</v>
      </c>
      <c r="Q739" s="29">
        <v>0</v>
      </c>
      <c r="R739" s="29">
        <v>0</v>
      </c>
      <c r="S739" s="29">
        <v>0</v>
      </c>
      <c r="T739">
        <v>0</v>
      </c>
      <c r="U739">
        <v>0</v>
      </c>
      <c r="V739">
        <v>0</v>
      </c>
      <c r="Y739" t="s">
        <v>55</v>
      </c>
    </row>
    <row r="740" spans="1:25" x14ac:dyDescent="0.3">
      <c r="A740" s="19" t="s">
        <v>55</v>
      </c>
      <c r="B740" s="18" t="s">
        <v>242</v>
      </c>
      <c r="C740" s="18" t="s">
        <v>138</v>
      </c>
      <c r="D740" s="29">
        <v>215038.92</v>
      </c>
      <c r="E740" s="29">
        <v>224113.35</v>
      </c>
      <c r="F740" s="29">
        <v>9074.43</v>
      </c>
      <c r="G740" s="29">
        <v>22.98</v>
      </c>
      <c r="H740" s="29">
        <v>0</v>
      </c>
      <c r="I740" s="29">
        <v>7158.88</v>
      </c>
      <c r="J740" s="29">
        <v>0</v>
      </c>
      <c r="K740" s="29">
        <v>0</v>
      </c>
      <c r="L740" s="29">
        <v>0</v>
      </c>
      <c r="M740" s="29">
        <v>0</v>
      </c>
      <c r="N740" s="29">
        <v>9760.41</v>
      </c>
      <c r="O740" s="29">
        <v>50.41</v>
      </c>
      <c r="P740" s="29">
        <v>0</v>
      </c>
      <c r="Q740" s="29">
        <v>0</v>
      </c>
      <c r="R740" s="29">
        <v>0</v>
      </c>
      <c r="S740" s="29">
        <v>0</v>
      </c>
      <c r="T740">
        <v>0</v>
      </c>
      <c r="U740">
        <v>0</v>
      </c>
      <c r="V740">
        <v>0</v>
      </c>
      <c r="Y740" t="s">
        <v>55</v>
      </c>
    </row>
    <row r="741" spans="1:25" x14ac:dyDescent="0.3">
      <c r="A741" s="19" t="s">
        <v>55</v>
      </c>
      <c r="B741" s="18" t="s">
        <v>242</v>
      </c>
      <c r="C741" s="18" t="s">
        <v>139</v>
      </c>
      <c r="D741" s="29">
        <v>7609897.7199999904</v>
      </c>
      <c r="E741" s="29">
        <v>7865198.23999999</v>
      </c>
      <c r="F741" s="29">
        <v>255300.52</v>
      </c>
      <c r="G741" s="29">
        <v>24.6</v>
      </c>
      <c r="H741" s="29">
        <v>0</v>
      </c>
      <c r="I741" s="29">
        <v>250772.24</v>
      </c>
      <c r="J741" s="29">
        <v>0</v>
      </c>
      <c r="K741" s="29">
        <v>0</v>
      </c>
      <c r="L741" s="29">
        <v>0</v>
      </c>
      <c r="M741" s="29">
        <v>0</v>
      </c>
      <c r="N741" s="29">
        <v>208655.7</v>
      </c>
      <c r="O741" s="29">
        <v>1373.84</v>
      </c>
      <c r="P741" s="29">
        <v>0</v>
      </c>
      <c r="Q741" s="29">
        <v>0</v>
      </c>
      <c r="R741" s="29">
        <v>0</v>
      </c>
      <c r="S741" s="29">
        <v>0</v>
      </c>
      <c r="T741">
        <v>0</v>
      </c>
      <c r="U741">
        <v>0</v>
      </c>
      <c r="V741">
        <v>0</v>
      </c>
      <c r="Y741" t="s">
        <v>55</v>
      </c>
    </row>
    <row r="742" spans="1:25" x14ac:dyDescent="0.3">
      <c r="A742" s="19" t="s">
        <v>55</v>
      </c>
      <c r="B742" s="18" t="s">
        <v>242</v>
      </c>
      <c r="C742" s="18" t="s">
        <v>140</v>
      </c>
      <c r="D742" s="29">
        <v>83525462.649999693</v>
      </c>
      <c r="E742" s="29">
        <v>58835795.0306997</v>
      </c>
      <c r="F742" s="29">
        <v>1440391.99</v>
      </c>
      <c r="G742" s="29">
        <v>199.32</v>
      </c>
      <c r="H742" s="29">
        <v>0</v>
      </c>
      <c r="I742" s="29">
        <v>1266494.03</v>
      </c>
      <c r="J742" s="29">
        <v>0</v>
      </c>
      <c r="K742" s="29">
        <v>0</v>
      </c>
      <c r="L742" s="29">
        <v>0</v>
      </c>
      <c r="M742" s="29">
        <v>0</v>
      </c>
      <c r="N742" s="29">
        <v>1071341.72</v>
      </c>
      <c r="O742" s="29">
        <v>17303.88</v>
      </c>
      <c r="P742" s="29">
        <v>0</v>
      </c>
      <c r="Q742" s="29">
        <v>26157710.969300002</v>
      </c>
      <c r="R742" s="29">
        <v>575.54999999999995</v>
      </c>
      <c r="S742" s="29">
        <v>27075.81</v>
      </c>
      <c r="T742">
        <v>296150.63</v>
      </c>
      <c r="U742">
        <v>0</v>
      </c>
      <c r="V742">
        <v>0</v>
      </c>
      <c r="Y742" t="s">
        <v>55</v>
      </c>
    </row>
    <row r="743" spans="1:25" x14ac:dyDescent="0.3">
      <c r="A743" s="19" t="s">
        <v>55</v>
      </c>
      <c r="B743" s="18" t="s">
        <v>242</v>
      </c>
      <c r="C743" s="18" t="s">
        <v>141</v>
      </c>
      <c r="D743" s="29">
        <v>10356183.24</v>
      </c>
      <c r="E743" s="29">
        <v>6917044.9899999797</v>
      </c>
      <c r="F743" s="29">
        <v>215795.24</v>
      </c>
      <c r="G743" s="29">
        <v>196.92</v>
      </c>
      <c r="H743" s="29">
        <v>0</v>
      </c>
      <c r="I743" s="29">
        <v>206053.61</v>
      </c>
      <c r="J743" s="29">
        <v>0</v>
      </c>
      <c r="K743" s="29">
        <v>0</v>
      </c>
      <c r="L743" s="29">
        <v>0</v>
      </c>
      <c r="M743" s="29">
        <v>0</v>
      </c>
      <c r="N743" s="29">
        <v>198451.86</v>
      </c>
      <c r="O743" s="29">
        <v>569.1</v>
      </c>
      <c r="P743" s="29">
        <v>0</v>
      </c>
      <c r="Q743" s="29">
        <v>3654933.49</v>
      </c>
      <c r="R743" s="29">
        <v>0</v>
      </c>
      <c r="S743" s="29">
        <v>0</v>
      </c>
      <c r="T743">
        <v>0</v>
      </c>
      <c r="U743">
        <v>0</v>
      </c>
      <c r="V743">
        <v>0</v>
      </c>
      <c r="Y743" t="s">
        <v>55</v>
      </c>
    </row>
    <row r="744" spans="1:25" x14ac:dyDescent="0.3">
      <c r="A744" s="19" t="s">
        <v>55</v>
      </c>
      <c r="B744" s="18" t="s">
        <v>242</v>
      </c>
      <c r="C744" s="18" t="s">
        <v>142</v>
      </c>
      <c r="D744" s="29">
        <v>782558.51000000106</v>
      </c>
      <c r="E744" s="29">
        <v>822387.90000000095</v>
      </c>
      <c r="F744" s="29">
        <v>39829.39</v>
      </c>
      <c r="G744" s="29">
        <v>47.03</v>
      </c>
      <c r="H744" s="29">
        <v>0</v>
      </c>
      <c r="I744" s="29">
        <v>33078.559999999998</v>
      </c>
      <c r="J744" s="29">
        <v>0</v>
      </c>
      <c r="K744" s="29">
        <v>0</v>
      </c>
      <c r="L744" s="29">
        <v>0</v>
      </c>
      <c r="M744" s="29">
        <v>0</v>
      </c>
      <c r="N744" s="29">
        <v>46539.07</v>
      </c>
      <c r="O744" s="29">
        <v>51.1</v>
      </c>
      <c r="P744" s="29">
        <v>0</v>
      </c>
      <c r="Q744" s="29">
        <v>0</v>
      </c>
      <c r="R744" s="29">
        <v>0</v>
      </c>
      <c r="S744" s="29">
        <v>0</v>
      </c>
      <c r="T744">
        <v>0</v>
      </c>
      <c r="U744">
        <v>0</v>
      </c>
      <c r="V744">
        <v>0</v>
      </c>
      <c r="Y744" t="s">
        <v>55</v>
      </c>
    </row>
    <row r="745" spans="1:25" x14ac:dyDescent="0.3">
      <c r="A745" s="19" t="s">
        <v>55</v>
      </c>
      <c r="B745" s="18" t="s">
        <v>242</v>
      </c>
      <c r="C745" s="18" t="s">
        <v>143</v>
      </c>
      <c r="D745" s="29">
        <v>13512970.26</v>
      </c>
      <c r="E745" s="29">
        <v>15175951.448000001</v>
      </c>
      <c r="F745" s="29">
        <v>1672600</v>
      </c>
      <c r="G745" s="29">
        <v>35.29</v>
      </c>
      <c r="H745" s="29">
        <v>0</v>
      </c>
      <c r="I745" s="29">
        <v>749132.24</v>
      </c>
      <c r="J745" s="29">
        <v>0</v>
      </c>
      <c r="K745" s="29">
        <v>0</v>
      </c>
      <c r="L745" s="29">
        <v>0</v>
      </c>
      <c r="M745" s="29">
        <v>0</v>
      </c>
      <c r="N745" s="29">
        <v>333550.05</v>
      </c>
      <c r="O745" s="29">
        <v>1654.81</v>
      </c>
      <c r="P745" s="29">
        <v>0</v>
      </c>
      <c r="Q745" s="29">
        <v>10352.031999999999</v>
      </c>
      <c r="R745" s="29">
        <v>733.22</v>
      </c>
      <c r="S745" s="29">
        <v>0</v>
      </c>
      <c r="T745">
        <v>0</v>
      </c>
      <c r="U745">
        <v>0</v>
      </c>
      <c r="V745">
        <v>0</v>
      </c>
      <c r="Y745" t="s">
        <v>55</v>
      </c>
    </row>
    <row r="746" spans="1:25" x14ac:dyDescent="0.3">
      <c r="A746" s="19" t="s">
        <v>55</v>
      </c>
      <c r="B746" s="18" t="s">
        <v>242</v>
      </c>
      <c r="C746" s="18" t="s">
        <v>144</v>
      </c>
      <c r="D746" s="29">
        <v>55029657.049999997</v>
      </c>
      <c r="E746" s="29">
        <v>61067644.630199999</v>
      </c>
      <c r="F746" s="29">
        <v>12548833.949999999</v>
      </c>
      <c r="G746" s="29">
        <v>139.96</v>
      </c>
      <c r="H746" s="29">
        <v>0</v>
      </c>
      <c r="I746" s="29">
        <v>2171023.2799999998</v>
      </c>
      <c r="J746" s="29">
        <v>0</v>
      </c>
      <c r="K746" s="29">
        <v>0</v>
      </c>
      <c r="L746" s="29">
        <v>0</v>
      </c>
      <c r="M746" s="29">
        <v>0</v>
      </c>
      <c r="N746" s="29">
        <v>1140811.79</v>
      </c>
      <c r="O746" s="29">
        <v>16758.27</v>
      </c>
      <c r="P746" s="29">
        <v>0</v>
      </c>
      <c r="Q746" s="29">
        <v>7382341.7498000003</v>
      </c>
      <c r="R746" s="29">
        <v>864389.4</v>
      </c>
      <c r="S746" s="29">
        <v>7105.98</v>
      </c>
      <c r="T746">
        <v>137399.5</v>
      </c>
      <c r="U746">
        <v>0</v>
      </c>
      <c r="V746">
        <v>0</v>
      </c>
      <c r="Y746" t="s">
        <v>55</v>
      </c>
    </row>
    <row r="747" spans="1:25" x14ac:dyDescent="0.3">
      <c r="A747" s="19" t="s">
        <v>55</v>
      </c>
      <c r="B747" s="18" t="s">
        <v>242</v>
      </c>
      <c r="C747" s="18" t="s">
        <v>145</v>
      </c>
      <c r="D747" s="29">
        <v>3126110.3</v>
      </c>
      <c r="E747" s="29">
        <v>3230602.11</v>
      </c>
      <c r="F747" s="29">
        <v>104491.81</v>
      </c>
      <c r="G747" s="29">
        <v>39.24</v>
      </c>
      <c r="H747" s="29">
        <v>0</v>
      </c>
      <c r="I747" s="29">
        <v>100974.23</v>
      </c>
      <c r="J747" s="29">
        <v>0</v>
      </c>
      <c r="K747" s="29">
        <v>0</v>
      </c>
      <c r="L747" s="29">
        <v>0</v>
      </c>
      <c r="M747" s="29">
        <v>0</v>
      </c>
      <c r="N747" s="29">
        <v>131455.42000000001</v>
      </c>
      <c r="O747" s="29">
        <v>2472.09</v>
      </c>
      <c r="P747" s="29">
        <v>0</v>
      </c>
      <c r="Q747" s="29">
        <v>0</v>
      </c>
      <c r="R747" s="29">
        <v>0</v>
      </c>
      <c r="S747" s="29">
        <v>0</v>
      </c>
      <c r="T747">
        <v>0</v>
      </c>
      <c r="U747">
        <v>0</v>
      </c>
      <c r="V747">
        <v>0</v>
      </c>
      <c r="Y747" t="s">
        <v>55</v>
      </c>
    </row>
    <row r="748" spans="1:25" x14ac:dyDescent="0.3">
      <c r="A748" s="19" t="s">
        <v>55</v>
      </c>
      <c r="B748" s="18" t="s">
        <v>242</v>
      </c>
      <c r="C748" s="18" t="s">
        <v>146</v>
      </c>
      <c r="D748" s="29">
        <v>5677333.8700000104</v>
      </c>
      <c r="E748" s="29">
        <v>6118182.4400000097</v>
      </c>
      <c r="F748" s="29">
        <v>440848.57</v>
      </c>
      <c r="G748" s="29">
        <v>17.37</v>
      </c>
      <c r="H748" s="29">
        <v>0</v>
      </c>
      <c r="I748" s="29">
        <v>273602.52</v>
      </c>
      <c r="J748" s="29">
        <v>0</v>
      </c>
      <c r="K748" s="29">
        <v>0</v>
      </c>
      <c r="L748" s="29">
        <v>0</v>
      </c>
      <c r="M748" s="29">
        <v>0</v>
      </c>
      <c r="N748" s="29">
        <v>135587.57</v>
      </c>
      <c r="O748" s="29">
        <v>466.69</v>
      </c>
      <c r="P748" s="29">
        <v>0</v>
      </c>
      <c r="Q748" s="29">
        <v>0</v>
      </c>
      <c r="R748" s="29">
        <v>0</v>
      </c>
      <c r="S748" s="29">
        <v>0</v>
      </c>
      <c r="T748">
        <v>0</v>
      </c>
      <c r="U748">
        <v>0</v>
      </c>
      <c r="V748">
        <v>0</v>
      </c>
      <c r="Y748" t="s">
        <v>55</v>
      </c>
    </row>
    <row r="749" spans="1:25" x14ac:dyDescent="0.3">
      <c r="A749" s="19" t="s">
        <v>55</v>
      </c>
      <c r="B749" s="18" t="s">
        <v>242</v>
      </c>
      <c r="C749" s="18" t="s">
        <v>147</v>
      </c>
      <c r="D749" s="29">
        <v>8575880.3900000006</v>
      </c>
      <c r="E749" s="29">
        <v>9673516.9028999992</v>
      </c>
      <c r="F749" s="29">
        <v>1490234.1</v>
      </c>
      <c r="G749" s="29">
        <v>22.6</v>
      </c>
      <c r="H749" s="29">
        <v>0</v>
      </c>
      <c r="I749" s="29">
        <v>383642.48</v>
      </c>
      <c r="J749" s="29">
        <v>0</v>
      </c>
      <c r="K749" s="29">
        <v>0</v>
      </c>
      <c r="L749" s="29">
        <v>0</v>
      </c>
      <c r="M749" s="29">
        <v>0</v>
      </c>
      <c r="N749" s="29">
        <v>78937.14</v>
      </c>
      <c r="O749" s="29">
        <v>126.65</v>
      </c>
      <c r="P749" s="29">
        <v>0</v>
      </c>
      <c r="Q749" s="29">
        <v>392976.43709999998</v>
      </c>
      <c r="R749" s="29">
        <v>378.85</v>
      </c>
      <c r="S749" s="29">
        <v>0</v>
      </c>
      <c r="T749">
        <v>0</v>
      </c>
      <c r="U749">
        <v>0</v>
      </c>
      <c r="V749">
        <v>0</v>
      </c>
      <c r="Y749" t="s">
        <v>55</v>
      </c>
    </row>
    <row r="750" spans="1:25" x14ac:dyDescent="0.3">
      <c r="A750" s="19" t="s">
        <v>55</v>
      </c>
      <c r="B750" s="18" t="s">
        <v>242</v>
      </c>
      <c r="C750" s="18" t="s">
        <v>148</v>
      </c>
      <c r="D750" s="29">
        <v>2111600.2599999998</v>
      </c>
      <c r="E750" s="29">
        <v>2194002.1800000002</v>
      </c>
      <c r="F750" s="29">
        <v>82401.919999999998</v>
      </c>
      <c r="G750" s="29">
        <v>7.03</v>
      </c>
      <c r="H750" s="29">
        <v>0</v>
      </c>
      <c r="I750" s="29">
        <v>79079.789999999994</v>
      </c>
      <c r="J750" s="29">
        <v>0</v>
      </c>
      <c r="K750" s="29">
        <v>0</v>
      </c>
      <c r="L750" s="29">
        <v>0</v>
      </c>
      <c r="M750" s="29">
        <v>0</v>
      </c>
      <c r="N750" s="29">
        <v>56081.34</v>
      </c>
      <c r="O750" s="29">
        <v>308.47000000000003</v>
      </c>
      <c r="P750" s="29">
        <v>0</v>
      </c>
      <c r="Q750" s="29">
        <v>0</v>
      </c>
      <c r="R750" s="29">
        <v>0</v>
      </c>
      <c r="S750" s="29">
        <v>0</v>
      </c>
      <c r="T750">
        <v>0</v>
      </c>
      <c r="U750">
        <v>0</v>
      </c>
      <c r="V750">
        <v>0</v>
      </c>
      <c r="Y750" t="s">
        <v>55</v>
      </c>
    </row>
    <row r="751" spans="1:25" x14ac:dyDescent="0.3">
      <c r="A751" s="19" t="s">
        <v>55</v>
      </c>
      <c r="B751" s="18" t="s">
        <v>242</v>
      </c>
      <c r="C751" s="18" t="s">
        <v>149</v>
      </c>
      <c r="D751" s="29">
        <v>551348.68999999994</v>
      </c>
      <c r="E751" s="29">
        <v>583420.78</v>
      </c>
      <c r="F751" s="29">
        <v>32072.09</v>
      </c>
      <c r="G751" s="29">
        <v>4.01</v>
      </c>
      <c r="H751" s="29">
        <v>0</v>
      </c>
      <c r="I751" s="29">
        <v>14519.6</v>
      </c>
      <c r="J751" s="29">
        <v>0</v>
      </c>
      <c r="K751" s="29">
        <v>0</v>
      </c>
      <c r="L751" s="29">
        <v>0</v>
      </c>
      <c r="M751" s="29">
        <v>0</v>
      </c>
      <c r="N751" s="29">
        <v>30358.53</v>
      </c>
      <c r="O751" s="29">
        <v>113.33</v>
      </c>
      <c r="P751" s="29">
        <v>0</v>
      </c>
      <c r="Q751" s="29">
        <v>0</v>
      </c>
      <c r="R751" s="29">
        <v>0</v>
      </c>
      <c r="S751" s="29">
        <v>0</v>
      </c>
      <c r="T751">
        <v>0</v>
      </c>
      <c r="U751">
        <v>0</v>
      </c>
      <c r="V751">
        <v>0</v>
      </c>
      <c r="Y751" t="s">
        <v>55</v>
      </c>
    </row>
    <row r="752" spans="1:25" x14ac:dyDescent="0.3">
      <c r="A752" s="19" t="s">
        <v>55</v>
      </c>
      <c r="B752" s="18" t="s">
        <v>242</v>
      </c>
      <c r="C752" s="18" t="s">
        <v>150</v>
      </c>
      <c r="D752" s="29">
        <v>42172298.950000003</v>
      </c>
      <c r="E752" s="29">
        <v>46029589.857799999</v>
      </c>
      <c r="F752" s="29">
        <v>3870126.19</v>
      </c>
      <c r="G752" s="29">
        <v>63.71</v>
      </c>
      <c r="H752" s="29">
        <v>0</v>
      </c>
      <c r="I752" s="29">
        <v>1995545.93</v>
      </c>
      <c r="J752" s="29">
        <v>0</v>
      </c>
      <c r="K752" s="29">
        <v>0</v>
      </c>
      <c r="L752" s="29">
        <v>0</v>
      </c>
      <c r="M752" s="29">
        <v>0</v>
      </c>
      <c r="N752" s="29">
        <v>910561.45</v>
      </c>
      <c r="O752" s="29">
        <v>385.51</v>
      </c>
      <c r="P752" s="29">
        <v>0</v>
      </c>
      <c r="Q752" s="29">
        <v>13465.492200000001</v>
      </c>
      <c r="R752" s="29">
        <v>630.21</v>
      </c>
      <c r="S752" s="29">
        <v>0</v>
      </c>
      <c r="T752">
        <v>0</v>
      </c>
      <c r="U752">
        <v>0</v>
      </c>
      <c r="V752">
        <v>0</v>
      </c>
      <c r="Y752" t="s">
        <v>55</v>
      </c>
    </row>
    <row r="753" spans="1:25" x14ac:dyDescent="0.3">
      <c r="A753" s="19" t="s">
        <v>55</v>
      </c>
      <c r="B753" s="18" t="s">
        <v>242</v>
      </c>
      <c r="C753" s="18" t="s">
        <v>151</v>
      </c>
      <c r="D753" s="29">
        <v>2002056.31</v>
      </c>
      <c r="E753" s="29">
        <v>2073792.01</v>
      </c>
      <c r="F753" s="29">
        <v>71735.7</v>
      </c>
      <c r="G753" s="29">
        <v>13.38</v>
      </c>
      <c r="H753" s="29">
        <v>0</v>
      </c>
      <c r="I753" s="29">
        <v>69542.929999999993</v>
      </c>
      <c r="J753" s="29">
        <v>0</v>
      </c>
      <c r="K753" s="29">
        <v>0</v>
      </c>
      <c r="L753" s="29">
        <v>0</v>
      </c>
      <c r="M753" s="29">
        <v>0</v>
      </c>
      <c r="N753" s="29">
        <v>104371.23</v>
      </c>
      <c r="O753" s="29">
        <v>337.95</v>
      </c>
      <c r="P753" s="29">
        <v>0</v>
      </c>
      <c r="Q753" s="29">
        <v>0</v>
      </c>
      <c r="R753" s="29">
        <v>0</v>
      </c>
      <c r="S753" s="29">
        <v>0</v>
      </c>
      <c r="T753">
        <v>0</v>
      </c>
      <c r="U753">
        <v>0</v>
      </c>
      <c r="V753">
        <v>0</v>
      </c>
      <c r="Y753" t="s">
        <v>55</v>
      </c>
    </row>
    <row r="754" spans="1:25" x14ac:dyDescent="0.3">
      <c r="A754" s="19" t="s">
        <v>55</v>
      </c>
      <c r="B754" s="18" t="s">
        <v>242</v>
      </c>
      <c r="C754" s="18" t="s">
        <v>200</v>
      </c>
      <c r="D754" s="29">
        <v>277769.33</v>
      </c>
      <c r="E754" s="29">
        <v>292445.81</v>
      </c>
      <c r="F754" s="29">
        <v>14676.48</v>
      </c>
      <c r="G754" s="29">
        <v>8.5</v>
      </c>
      <c r="H754" s="29">
        <v>0</v>
      </c>
      <c r="I754" s="29">
        <v>12770.15</v>
      </c>
      <c r="J754" s="29">
        <v>0</v>
      </c>
      <c r="K754" s="29">
        <v>0</v>
      </c>
      <c r="L754" s="29">
        <v>0</v>
      </c>
      <c r="M754" s="29">
        <v>0</v>
      </c>
      <c r="N754" s="29">
        <v>17332.41</v>
      </c>
      <c r="O754" s="29">
        <v>25.47</v>
      </c>
      <c r="P754" s="29">
        <v>0</v>
      </c>
      <c r="Q754" s="29">
        <v>0</v>
      </c>
      <c r="R754" s="29">
        <v>0</v>
      </c>
      <c r="S754" s="29">
        <v>0</v>
      </c>
      <c r="T754">
        <v>0</v>
      </c>
      <c r="U754">
        <v>0</v>
      </c>
      <c r="V754">
        <v>0</v>
      </c>
      <c r="Y754" t="s">
        <v>55</v>
      </c>
    </row>
    <row r="755" spans="1:25" x14ac:dyDescent="0.3">
      <c r="A755" s="19" t="s">
        <v>55</v>
      </c>
      <c r="B755" s="18" t="s">
        <v>242</v>
      </c>
      <c r="C755" s="18" t="s">
        <v>201</v>
      </c>
      <c r="D755" s="29">
        <v>489805.13</v>
      </c>
      <c r="E755" s="29">
        <v>513218.19</v>
      </c>
      <c r="F755" s="29">
        <v>23413.06</v>
      </c>
      <c r="G755" s="29">
        <v>5.86</v>
      </c>
      <c r="H755" s="29">
        <v>0</v>
      </c>
      <c r="I755" s="29">
        <v>20835.490000000002</v>
      </c>
      <c r="J755" s="29">
        <v>0</v>
      </c>
      <c r="K755" s="29">
        <v>0</v>
      </c>
      <c r="L755" s="29">
        <v>0</v>
      </c>
      <c r="M755" s="29">
        <v>0</v>
      </c>
      <c r="N755" s="29">
        <v>37964.6</v>
      </c>
      <c r="O755" s="29">
        <v>25.66</v>
      </c>
      <c r="P755" s="29">
        <v>0</v>
      </c>
      <c r="Q755" s="29">
        <v>0</v>
      </c>
      <c r="R755" s="29">
        <v>0</v>
      </c>
      <c r="S755" s="29">
        <v>0</v>
      </c>
      <c r="T755">
        <v>0</v>
      </c>
      <c r="U755">
        <v>0</v>
      </c>
      <c r="V755">
        <v>0</v>
      </c>
      <c r="Y755" t="s">
        <v>55</v>
      </c>
    </row>
    <row r="756" spans="1:25" x14ac:dyDescent="0.3">
      <c r="A756" s="19" t="s">
        <v>55</v>
      </c>
      <c r="B756" s="18" t="s">
        <v>242</v>
      </c>
      <c r="C756" s="18" t="s">
        <v>205</v>
      </c>
      <c r="D756" s="29">
        <v>12071286.27</v>
      </c>
      <c r="E756" s="29">
        <v>12950443.6413</v>
      </c>
      <c r="F756" s="29">
        <v>3758572.77</v>
      </c>
      <c r="G756" s="29">
        <v>27.56</v>
      </c>
      <c r="H756" s="29">
        <v>0</v>
      </c>
      <c r="I756" s="29">
        <v>699853.84</v>
      </c>
      <c r="J756" s="29">
        <v>0</v>
      </c>
      <c r="K756" s="29">
        <v>0</v>
      </c>
      <c r="L756" s="29">
        <v>0</v>
      </c>
      <c r="M756" s="29">
        <v>0</v>
      </c>
      <c r="N756" s="29">
        <v>115818.84</v>
      </c>
      <c r="O756" s="29">
        <v>1187.33</v>
      </c>
      <c r="P756" s="29">
        <v>0</v>
      </c>
      <c r="Q756" s="29">
        <v>2924718.3986999998</v>
      </c>
      <c r="R756" s="29">
        <v>45303</v>
      </c>
      <c r="S756" s="29">
        <v>0</v>
      </c>
      <c r="T756">
        <v>116408.12</v>
      </c>
      <c r="U756">
        <v>0</v>
      </c>
      <c r="V756">
        <v>0</v>
      </c>
      <c r="Y756" t="s">
        <v>55</v>
      </c>
    </row>
    <row r="757" spans="1:25" x14ac:dyDescent="0.3">
      <c r="A757" s="19" t="s">
        <v>55</v>
      </c>
      <c r="B757" s="18" t="s">
        <v>242</v>
      </c>
      <c r="C757" s="18" t="s">
        <v>206</v>
      </c>
      <c r="D757" s="29">
        <v>26515934.149999999</v>
      </c>
      <c r="E757" s="29">
        <v>16733085.726399999</v>
      </c>
      <c r="F757" s="29">
        <v>2051931.91</v>
      </c>
      <c r="G757" s="29">
        <v>50.97</v>
      </c>
      <c r="H757" s="29">
        <v>0</v>
      </c>
      <c r="I757" s="29">
        <v>406870.76</v>
      </c>
      <c r="J757" s="29">
        <v>0</v>
      </c>
      <c r="K757" s="29">
        <v>0</v>
      </c>
      <c r="L757" s="29">
        <v>0</v>
      </c>
      <c r="M757" s="29">
        <v>0</v>
      </c>
      <c r="N757" s="29">
        <v>438380.59</v>
      </c>
      <c r="O757" s="29">
        <v>199.35</v>
      </c>
      <c r="P757" s="29">
        <v>0</v>
      </c>
      <c r="Q757" s="29">
        <v>11951119.453600001</v>
      </c>
      <c r="R757" s="29">
        <v>116339.12</v>
      </c>
      <c r="S757" s="29">
        <v>0</v>
      </c>
      <c r="T757">
        <v>359548.51</v>
      </c>
      <c r="U757">
        <v>0</v>
      </c>
      <c r="V757">
        <v>0</v>
      </c>
      <c r="Y757" t="s">
        <v>55</v>
      </c>
    </row>
    <row r="758" spans="1:25" x14ac:dyDescent="0.3">
      <c r="A758" s="19" t="s">
        <v>55</v>
      </c>
      <c r="B758" s="18" t="s">
        <v>242</v>
      </c>
      <c r="C758" s="18" t="s">
        <v>215</v>
      </c>
      <c r="D758" s="29">
        <v>545857.68000000005</v>
      </c>
      <c r="E758" s="29">
        <v>709665.01</v>
      </c>
      <c r="F758" s="29">
        <v>163807.32999999999</v>
      </c>
      <c r="G758" s="29">
        <v>17.89</v>
      </c>
      <c r="H758" s="29">
        <v>0</v>
      </c>
      <c r="I758" s="29">
        <v>43820.88</v>
      </c>
      <c r="J758" s="29">
        <v>0</v>
      </c>
      <c r="K758" s="29">
        <v>0</v>
      </c>
      <c r="L758" s="29">
        <v>0</v>
      </c>
      <c r="M758" s="29">
        <v>0</v>
      </c>
      <c r="N758" s="29">
        <v>8603.8799999999992</v>
      </c>
      <c r="O758" s="29">
        <v>0</v>
      </c>
      <c r="P758" s="29">
        <v>0</v>
      </c>
      <c r="Q758" s="29">
        <v>0</v>
      </c>
      <c r="R758" s="29">
        <v>0</v>
      </c>
      <c r="S758" s="29">
        <v>0</v>
      </c>
      <c r="T758">
        <v>0</v>
      </c>
      <c r="U758">
        <v>0</v>
      </c>
      <c r="V758">
        <v>0</v>
      </c>
      <c r="Y758" t="s">
        <v>55</v>
      </c>
    </row>
    <row r="759" spans="1:25" x14ac:dyDescent="0.3">
      <c r="A759" s="19" t="s">
        <v>55</v>
      </c>
      <c r="B759" s="18" t="s">
        <v>242</v>
      </c>
      <c r="C759" s="18" t="s">
        <v>207</v>
      </c>
      <c r="D759" s="29">
        <v>1622571.66</v>
      </c>
      <c r="E759" s="29">
        <v>424119.0269</v>
      </c>
      <c r="F759" s="29">
        <v>31787.88</v>
      </c>
      <c r="G759" s="29">
        <v>21.45</v>
      </c>
      <c r="H759" s="29">
        <v>0</v>
      </c>
      <c r="I759" s="29">
        <v>20174.23</v>
      </c>
      <c r="J759" s="29">
        <v>0</v>
      </c>
      <c r="K759" s="29">
        <v>0</v>
      </c>
      <c r="L759" s="29">
        <v>0</v>
      </c>
      <c r="M759" s="29">
        <v>0</v>
      </c>
      <c r="N759" s="29">
        <v>24199.040000000001</v>
      </c>
      <c r="O759" s="29">
        <v>51.63</v>
      </c>
      <c r="P759" s="29">
        <v>0</v>
      </c>
      <c r="Q759" s="29">
        <v>1356928.3530999999</v>
      </c>
      <c r="R759" s="29">
        <v>39554.14</v>
      </c>
      <c r="S759" s="29">
        <v>87133.7</v>
      </c>
      <c r="T759">
        <v>13390.9</v>
      </c>
      <c r="U759">
        <v>0</v>
      </c>
      <c r="V759">
        <v>0</v>
      </c>
      <c r="Y759" t="s">
        <v>55</v>
      </c>
    </row>
    <row r="760" spans="1:25" x14ac:dyDescent="0.3">
      <c r="A760" s="19" t="s">
        <v>55</v>
      </c>
      <c r="B760" s="18" t="s">
        <v>242</v>
      </c>
      <c r="C760" s="18" t="s">
        <v>216</v>
      </c>
      <c r="D760" s="29">
        <v>24071.35</v>
      </c>
      <c r="E760" s="29">
        <v>25638.81</v>
      </c>
      <c r="F760" s="29">
        <v>1567.46</v>
      </c>
      <c r="G760" s="29">
        <v>7.45</v>
      </c>
      <c r="H760" s="29">
        <v>0</v>
      </c>
      <c r="I760" s="29">
        <v>1567.46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>
        <v>0</v>
      </c>
      <c r="U760">
        <v>0</v>
      </c>
      <c r="V760">
        <v>0</v>
      </c>
      <c r="Y760" t="s">
        <v>55</v>
      </c>
    </row>
    <row r="761" spans="1:25" x14ac:dyDescent="0.3">
      <c r="A761" s="19" t="s">
        <v>55</v>
      </c>
      <c r="B761" s="18" t="s">
        <v>242</v>
      </c>
      <c r="C761" s="18" t="s">
        <v>208</v>
      </c>
      <c r="D761" s="29">
        <v>55691344.420000203</v>
      </c>
      <c r="E761" s="29">
        <v>58213118.3142002</v>
      </c>
      <c r="F761" s="29">
        <v>8613508.8599999994</v>
      </c>
      <c r="G761" s="29">
        <v>27.75</v>
      </c>
      <c r="H761" s="29">
        <v>0</v>
      </c>
      <c r="I761" s="29">
        <v>1939056.8</v>
      </c>
      <c r="J761" s="29">
        <v>0</v>
      </c>
      <c r="K761" s="29">
        <v>0</v>
      </c>
      <c r="L761" s="29">
        <v>0</v>
      </c>
      <c r="M761" s="29">
        <v>0</v>
      </c>
      <c r="N761" s="29">
        <v>1158250.3400000001</v>
      </c>
      <c r="O761" s="29">
        <v>18260.91</v>
      </c>
      <c r="P761" s="29">
        <v>0</v>
      </c>
      <c r="Q761" s="29">
        <v>6276312.7258000001</v>
      </c>
      <c r="R761" s="29">
        <v>184577.76</v>
      </c>
      <c r="S761" s="29">
        <v>0</v>
      </c>
      <c r="T761">
        <v>173971.73</v>
      </c>
      <c r="U761">
        <v>0</v>
      </c>
      <c r="V761">
        <v>0</v>
      </c>
      <c r="Y761" t="s">
        <v>55</v>
      </c>
    </row>
    <row r="762" spans="1:25" x14ac:dyDescent="0.3">
      <c r="A762" s="19" t="s">
        <v>55</v>
      </c>
      <c r="B762" s="18" t="s">
        <v>242</v>
      </c>
      <c r="C762" s="18" t="s">
        <v>209</v>
      </c>
      <c r="D762" s="29">
        <v>35692.43</v>
      </c>
      <c r="E762" s="29">
        <v>56096.17</v>
      </c>
      <c r="F762" s="29">
        <v>20403.740000000002</v>
      </c>
      <c r="G762" s="29">
        <v>16.440000000000001</v>
      </c>
      <c r="H762" s="29">
        <v>0</v>
      </c>
      <c r="I762" s="29">
        <v>3612.01</v>
      </c>
      <c r="J762" s="29">
        <v>0</v>
      </c>
      <c r="K762" s="29">
        <v>0</v>
      </c>
      <c r="L762" s="29">
        <v>0</v>
      </c>
      <c r="M762" s="29">
        <v>0</v>
      </c>
      <c r="N762" s="29">
        <v>0</v>
      </c>
      <c r="O762" s="29">
        <v>25.59</v>
      </c>
      <c r="P762" s="29">
        <v>0</v>
      </c>
      <c r="Q762" s="29">
        <v>0</v>
      </c>
      <c r="R762" s="29">
        <v>0</v>
      </c>
      <c r="S762" s="29">
        <v>0</v>
      </c>
      <c r="T762">
        <v>0</v>
      </c>
      <c r="U762">
        <v>0</v>
      </c>
      <c r="V762">
        <v>0</v>
      </c>
      <c r="Y762" t="s">
        <v>55</v>
      </c>
    </row>
    <row r="763" spans="1:25" x14ac:dyDescent="0.3">
      <c r="A763" s="19" t="s">
        <v>55</v>
      </c>
      <c r="B763" s="18" t="s">
        <v>242</v>
      </c>
      <c r="C763" s="18" t="s">
        <v>210</v>
      </c>
      <c r="D763" s="29">
        <v>1814935.13</v>
      </c>
      <c r="E763" s="29">
        <v>2246499.21</v>
      </c>
      <c r="F763" s="29">
        <v>431564.08</v>
      </c>
      <c r="G763" s="29">
        <v>5.23</v>
      </c>
      <c r="H763" s="29">
        <v>0</v>
      </c>
      <c r="I763" s="29">
        <v>134226.85</v>
      </c>
      <c r="J763" s="29">
        <v>0</v>
      </c>
      <c r="K763" s="29">
        <v>0</v>
      </c>
      <c r="L763" s="29">
        <v>0</v>
      </c>
      <c r="M763" s="29">
        <v>0</v>
      </c>
      <c r="N763" s="29">
        <v>10508.75</v>
      </c>
      <c r="O763" s="29">
        <v>26.52</v>
      </c>
      <c r="P763" s="29">
        <v>0</v>
      </c>
      <c r="Q763" s="29">
        <v>0</v>
      </c>
      <c r="R763" s="29">
        <v>0</v>
      </c>
      <c r="S763" s="29">
        <v>0</v>
      </c>
      <c r="T763">
        <v>0</v>
      </c>
      <c r="U763">
        <v>0</v>
      </c>
      <c r="V763">
        <v>0</v>
      </c>
      <c r="Y763" t="s">
        <v>56</v>
      </c>
    </row>
    <row r="764" spans="1:25" x14ac:dyDescent="0.3">
      <c r="A764" s="19" t="s">
        <v>55</v>
      </c>
      <c r="B764" s="18" t="s">
        <v>242</v>
      </c>
      <c r="C764" s="18" t="s">
        <v>217</v>
      </c>
      <c r="D764" s="29">
        <v>686091.06</v>
      </c>
      <c r="E764" s="29">
        <v>4056.3718999999101</v>
      </c>
      <c r="F764" s="29">
        <v>444.87</v>
      </c>
      <c r="G764" s="29">
        <v>0</v>
      </c>
      <c r="H764" s="29">
        <v>0</v>
      </c>
      <c r="I764" s="29">
        <v>0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825052.25809999998</v>
      </c>
      <c r="R764" s="29">
        <v>142572.70000000001</v>
      </c>
      <c r="S764" s="29">
        <v>0</v>
      </c>
      <c r="T764">
        <v>0</v>
      </c>
      <c r="U764">
        <v>0</v>
      </c>
      <c r="V764">
        <v>0</v>
      </c>
      <c r="Y764" t="s">
        <v>56</v>
      </c>
    </row>
    <row r="765" spans="1:25" x14ac:dyDescent="0.3">
      <c r="A765" s="19" t="s">
        <v>55</v>
      </c>
      <c r="B765" s="18" t="s">
        <v>242</v>
      </c>
      <c r="C765" s="18" t="s">
        <v>218</v>
      </c>
      <c r="D765" s="29">
        <v>400584.94</v>
      </c>
      <c r="E765" s="29">
        <v>560765.68000000005</v>
      </c>
      <c r="F765" s="29">
        <v>160180.74</v>
      </c>
      <c r="G765" s="29">
        <v>4.25</v>
      </c>
      <c r="H765" s="29">
        <v>0</v>
      </c>
      <c r="I765" s="29">
        <v>32360.62</v>
      </c>
      <c r="J765" s="29">
        <v>0</v>
      </c>
      <c r="K765" s="29">
        <v>0</v>
      </c>
      <c r="L765" s="29">
        <v>0</v>
      </c>
      <c r="M765" s="29">
        <v>0</v>
      </c>
      <c r="N765" s="29">
        <v>0.25</v>
      </c>
      <c r="O765" s="29">
        <v>25.38</v>
      </c>
      <c r="P765" s="29">
        <v>0</v>
      </c>
      <c r="Q765" s="29">
        <v>0</v>
      </c>
      <c r="R765" s="29">
        <v>0</v>
      </c>
      <c r="S765" s="29">
        <v>0</v>
      </c>
      <c r="T765">
        <v>0</v>
      </c>
      <c r="U765">
        <v>0</v>
      </c>
      <c r="V765">
        <v>0</v>
      </c>
      <c r="Y765" t="s">
        <v>56</v>
      </c>
    </row>
    <row r="766" spans="1:25" x14ac:dyDescent="0.3">
      <c r="A766" s="19" t="s">
        <v>56</v>
      </c>
      <c r="B766" s="18" t="s">
        <v>243</v>
      </c>
      <c r="C766" s="18" t="s">
        <v>129</v>
      </c>
      <c r="D766" s="29">
        <v>1184566.3899999999</v>
      </c>
      <c r="E766" s="29">
        <v>1397800.74</v>
      </c>
      <c r="F766" s="29">
        <v>213234.35</v>
      </c>
      <c r="G766" s="29">
        <v>4.75</v>
      </c>
      <c r="H766" s="29">
        <v>0</v>
      </c>
      <c r="I766" s="29">
        <v>67379.179999999993</v>
      </c>
      <c r="J766" s="29">
        <v>0</v>
      </c>
      <c r="K766" s="29">
        <v>0</v>
      </c>
      <c r="L766" s="29">
        <v>0</v>
      </c>
      <c r="M766" s="29">
        <v>0</v>
      </c>
      <c r="N766" s="29">
        <v>24755.14</v>
      </c>
      <c r="O766" s="29">
        <v>0</v>
      </c>
      <c r="P766" s="29">
        <v>0</v>
      </c>
      <c r="Q766" s="29">
        <v>0</v>
      </c>
      <c r="R766" s="29">
        <v>0</v>
      </c>
      <c r="S766" s="29">
        <v>0</v>
      </c>
      <c r="T766">
        <v>0</v>
      </c>
      <c r="U766">
        <v>0</v>
      </c>
      <c r="V766">
        <v>0</v>
      </c>
      <c r="Y766" t="s">
        <v>56</v>
      </c>
    </row>
    <row r="767" spans="1:25" x14ac:dyDescent="0.3">
      <c r="A767" s="19" t="s">
        <v>56</v>
      </c>
      <c r="B767" s="18" t="s">
        <v>243</v>
      </c>
      <c r="C767" s="18" t="s">
        <v>130</v>
      </c>
      <c r="D767" s="29">
        <v>114258.02</v>
      </c>
      <c r="E767" s="29">
        <v>148926.28</v>
      </c>
      <c r="F767" s="29">
        <v>34668.26</v>
      </c>
      <c r="G767" s="29">
        <v>0</v>
      </c>
      <c r="H767" s="29">
        <v>0</v>
      </c>
      <c r="I767" s="29">
        <v>9846.2099999999991</v>
      </c>
      <c r="J767" s="29">
        <v>0</v>
      </c>
      <c r="K767" s="29">
        <v>0</v>
      </c>
      <c r="L767" s="29">
        <v>0</v>
      </c>
      <c r="M767" s="29">
        <v>0</v>
      </c>
      <c r="N767" s="29">
        <v>10911.65</v>
      </c>
      <c r="O767" s="29">
        <v>0</v>
      </c>
      <c r="P767" s="29">
        <v>0</v>
      </c>
      <c r="Q767" s="29">
        <v>0</v>
      </c>
      <c r="R767" s="29">
        <v>0</v>
      </c>
      <c r="S767" s="29">
        <v>0</v>
      </c>
      <c r="T767">
        <v>0</v>
      </c>
      <c r="U767">
        <v>0</v>
      </c>
      <c r="V767">
        <v>0</v>
      </c>
      <c r="Y767" t="s">
        <v>56</v>
      </c>
    </row>
    <row r="768" spans="1:25" x14ac:dyDescent="0.3">
      <c r="A768" s="19" t="s">
        <v>56</v>
      </c>
      <c r="B768" s="18" t="s">
        <v>243</v>
      </c>
      <c r="C768" s="18" t="s">
        <v>131</v>
      </c>
      <c r="D768" s="29">
        <v>1194652.69</v>
      </c>
      <c r="E768" s="29">
        <v>1225059.32</v>
      </c>
      <c r="F768" s="29">
        <v>30406.63</v>
      </c>
      <c r="G768" s="29">
        <v>3.57</v>
      </c>
      <c r="H768" s="29">
        <v>0</v>
      </c>
      <c r="I768" s="29">
        <v>28391.22</v>
      </c>
      <c r="J768" s="29">
        <v>0</v>
      </c>
      <c r="K768" s="29">
        <v>0</v>
      </c>
      <c r="L768" s="29">
        <v>0</v>
      </c>
      <c r="M768" s="29">
        <v>0</v>
      </c>
      <c r="N768" s="29">
        <v>110645.86</v>
      </c>
      <c r="O768" s="29">
        <v>926.71</v>
      </c>
      <c r="P768" s="29">
        <v>0</v>
      </c>
      <c r="Q768" s="29">
        <v>0</v>
      </c>
      <c r="R768" s="29">
        <v>0</v>
      </c>
      <c r="S768" s="29">
        <v>0</v>
      </c>
      <c r="T768">
        <v>0</v>
      </c>
      <c r="U768">
        <v>0</v>
      </c>
      <c r="V768">
        <v>0</v>
      </c>
      <c r="Y768" t="s">
        <v>56</v>
      </c>
    </row>
    <row r="769" spans="1:25" x14ac:dyDescent="0.3">
      <c r="A769" s="19" t="s">
        <v>56</v>
      </c>
      <c r="B769" s="18" t="s">
        <v>243</v>
      </c>
      <c r="C769" s="18" t="s">
        <v>132</v>
      </c>
      <c r="D769" s="29">
        <v>87664.1</v>
      </c>
      <c r="E769" s="29">
        <v>101290.56</v>
      </c>
      <c r="F769" s="29">
        <v>13626.46</v>
      </c>
      <c r="G769" s="29">
        <v>5.49</v>
      </c>
      <c r="H769" s="29">
        <v>0</v>
      </c>
      <c r="I769" s="29">
        <v>8771.61</v>
      </c>
      <c r="J769" s="29">
        <v>0</v>
      </c>
      <c r="K769" s="29">
        <v>0</v>
      </c>
      <c r="L769" s="29">
        <v>0</v>
      </c>
      <c r="M769" s="29">
        <v>0</v>
      </c>
      <c r="N769" s="29">
        <v>7352.8</v>
      </c>
      <c r="O769" s="29">
        <v>0</v>
      </c>
      <c r="P769" s="29">
        <v>0</v>
      </c>
      <c r="Q769" s="29">
        <v>0</v>
      </c>
      <c r="R769" s="29">
        <v>0</v>
      </c>
      <c r="S769" s="29">
        <v>0</v>
      </c>
      <c r="T769">
        <v>0</v>
      </c>
      <c r="U769">
        <v>0</v>
      </c>
      <c r="V769">
        <v>0</v>
      </c>
      <c r="Y769" t="s">
        <v>56</v>
      </c>
    </row>
    <row r="770" spans="1:25" x14ac:dyDescent="0.3">
      <c r="A770" s="19" t="s">
        <v>56</v>
      </c>
      <c r="B770" s="18" t="s">
        <v>243</v>
      </c>
      <c r="C770" s="18" t="s">
        <v>133</v>
      </c>
      <c r="D770" s="29">
        <v>2649026.29</v>
      </c>
      <c r="E770" s="29">
        <v>2909594.78</v>
      </c>
      <c r="F770" s="29">
        <v>260568.49</v>
      </c>
      <c r="G770" s="29">
        <v>18.39</v>
      </c>
      <c r="H770" s="29">
        <v>0</v>
      </c>
      <c r="I770" s="29">
        <v>249003.6</v>
      </c>
      <c r="J770" s="29">
        <v>0</v>
      </c>
      <c r="K770" s="29">
        <v>0</v>
      </c>
      <c r="L770" s="29">
        <v>0</v>
      </c>
      <c r="M770" s="29">
        <v>0</v>
      </c>
      <c r="N770" s="29">
        <v>128421.83</v>
      </c>
      <c r="O770" s="29">
        <v>25</v>
      </c>
      <c r="P770" s="29">
        <v>0</v>
      </c>
      <c r="Q770" s="29">
        <v>0</v>
      </c>
      <c r="R770" s="29">
        <v>0</v>
      </c>
      <c r="S770" s="29">
        <v>0</v>
      </c>
      <c r="T770">
        <v>0</v>
      </c>
      <c r="U770">
        <v>0</v>
      </c>
      <c r="V770">
        <v>0</v>
      </c>
      <c r="Y770" t="s">
        <v>56</v>
      </c>
    </row>
    <row r="771" spans="1:25" x14ac:dyDescent="0.3">
      <c r="A771" s="19" t="s">
        <v>56</v>
      </c>
      <c r="B771" s="18" t="s">
        <v>243</v>
      </c>
      <c r="C771" s="18" t="s">
        <v>134</v>
      </c>
      <c r="D771" s="29">
        <v>1473429.76</v>
      </c>
      <c r="E771" s="29">
        <v>1657095.5205999999</v>
      </c>
      <c r="F771" s="29">
        <v>234108.88</v>
      </c>
      <c r="G771" s="29">
        <v>4.49</v>
      </c>
      <c r="H771" s="29">
        <v>0</v>
      </c>
      <c r="I771" s="29">
        <v>98387.520000000004</v>
      </c>
      <c r="J771" s="29">
        <v>0</v>
      </c>
      <c r="K771" s="29">
        <v>0</v>
      </c>
      <c r="L771" s="29">
        <v>0</v>
      </c>
      <c r="M771" s="29">
        <v>0</v>
      </c>
      <c r="N771" s="29">
        <v>86674.240000000005</v>
      </c>
      <c r="O771" s="29">
        <v>1209.06</v>
      </c>
      <c r="P771" s="29">
        <v>0</v>
      </c>
      <c r="Q771" s="29">
        <v>50946.119400000003</v>
      </c>
      <c r="R771" s="29">
        <v>503</v>
      </c>
      <c r="S771" s="29">
        <v>0</v>
      </c>
      <c r="T771">
        <v>9.84</v>
      </c>
      <c r="U771">
        <v>0</v>
      </c>
      <c r="V771">
        <v>0</v>
      </c>
      <c r="Y771" t="s">
        <v>56</v>
      </c>
    </row>
    <row r="772" spans="1:25" x14ac:dyDescent="0.3">
      <c r="A772" s="19" t="s">
        <v>56</v>
      </c>
      <c r="B772" s="18" t="s">
        <v>243</v>
      </c>
      <c r="C772" s="18" t="s">
        <v>135</v>
      </c>
      <c r="D772" s="29">
        <v>2521021.12</v>
      </c>
      <c r="E772" s="29">
        <v>1638722.4619</v>
      </c>
      <c r="F772" s="29">
        <v>42699.4</v>
      </c>
      <c r="G772" s="29">
        <v>3.5</v>
      </c>
      <c r="H772" s="29">
        <v>0</v>
      </c>
      <c r="I772" s="29">
        <v>40398.589999999997</v>
      </c>
      <c r="J772" s="29">
        <v>0</v>
      </c>
      <c r="K772" s="29">
        <v>0</v>
      </c>
      <c r="L772" s="29">
        <v>0</v>
      </c>
      <c r="M772" s="29">
        <v>0</v>
      </c>
      <c r="N772" s="29">
        <v>45072.959999999999</v>
      </c>
      <c r="O772" s="29">
        <v>0</v>
      </c>
      <c r="P772" s="29">
        <v>0</v>
      </c>
      <c r="Q772" s="29">
        <v>924998.05810000002</v>
      </c>
      <c r="R772" s="29">
        <v>0</v>
      </c>
      <c r="S772" s="29">
        <v>0</v>
      </c>
      <c r="T772">
        <v>7.34</v>
      </c>
      <c r="U772">
        <v>0</v>
      </c>
      <c r="V772">
        <v>0</v>
      </c>
      <c r="Y772" t="s">
        <v>56</v>
      </c>
    </row>
    <row r="773" spans="1:25" x14ac:dyDescent="0.3">
      <c r="A773" s="19" t="s">
        <v>56</v>
      </c>
      <c r="B773" s="18" t="s">
        <v>243</v>
      </c>
      <c r="C773" s="18" t="s">
        <v>136</v>
      </c>
      <c r="D773" s="29">
        <v>169062.36</v>
      </c>
      <c r="E773" s="29">
        <v>190509.61</v>
      </c>
      <c r="F773" s="29">
        <v>21447.25</v>
      </c>
      <c r="G773" s="29">
        <v>4.8</v>
      </c>
      <c r="H773" s="29">
        <v>0</v>
      </c>
      <c r="I773" s="29">
        <v>14743.94</v>
      </c>
      <c r="J773" s="29">
        <v>0</v>
      </c>
      <c r="K773" s="29">
        <v>0</v>
      </c>
      <c r="L773" s="29">
        <v>0</v>
      </c>
      <c r="M773" s="29">
        <v>0</v>
      </c>
      <c r="N773" s="29">
        <v>15144.6</v>
      </c>
      <c r="O773" s="29">
        <v>0</v>
      </c>
      <c r="P773" s="29">
        <v>0</v>
      </c>
      <c r="Q773" s="29">
        <v>0</v>
      </c>
      <c r="R773" s="29">
        <v>0</v>
      </c>
      <c r="S773" s="29">
        <v>0</v>
      </c>
      <c r="T773">
        <v>0</v>
      </c>
      <c r="U773">
        <v>0</v>
      </c>
      <c r="V773">
        <v>0</v>
      </c>
      <c r="Y773" t="s">
        <v>56</v>
      </c>
    </row>
    <row r="774" spans="1:25" x14ac:dyDescent="0.3">
      <c r="A774" s="19" t="s">
        <v>56</v>
      </c>
      <c r="B774" s="18" t="s">
        <v>243</v>
      </c>
      <c r="C774" s="18" t="s">
        <v>137</v>
      </c>
      <c r="D774" s="29">
        <v>1289742.6200000001</v>
      </c>
      <c r="E774" s="29">
        <v>1444169.84</v>
      </c>
      <c r="F774" s="29">
        <v>154427.22</v>
      </c>
      <c r="G774" s="29">
        <v>3.42</v>
      </c>
      <c r="H774" s="29">
        <v>0</v>
      </c>
      <c r="I774" s="29">
        <v>67064.67</v>
      </c>
      <c r="J774" s="29">
        <v>0</v>
      </c>
      <c r="K774" s="29">
        <v>0</v>
      </c>
      <c r="L774" s="29">
        <v>0</v>
      </c>
      <c r="M774" s="29">
        <v>0</v>
      </c>
      <c r="N774" s="29">
        <v>94937.94</v>
      </c>
      <c r="O774" s="29">
        <v>196.46</v>
      </c>
      <c r="P774" s="29">
        <v>0</v>
      </c>
      <c r="Q774" s="29">
        <v>0</v>
      </c>
      <c r="R774" s="29">
        <v>0</v>
      </c>
      <c r="S774" s="29">
        <v>0</v>
      </c>
      <c r="T774">
        <v>0</v>
      </c>
      <c r="U774">
        <v>0</v>
      </c>
      <c r="V774">
        <v>0</v>
      </c>
      <c r="Y774" t="s">
        <v>56</v>
      </c>
    </row>
    <row r="775" spans="1:25" x14ac:dyDescent="0.3">
      <c r="A775" s="19" t="s">
        <v>56</v>
      </c>
      <c r="B775" s="18" t="s">
        <v>243</v>
      </c>
      <c r="C775" s="18" t="s">
        <v>138</v>
      </c>
      <c r="D775" s="29">
        <v>87160.42</v>
      </c>
      <c r="E775" s="29">
        <v>137202.43</v>
      </c>
      <c r="F775" s="29">
        <v>50042.01</v>
      </c>
      <c r="G775" s="29">
        <v>3.2</v>
      </c>
      <c r="H775" s="29">
        <v>0</v>
      </c>
      <c r="I775" s="29">
        <v>8363.3700000000008</v>
      </c>
      <c r="J775" s="29">
        <v>0</v>
      </c>
      <c r="K775" s="29">
        <v>0</v>
      </c>
      <c r="L775" s="29">
        <v>0</v>
      </c>
      <c r="M775" s="29">
        <v>0</v>
      </c>
      <c r="N775" s="29">
        <v>5782.59</v>
      </c>
      <c r="O775" s="29">
        <v>0</v>
      </c>
      <c r="P775" s="29">
        <v>0</v>
      </c>
      <c r="Q775" s="29">
        <v>0</v>
      </c>
      <c r="R775" s="29">
        <v>0</v>
      </c>
      <c r="S775" s="29">
        <v>0</v>
      </c>
      <c r="T775">
        <v>0</v>
      </c>
      <c r="U775">
        <v>0</v>
      </c>
      <c r="V775">
        <v>0</v>
      </c>
      <c r="Y775" t="s">
        <v>56</v>
      </c>
    </row>
    <row r="776" spans="1:25" x14ac:dyDescent="0.3">
      <c r="A776" s="19" t="s">
        <v>56</v>
      </c>
      <c r="B776" s="18" t="s">
        <v>243</v>
      </c>
      <c r="C776" s="18" t="s">
        <v>139</v>
      </c>
      <c r="D776" s="29">
        <v>54195.59</v>
      </c>
      <c r="E776" s="29">
        <v>66994.52</v>
      </c>
      <c r="F776" s="29">
        <v>12798.93</v>
      </c>
      <c r="G776" s="29">
        <v>8.41</v>
      </c>
      <c r="H776" s="29">
        <v>0</v>
      </c>
      <c r="I776" s="29">
        <v>5084.03</v>
      </c>
      <c r="J776" s="29">
        <v>0</v>
      </c>
      <c r="K776" s="29">
        <v>0</v>
      </c>
      <c r="L776" s="29">
        <v>0</v>
      </c>
      <c r="M776" s="29">
        <v>0</v>
      </c>
      <c r="N776" s="29">
        <v>7688.83</v>
      </c>
      <c r="O776" s="29">
        <v>0</v>
      </c>
      <c r="P776" s="29">
        <v>0</v>
      </c>
      <c r="Q776" s="29">
        <v>0</v>
      </c>
      <c r="R776" s="29">
        <v>0</v>
      </c>
      <c r="S776" s="29">
        <v>0</v>
      </c>
      <c r="T776">
        <v>0</v>
      </c>
      <c r="U776">
        <v>0</v>
      </c>
      <c r="V776">
        <v>0</v>
      </c>
      <c r="Y776" t="s">
        <v>56</v>
      </c>
    </row>
    <row r="777" spans="1:25" x14ac:dyDescent="0.3">
      <c r="A777" s="19" t="s">
        <v>56</v>
      </c>
      <c r="B777" s="18" t="s">
        <v>243</v>
      </c>
      <c r="C777" s="18" t="s">
        <v>140</v>
      </c>
      <c r="D777" s="29">
        <v>172878</v>
      </c>
      <c r="E777" s="29">
        <v>223092.36</v>
      </c>
      <c r="F777" s="29">
        <v>50214.36</v>
      </c>
      <c r="G777" s="29">
        <v>1.51</v>
      </c>
      <c r="H777" s="29">
        <v>0</v>
      </c>
      <c r="I777" s="29">
        <v>15263.46</v>
      </c>
      <c r="J777" s="29">
        <v>0</v>
      </c>
      <c r="K777" s="29">
        <v>0</v>
      </c>
      <c r="L777" s="29">
        <v>0</v>
      </c>
      <c r="M777" s="29">
        <v>0</v>
      </c>
      <c r="N777" s="29">
        <v>27573.38</v>
      </c>
      <c r="O777" s="29">
        <v>29.57</v>
      </c>
      <c r="P777" s="29">
        <v>0</v>
      </c>
      <c r="Q777" s="29">
        <v>0</v>
      </c>
      <c r="R777" s="29">
        <v>0</v>
      </c>
      <c r="S777" s="29">
        <v>0</v>
      </c>
      <c r="T777">
        <v>0</v>
      </c>
      <c r="U777">
        <v>0</v>
      </c>
      <c r="V777">
        <v>0</v>
      </c>
      <c r="Y777" t="s">
        <v>56</v>
      </c>
    </row>
    <row r="778" spans="1:25" x14ac:dyDescent="0.3">
      <c r="A778" s="19" t="s">
        <v>56</v>
      </c>
      <c r="B778" s="18" t="s">
        <v>243</v>
      </c>
      <c r="C778" s="18" t="s">
        <v>141</v>
      </c>
      <c r="D778" s="29">
        <v>2238144.79</v>
      </c>
      <c r="E778" s="29">
        <v>2333262.34</v>
      </c>
      <c r="F778" s="29">
        <v>95117.55</v>
      </c>
      <c r="G778" s="29">
        <v>0</v>
      </c>
      <c r="H778" s="29">
        <v>0</v>
      </c>
      <c r="I778" s="29">
        <v>87282.79</v>
      </c>
      <c r="J778" s="29">
        <v>0</v>
      </c>
      <c r="K778" s="29">
        <v>0</v>
      </c>
      <c r="L778" s="29">
        <v>0</v>
      </c>
      <c r="M778" s="29">
        <v>0</v>
      </c>
      <c r="N778" s="29">
        <v>54371.98</v>
      </c>
      <c r="O778" s="29">
        <v>70.959999999999994</v>
      </c>
      <c r="P778" s="29">
        <v>0</v>
      </c>
      <c r="Q778" s="29">
        <v>0</v>
      </c>
      <c r="R778" s="29">
        <v>0</v>
      </c>
      <c r="S778" s="29">
        <v>0</v>
      </c>
      <c r="T778">
        <v>0</v>
      </c>
      <c r="U778">
        <v>0</v>
      </c>
      <c r="V778">
        <v>0</v>
      </c>
      <c r="Y778" t="s">
        <v>56</v>
      </c>
    </row>
    <row r="779" spans="1:25" x14ac:dyDescent="0.3">
      <c r="A779" s="19" t="s">
        <v>56</v>
      </c>
      <c r="B779" s="18" t="s">
        <v>243</v>
      </c>
      <c r="C779" s="18" t="s">
        <v>142</v>
      </c>
      <c r="D779" s="29">
        <v>51614.080000000002</v>
      </c>
      <c r="E779" s="29">
        <v>55519.25</v>
      </c>
      <c r="F779" s="29">
        <v>3905.17</v>
      </c>
      <c r="G779" s="29">
        <v>5.2</v>
      </c>
      <c r="H779" s="29">
        <v>0</v>
      </c>
      <c r="I779" s="29">
        <v>3634.43</v>
      </c>
      <c r="J779" s="29">
        <v>0</v>
      </c>
      <c r="K779" s="29">
        <v>0</v>
      </c>
      <c r="L779" s="29">
        <v>0</v>
      </c>
      <c r="M779" s="29">
        <v>0</v>
      </c>
      <c r="N779" s="29">
        <v>5670.63</v>
      </c>
      <c r="O779" s="29">
        <v>123.04</v>
      </c>
      <c r="P779" s="29">
        <v>0</v>
      </c>
      <c r="Q779" s="29">
        <v>0</v>
      </c>
      <c r="R779" s="29">
        <v>0</v>
      </c>
      <c r="S779" s="29">
        <v>0</v>
      </c>
      <c r="T779">
        <v>0</v>
      </c>
      <c r="U779">
        <v>0</v>
      </c>
      <c r="V779">
        <v>0</v>
      </c>
      <c r="Y779" t="s">
        <v>56</v>
      </c>
    </row>
    <row r="780" spans="1:25" x14ac:dyDescent="0.3">
      <c r="A780" s="19" t="s">
        <v>56</v>
      </c>
      <c r="B780" s="18" t="s">
        <v>243</v>
      </c>
      <c r="C780" s="18" t="s">
        <v>143</v>
      </c>
      <c r="D780" s="29">
        <v>5744280.1799999904</v>
      </c>
      <c r="E780" s="29">
        <v>5606888.4576999899</v>
      </c>
      <c r="F780" s="29">
        <v>629393.56999999995</v>
      </c>
      <c r="G780" s="29">
        <v>9</v>
      </c>
      <c r="H780" s="29">
        <v>0</v>
      </c>
      <c r="I780" s="29">
        <v>423237.03</v>
      </c>
      <c r="J780" s="29">
        <v>0</v>
      </c>
      <c r="K780" s="29">
        <v>0</v>
      </c>
      <c r="L780" s="29">
        <v>0</v>
      </c>
      <c r="M780" s="29">
        <v>0</v>
      </c>
      <c r="N780" s="29">
        <v>95954.97</v>
      </c>
      <c r="O780" s="29">
        <v>410.54</v>
      </c>
      <c r="P780" s="29">
        <v>0</v>
      </c>
      <c r="Q780" s="29">
        <v>767050.4423</v>
      </c>
      <c r="R780" s="29">
        <v>265.14999999999998</v>
      </c>
      <c r="S780" s="29">
        <v>0</v>
      </c>
      <c r="T780">
        <v>1599.66</v>
      </c>
      <c r="U780">
        <v>0</v>
      </c>
      <c r="V780">
        <v>0</v>
      </c>
      <c r="Y780" t="s">
        <v>56</v>
      </c>
    </row>
    <row r="781" spans="1:25" x14ac:dyDescent="0.3">
      <c r="A781" s="19" t="s">
        <v>56</v>
      </c>
      <c r="B781" s="18" t="s">
        <v>243</v>
      </c>
      <c r="C781" s="18" t="s">
        <v>144</v>
      </c>
      <c r="D781" s="29">
        <v>14136713.02</v>
      </c>
      <c r="E781" s="29">
        <v>22387791.193700001</v>
      </c>
      <c r="F781" s="29">
        <v>9107375.2200000007</v>
      </c>
      <c r="G781" s="29">
        <v>31</v>
      </c>
      <c r="H781" s="29">
        <v>0</v>
      </c>
      <c r="I781" s="29">
        <v>1155723.53</v>
      </c>
      <c r="J781" s="29">
        <v>0</v>
      </c>
      <c r="K781" s="29">
        <v>0</v>
      </c>
      <c r="L781" s="29">
        <v>0</v>
      </c>
      <c r="M781" s="29">
        <v>0</v>
      </c>
      <c r="N781" s="29">
        <v>805580.04</v>
      </c>
      <c r="O781" s="29">
        <v>1851.43</v>
      </c>
      <c r="P781" s="29">
        <v>0</v>
      </c>
      <c r="Q781" s="29">
        <v>1234038.9362999999</v>
      </c>
      <c r="R781" s="29">
        <v>374547.94</v>
      </c>
      <c r="S781" s="29">
        <v>3193.95</v>
      </c>
      <c r="T781">
        <v>27894.45</v>
      </c>
      <c r="U781">
        <v>0</v>
      </c>
      <c r="V781">
        <v>0</v>
      </c>
      <c r="Y781" t="s">
        <v>56</v>
      </c>
    </row>
    <row r="782" spans="1:25" x14ac:dyDescent="0.3">
      <c r="A782" s="19" t="s">
        <v>56</v>
      </c>
      <c r="B782" s="18" t="s">
        <v>243</v>
      </c>
      <c r="C782" s="18" t="s">
        <v>145</v>
      </c>
      <c r="D782" s="29">
        <v>1551154.54</v>
      </c>
      <c r="E782" s="29">
        <v>1648214.12</v>
      </c>
      <c r="F782" s="29">
        <v>97059.58</v>
      </c>
      <c r="G782" s="29">
        <v>2.33</v>
      </c>
      <c r="H782" s="29">
        <v>0</v>
      </c>
      <c r="I782" s="29">
        <v>87340.25</v>
      </c>
      <c r="J782" s="29">
        <v>0</v>
      </c>
      <c r="K782" s="29">
        <v>0</v>
      </c>
      <c r="L782" s="29">
        <v>0</v>
      </c>
      <c r="M782" s="29">
        <v>0</v>
      </c>
      <c r="N782" s="29">
        <v>60298.93</v>
      </c>
      <c r="O782" s="29">
        <v>169.3</v>
      </c>
      <c r="P782" s="29">
        <v>0</v>
      </c>
      <c r="Q782" s="29">
        <v>0</v>
      </c>
      <c r="R782" s="29">
        <v>0</v>
      </c>
      <c r="S782" s="29">
        <v>0</v>
      </c>
      <c r="T782">
        <v>0</v>
      </c>
      <c r="U782">
        <v>0</v>
      </c>
      <c r="V782">
        <v>0</v>
      </c>
      <c r="Y782" t="s">
        <v>56</v>
      </c>
    </row>
    <row r="783" spans="1:25" x14ac:dyDescent="0.3">
      <c r="A783" s="19" t="s">
        <v>56</v>
      </c>
      <c r="B783" s="18" t="s">
        <v>243</v>
      </c>
      <c r="C783" s="18" t="s">
        <v>146</v>
      </c>
      <c r="D783" s="29">
        <v>215620.01</v>
      </c>
      <c r="E783" s="29">
        <v>238123.21</v>
      </c>
      <c r="F783" s="29">
        <v>22503.200000000001</v>
      </c>
      <c r="G783" s="29">
        <v>3.12</v>
      </c>
      <c r="H783" s="29">
        <v>0</v>
      </c>
      <c r="I783" s="29">
        <v>17923.47</v>
      </c>
      <c r="J783" s="29">
        <v>0</v>
      </c>
      <c r="K783" s="29">
        <v>0</v>
      </c>
      <c r="L783" s="29">
        <v>0</v>
      </c>
      <c r="M783" s="29">
        <v>0</v>
      </c>
      <c r="N783" s="29">
        <v>3179.97</v>
      </c>
      <c r="O783" s="29">
        <v>0</v>
      </c>
      <c r="P783" s="29">
        <v>0</v>
      </c>
      <c r="Q783" s="29">
        <v>0</v>
      </c>
      <c r="R783" s="29">
        <v>0</v>
      </c>
      <c r="S783" s="29">
        <v>0</v>
      </c>
      <c r="T783">
        <v>0</v>
      </c>
      <c r="U783">
        <v>0</v>
      </c>
      <c r="V783">
        <v>0</v>
      </c>
      <c r="Y783" t="s">
        <v>56</v>
      </c>
    </row>
    <row r="784" spans="1:25" x14ac:dyDescent="0.3">
      <c r="A784" s="19" t="s">
        <v>56</v>
      </c>
      <c r="B784" s="18" t="s">
        <v>243</v>
      </c>
      <c r="C784" s="18" t="s">
        <v>147</v>
      </c>
      <c r="D784" s="29">
        <v>955194.1</v>
      </c>
      <c r="E784" s="29">
        <v>1016083.4</v>
      </c>
      <c r="F784" s="29">
        <v>60889.3</v>
      </c>
      <c r="G784" s="29">
        <v>4</v>
      </c>
      <c r="H784" s="29">
        <v>0</v>
      </c>
      <c r="I784" s="29">
        <v>41769.699999999997</v>
      </c>
      <c r="J784" s="29">
        <v>0</v>
      </c>
      <c r="K784" s="29">
        <v>0</v>
      </c>
      <c r="L784" s="29">
        <v>0</v>
      </c>
      <c r="M784" s="29">
        <v>0</v>
      </c>
      <c r="N784" s="29">
        <v>23331.26</v>
      </c>
      <c r="O784" s="29">
        <v>134.06</v>
      </c>
      <c r="P784" s="29">
        <v>0</v>
      </c>
      <c r="Q784" s="29">
        <v>0</v>
      </c>
      <c r="R784" s="29">
        <v>0</v>
      </c>
      <c r="S784" s="29">
        <v>0</v>
      </c>
      <c r="T784">
        <v>0</v>
      </c>
      <c r="U784">
        <v>0</v>
      </c>
      <c r="V784">
        <v>0</v>
      </c>
      <c r="Y784" t="s">
        <v>56</v>
      </c>
    </row>
    <row r="785" spans="1:25" x14ac:dyDescent="0.3">
      <c r="A785" s="19" t="s">
        <v>56</v>
      </c>
      <c r="B785" s="18" t="s">
        <v>243</v>
      </c>
      <c r="C785" s="18" t="s">
        <v>148</v>
      </c>
      <c r="D785" s="29">
        <v>782889.16</v>
      </c>
      <c r="E785" s="29">
        <v>817817.59</v>
      </c>
      <c r="F785" s="29">
        <v>34928.43</v>
      </c>
      <c r="G785" s="29">
        <v>11.05</v>
      </c>
      <c r="H785" s="29">
        <v>0</v>
      </c>
      <c r="I785" s="29">
        <v>29496.69</v>
      </c>
      <c r="J785" s="29">
        <v>0</v>
      </c>
      <c r="K785" s="29">
        <v>0</v>
      </c>
      <c r="L785" s="29">
        <v>0</v>
      </c>
      <c r="M785" s="29">
        <v>0</v>
      </c>
      <c r="N785" s="29">
        <v>11203.53</v>
      </c>
      <c r="O785" s="29">
        <v>0</v>
      </c>
      <c r="P785" s="29">
        <v>0</v>
      </c>
      <c r="Q785" s="29">
        <v>0</v>
      </c>
      <c r="R785" s="29">
        <v>0</v>
      </c>
      <c r="S785" s="29">
        <v>0</v>
      </c>
      <c r="T785">
        <v>0</v>
      </c>
      <c r="U785">
        <v>0</v>
      </c>
      <c r="V785">
        <v>0</v>
      </c>
      <c r="Y785" t="s">
        <v>56</v>
      </c>
    </row>
    <row r="786" spans="1:25" x14ac:dyDescent="0.3">
      <c r="A786" s="19" t="s">
        <v>56</v>
      </c>
      <c r="B786" s="18" t="s">
        <v>243</v>
      </c>
      <c r="C786" s="18" t="s">
        <v>149</v>
      </c>
      <c r="D786" s="29">
        <v>2897366.66</v>
      </c>
      <c r="E786" s="29">
        <v>3433229.16</v>
      </c>
      <c r="F786" s="29">
        <v>535862.5</v>
      </c>
      <c r="G786" s="29">
        <v>18</v>
      </c>
      <c r="H786" s="29">
        <v>0</v>
      </c>
      <c r="I786" s="29">
        <v>256265.1</v>
      </c>
      <c r="J786" s="29">
        <v>0</v>
      </c>
      <c r="K786" s="29">
        <v>0</v>
      </c>
      <c r="L786" s="29">
        <v>0</v>
      </c>
      <c r="M786" s="29">
        <v>0</v>
      </c>
      <c r="N786" s="29">
        <v>126881.42</v>
      </c>
      <c r="O786" s="29">
        <v>171.96</v>
      </c>
      <c r="P786" s="29">
        <v>0</v>
      </c>
      <c r="Q786" s="29">
        <v>0</v>
      </c>
      <c r="R786" s="29">
        <v>0</v>
      </c>
      <c r="S786" s="29">
        <v>0</v>
      </c>
      <c r="T786">
        <v>0</v>
      </c>
      <c r="U786">
        <v>0</v>
      </c>
      <c r="V786">
        <v>0</v>
      </c>
      <c r="Y786" t="s">
        <v>56</v>
      </c>
    </row>
    <row r="787" spans="1:25" x14ac:dyDescent="0.3">
      <c r="A787" s="19" t="s">
        <v>56</v>
      </c>
      <c r="B787" s="18" t="s">
        <v>243</v>
      </c>
      <c r="C787" s="18" t="s">
        <v>150</v>
      </c>
      <c r="D787" s="29">
        <v>265607.64</v>
      </c>
      <c r="E787" s="29">
        <v>305751.96000000002</v>
      </c>
      <c r="F787" s="29">
        <v>40144.32</v>
      </c>
      <c r="G787" s="29">
        <v>4.5</v>
      </c>
      <c r="H787" s="29">
        <v>0</v>
      </c>
      <c r="I787" s="29">
        <v>25137.119999999999</v>
      </c>
      <c r="J787" s="29">
        <v>0</v>
      </c>
      <c r="K787" s="29">
        <v>0</v>
      </c>
      <c r="L787" s="29">
        <v>0</v>
      </c>
      <c r="M787" s="29">
        <v>0</v>
      </c>
      <c r="N787" s="29">
        <v>14011.06</v>
      </c>
      <c r="O787" s="29">
        <v>26.54</v>
      </c>
      <c r="P787" s="29">
        <v>0</v>
      </c>
      <c r="Q787" s="29">
        <v>0</v>
      </c>
      <c r="R787" s="29">
        <v>0</v>
      </c>
      <c r="S787" s="29">
        <v>0</v>
      </c>
      <c r="T787">
        <v>0</v>
      </c>
      <c r="U787">
        <v>0</v>
      </c>
      <c r="V787">
        <v>0</v>
      </c>
      <c r="Y787" t="s">
        <v>56</v>
      </c>
    </row>
    <row r="788" spans="1:25" x14ac:dyDescent="0.3">
      <c r="A788" s="19" t="s">
        <v>56</v>
      </c>
      <c r="B788" s="18" t="s">
        <v>243</v>
      </c>
      <c r="C788" s="18" t="s">
        <v>151</v>
      </c>
      <c r="D788" s="29">
        <v>70750.7</v>
      </c>
      <c r="E788" s="29">
        <v>91663.67</v>
      </c>
      <c r="F788" s="29">
        <v>20912.97</v>
      </c>
      <c r="G788" s="29">
        <v>4.0999999999999996</v>
      </c>
      <c r="H788" s="29">
        <v>0</v>
      </c>
      <c r="I788" s="29">
        <v>7020.88</v>
      </c>
      <c r="J788" s="29">
        <v>0</v>
      </c>
      <c r="K788" s="29">
        <v>0</v>
      </c>
      <c r="L788" s="29">
        <v>0</v>
      </c>
      <c r="M788" s="29">
        <v>0</v>
      </c>
      <c r="N788" s="29">
        <v>6199.84</v>
      </c>
      <c r="O788" s="29">
        <v>0</v>
      </c>
      <c r="P788" s="29">
        <v>0</v>
      </c>
      <c r="Q788" s="29">
        <v>0</v>
      </c>
      <c r="R788" s="29">
        <v>0</v>
      </c>
      <c r="S788" s="29">
        <v>0</v>
      </c>
      <c r="T788">
        <v>0</v>
      </c>
      <c r="U788">
        <v>0</v>
      </c>
      <c r="V788">
        <v>0</v>
      </c>
      <c r="Y788" t="s">
        <v>56</v>
      </c>
    </row>
    <row r="789" spans="1:25" x14ac:dyDescent="0.3">
      <c r="A789" s="19" t="s">
        <v>56</v>
      </c>
      <c r="B789" s="18" t="s">
        <v>243</v>
      </c>
      <c r="C789" s="18" t="s">
        <v>200</v>
      </c>
      <c r="D789" s="29">
        <v>2263316.71</v>
      </c>
      <c r="E789" s="29">
        <v>2018310.2102999999</v>
      </c>
      <c r="F789" s="29">
        <v>68366.14</v>
      </c>
      <c r="G789" s="29">
        <v>11.29</v>
      </c>
      <c r="H789" s="29">
        <v>0</v>
      </c>
      <c r="I789" s="29">
        <v>65072.37</v>
      </c>
      <c r="J789" s="29">
        <v>0</v>
      </c>
      <c r="K789" s="29">
        <v>0</v>
      </c>
      <c r="L789" s="29">
        <v>0</v>
      </c>
      <c r="M789" s="29">
        <v>0</v>
      </c>
      <c r="N789" s="29">
        <v>50295.05</v>
      </c>
      <c r="O789" s="29">
        <v>27.43</v>
      </c>
      <c r="P789" s="29">
        <v>0</v>
      </c>
      <c r="Q789" s="29">
        <v>313372.6397</v>
      </c>
      <c r="R789" s="29">
        <v>0</v>
      </c>
      <c r="S789" s="29">
        <v>0</v>
      </c>
      <c r="T789">
        <v>0</v>
      </c>
      <c r="U789">
        <v>0</v>
      </c>
      <c r="V789">
        <v>0</v>
      </c>
      <c r="Y789" t="s">
        <v>56</v>
      </c>
    </row>
    <row r="790" spans="1:25" x14ac:dyDescent="0.3">
      <c r="A790" s="19" t="s">
        <v>56</v>
      </c>
      <c r="B790" s="18" t="s">
        <v>243</v>
      </c>
      <c r="C790" s="18" t="s">
        <v>201</v>
      </c>
      <c r="D790" s="29">
        <v>85364.08</v>
      </c>
      <c r="E790" s="29">
        <v>107689.54</v>
      </c>
      <c r="F790" s="29">
        <v>22325.46</v>
      </c>
      <c r="G790" s="29">
        <v>7.7</v>
      </c>
      <c r="H790" s="29">
        <v>0</v>
      </c>
      <c r="I790" s="29">
        <v>8388.42</v>
      </c>
      <c r="J790" s="29">
        <v>0</v>
      </c>
      <c r="K790" s="29">
        <v>0</v>
      </c>
      <c r="L790" s="29">
        <v>0</v>
      </c>
      <c r="M790" s="29">
        <v>0</v>
      </c>
      <c r="N790" s="29">
        <v>10153.25</v>
      </c>
      <c r="O790" s="29">
        <v>0</v>
      </c>
      <c r="P790" s="29">
        <v>0</v>
      </c>
      <c r="Q790" s="29">
        <v>0</v>
      </c>
      <c r="R790" s="29">
        <v>0</v>
      </c>
      <c r="S790" s="29">
        <v>0</v>
      </c>
      <c r="T790">
        <v>0</v>
      </c>
      <c r="U790">
        <v>0</v>
      </c>
      <c r="V790">
        <v>0</v>
      </c>
      <c r="Y790" t="s">
        <v>56</v>
      </c>
    </row>
    <row r="791" spans="1:25" x14ac:dyDescent="0.3">
      <c r="A791" s="19" t="s">
        <v>56</v>
      </c>
      <c r="B791" s="18" t="s">
        <v>243</v>
      </c>
      <c r="C791" s="18" t="s">
        <v>205</v>
      </c>
      <c r="D791" s="29">
        <v>696986.68000000098</v>
      </c>
      <c r="E791" s="29">
        <v>552911.07480000099</v>
      </c>
      <c r="F791" s="29">
        <v>46845.52</v>
      </c>
      <c r="G791" s="29">
        <v>0</v>
      </c>
      <c r="H791" s="29">
        <v>0</v>
      </c>
      <c r="I791" s="29">
        <v>41561.870000000003</v>
      </c>
      <c r="J791" s="29">
        <v>0</v>
      </c>
      <c r="K791" s="29">
        <v>0</v>
      </c>
      <c r="L791" s="29">
        <v>0</v>
      </c>
      <c r="M791" s="29">
        <v>0</v>
      </c>
      <c r="N791" s="29">
        <v>25802.75</v>
      </c>
      <c r="O791" s="29">
        <v>100.39</v>
      </c>
      <c r="P791" s="29">
        <v>0</v>
      </c>
      <c r="Q791" s="29">
        <v>190921.12520000001</v>
      </c>
      <c r="R791" s="29">
        <v>0</v>
      </c>
      <c r="S791" s="29">
        <v>0</v>
      </c>
      <c r="T791">
        <v>23412.78</v>
      </c>
      <c r="U791">
        <v>0</v>
      </c>
      <c r="V791">
        <v>0</v>
      </c>
      <c r="Y791" t="s">
        <v>56</v>
      </c>
    </row>
    <row r="792" spans="1:25" x14ac:dyDescent="0.3">
      <c r="A792" s="19" t="s">
        <v>56</v>
      </c>
      <c r="B792" s="18" t="s">
        <v>243</v>
      </c>
      <c r="C792" s="18" t="s">
        <v>206</v>
      </c>
      <c r="D792" s="29">
        <v>704161.04</v>
      </c>
      <c r="E792" s="29">
        <v>750120.74</v>
      </c>
      <c r="F792" s="29">
        <v>45959.7</v>
      </c>
      <c r="G792" s="29">
        <v>8.2799999999999994</v>
      </c>
      <c r="H792" s="29">
        <v>0</v>
      </c>
      <c r="I792" s="29">
        <v>39810.28</v>
      </c>
      <c r="J792" s="29">
        <v>0</v>
      </c>
      <c r="K792" s="29">
        <v>0</v>
      </c>
      <c r="L792" s="29">
        <v>0</v>
      </c>
      <c r="M792" s="29">
        <v>0</v>
      </c>
      <c r="N792" s="29">
        <v>18365.78</v>
      </c>
      <c r="O792" s="29">
        <v>0</v>
      </c>
      <c r="P792" s="29">
        <v>0</v>
      </c>
      <c r="Q792" s="29">
        <v>0</v>
      </c>
      <c r="R792" s="29">
        <v>0</v>
      </c>
      <c r="S792" s="29">
        <v>0</v>
      </c>
      <c r="T792">
        <v>0</v>
      </c>
      <c r="U792">
        <v>0</v>
      </c>
      <c r="V792">
        <v>0</v>
      </c>
      <c r="Y792" t="s">
        <v>56</v>
      </c>
    </row>
    <row r="793" spans="1:25" x14ac:dyDescent="0.3">
      <c r="A793" s="19" t="s">
        <v>56</v>
      </c>
      <c r="B793" s="18" t="s">
        <v>243</v>
      </c>
      <c r="C793" s="18" t="s">
        <v>215</v>
      </c>
      <c r="D793" s="29">
        <v>28532.33</v>
      </c>
      <c r="E793" s="29">
        <v>32713.88</v>
      </c>
      <c r="F793" s="29">
        <v>4181.55</v>
      </c>
      <c r="G793" s="29">
        <v>6.65</v>
      </c>
      <c r="H793" s="29">
        <v>0</v>
      </c>
      <c r="I793" s="29">
        <v>1934.83</v>
      </c>
      <c r="J793" s="29">
        <v>0</v>
      </c>
      <c r="K793" s="29">
        <v>0</v>
      </c>
      <c r="L793" s="29">
        <v>0</v>
      </c>
      <c r="M793" s="29">
        <v>0</v>
      </c>
      <c r="N793" s="29">
        <v>11523.72</v>
      </c>
      <c r="O793" s="29">
        <v>0</v>
      </c>
      <c r="P793" s="29">
        <v>0</v>
      </c>
      <c r="Q793" s="29">
        <v>0</v>
      </c>
      <c r="R793" s="29">
        <v>0</v>
      </c>
      <c r="S793" s="29">
        <v>0</v>
      </c>
      <c r="T793">
        <v>0</v>
      </c>
      <c r="U793">
        <v>0</v>
      </c>
      <c r="V793">
        <v>0</v>
      </c>
      <c r="Y793" t="s">
        <v>56</v>
      </c>
    </row>
    <row r="794" spans="1:25" x14ac:dyDescent="0.3">
      <c r="A794" s="19" t="s">
        <v>56</v>
      </c>
      <c r="B794" s="18" t="s">
        <v>243</v>
      </c>
      <c r="C794" s="18" t="s">
        <v>207</v>
      </c>
      <c r="D794" s="29">
        <v>3363047.95</v>
      </c>
      <c r="E794" s="29">
        <v>3709076.5861</v>
      </c>
      <c r="F794" s="29">
        <v>496752.73</v>
      </c>
      <c r="G794" s="29">
        <v>17.53</v>
      </c>
      <c r="H794" s="29">
        <v>0</v>
      </c>
      <c r="I794" s="29">
        <v>240730.23999999999</v>
      </c>
      <c r="J794" s="29">
        <v>0</v>
      </c>
      <c r="K794" s="29">
        <v>0</v>
      </c>
      <c r="L794" s="29">
        <v>0</v>
      </c>
      <c r="M794" s="29">
        <v>0</v>
      </c>
      <c r="N794" s="29">
        <v>119120.9</v>
      </c>
      <c r="O794" s="29">
        <v>189.84</v>
      </c>
      <c r="P794" s="29">
        <v>0</v>
      </c>
      <c r="Q794" s="29">
        <v>150951.54389999999</v>
      </c>
      <c r="R794" s="29">
        <v>227.45</v>
      </c>
      <c r="S794" s="29">
        <v>0</v>
      </c>
      <c r="T794">
        <v>0</v>
      </c>
      <c r="U794">
        <v>0</v>
      </c>
      <c r="V794">
        <v>0</v>
      </c>
      <c r="Y794" t="s">
        <v>57</v>
      </c>
    </row>
    <row r="795" spans="1:25" x14ac:dyDescent="0.3">
      <c r="A795" s="19" t="s">
        <v>56</v>
      </c>
      <c r="B795" s="18" t="s">
        <v>243</v>
      </c>
      <c r="C795" s="18" t="s">
        <v>216</v>
      </c>
      <c r="D795" s="29">
        <v>1603284.66</v>
      </c>
      <c r="E795" s="29">
        <v>2073611.2848</v>
      </c>
      <c r="F795" s="29">
        <v>529212.12</v>
      </c>
      <c r="G795" s="29">
        <v>0</v>
      </c>
      <c r="H795" s="29">
        <v>0</v>
      </c>
      <c r="I795" s="29">
        <v>142893.12</v>
      </c>
      <c r="J795" s="29">
        <v>0</v>
      </c>
      <c r="K795" s="29">
        <v>0</v>
      </c>
      <c r="L795" s="29">
        <v>0</v>
      </c>
      <c r="M795" s="29">
        <v>0</v>
      </c>
      <c r="N795" s="29">
        <v>102777.44</v>
      </c>
      <c r="O795" s="29">
        <v>420.8</v>
      </c>
      <c r="P795" s="29">
        <v>0</v>
      </c>
      <c r="Q795" s="29">
        <v>83825.855200000005</v>
      </c>
      <c r="R795" s="29">
        <v>18764.669999999998</v>
      </c>
      <c r="S795" s="29">
        <v>6175.69</v>
      </c>
      <c r="T795">
        <v>3663.63</v>
      </c>
      <c r="U795">
        <v>0</v>
      </c>
      <c r="V795">
        <v>0</v>
      </c>
      <c r="Y795" t="s">
        <v>57</v>
      </c>
    </row>
    <row r="796" spans="1:25" x14ac:dyDescent="0.3">
      <c r="A796" s="19" t="s">
        <v>56</v>
      </c>
      <c r="B796" s="18" t="s">
        <v>243</v>
      </c>
      <c r="C796" s="18" t="s">
        <v>208</v>
      </c>
      <c r="D796" s="29">
        <v>26100.94</v>
      </c>
      <c r="E796" s="29">
        <v>6399.9160000000002</v>
      </c>
      <c r="F796" s="29">
        <v>464.11</v>
      </c>
      <c r="G796" s="29">
        <v>4.8</v>
      </c>
      <c r="H796" s="29">
        <v>0</v>
      </c>
      <c r="I796" s="29">
        <v>122.18</v>
      </c>
      <c r="J796" s="29">
        <v>0</v>
      </c>
      <c r="K796" s="29">
        <v>0</v>
      </c>
      <c r="L796" s="29">
        <v>0</v>
      </c>
      <c r="M796" s="29">
        <v>0</v>
      </c>
      <c r="N796" s="29">
        <v>0</v>
      </c>
      <c r="O796" s="29">
        <v>0</v>
      </c>
      <c r="P796" s="29">
        <v>0</v>
      </c>
      <c r="Q796" s="29">
        <v>20165.133999999998</v>
      </c>
      <c r="R796" s="29">
        <v>0</v>
      </c>
      <c r="S796" s="29">
        <v>0</v>
      </c>
      <c r="T796">
        <v>0</v>
      </c>
      <c r="U796">
        <v>0</v>
      </c>
      <c r="V796">
        <v>0</v>
      </c>
      <c r="Y796" t="s">
        <v>57</v>
      </c>
    </row>
    <row r="797" spans="1:25" x14ac:dyDescent="0.3">
      <c r="A797" s="19" t="s">
        <v>57</v>
      </c>
      <c r="B797" s="18" t="s">
        <v>244</v>
      </c>
      <c r="C797" s="18" t="s">
        <v>129</v>
      </c>
      <c r="D797" s="29">
        <v>704266.56999999902</v>
      </c>
      <c r="E797" s="29">
        <v>773792.86999999895</v>
      </c>
      <c r="F797" s="29">
        <v>69526.3</v>
      </c>
      <c r="G797" s="29">
        <v>0</v>
      </c>
      <c r="H797" s="29">
        <v>0</v>
      </c>
      <c r="I797" s="29">
        <v>66138.850000000006</v>
      </c>
      <c r="J797" s="29">
        <v>0</v>
      </c>
      <c r="K797" s="29">
        <v>0</v>
      </c>
      <c r="L797" s="29">
        <v>0</v>
      </c>
      <c r="M797" s="29">
        <v>0</v>
      </c>
      <c r="N797" s="29">
        <v>33887.51</v>
      </c>
      <c r="O797" s="29">
        <v>25</v>
      </c>
      <c r="P797" s="29">
        <v>0</v>
      </c>
      <c r="Q797" s="29">
        <v>0</v>
      </c>
      <c r="R797" s="29">
        <v>0</v>
      </c>
      <c r="S797" s="29">
        <v>0</v>
      </c>
      <c r="T797">
        <v>0</v>
      </c>
      <c r="U797">
        <v>0</v>
      </c>
      <c r="V797">
        <v>0</v>
      </c>
      <c r="Y797" t="s">
        <v>57</v>
      </c>
    </row>
    <row r="798" spans="1:25" x14ac:dyDescent="0.3">
      <c r="A798" s="19" t="s">
        <v>57</v>
      </c>
      <c r="B798" s="18" t="s">
        <v>244</v>
      </c>
      <c r="C798" s="18" t="s">
        <v>130</v>
      </c>
      <c r="D798" s="29">
        <v>69150483.620000005</v>
      </c>
      <c r="E798" s="29">
        <v>91461227.867500007</v>
      </c>
      <c r="F798" s="29">
        <v>28089770.719999999</v>
      </c>
      <c r="G798" s="29">
        <v>74.42</v>
      </c>
      <c r="H798" s="29">
        <v>0</v>
      </c>
      <c r="I798" s="29">
        <v>5241903.87</v>
      </c>
      <c r="J798" s="29">
        <v>0</v>
      </c>
      <c r="K798" s="29">
        <v>0</v>
      </c>
      <c r="L798" s="29">
        <v>0</v>
      </c>
      <c r="M798" s="29">
        <v>0</v>
      </c>
      <c r="N798" s="29">
        <v>3110541.48</v>
      </c>
      <c r="O798" s="29">
        <v>19211.54</v>
      </c>
      <c r="P798" s="29">
        <v>0</v>
      </c>
      <c r="Q798" s="29">
        <v>6522058.6325000003</v>
      </c>
      <c r="R798" s="29">
        <v>742731.77</v>
      </c>
      <c r="S798" s="29">
        <v>300.39</v>
      </c>
      <c r="T798">
        <v>163791.44</v>
      </c>
      <c r="U798">
        <v>0</v>
      </c>
      <c r="V798">
        <v>0</v>
      </c>
      <c r="Y798" t="s">
        <v>57</v>
      </c>
    </row>
    <row r="799" spans="1:25" x14ac:dyDescent="0.3">
      <c r="A799" s="19" t="s">
        <v>57</v>
      </c>
      <c r="B799" s="18" t="s">
        <v>244</v>
      </c>
      <c r="C799" s="18" t="s">
        <v>131</v>
      </c>
      <c r="D799" s="29">
        <v>320846.78000000003</v>
      </c>
      <c r="E799" s="29">
        <v>509851.36</v>
      </c>
      <c r="F799" s="29">
        <v>189004.58</v>
      </c>
      <c r="G799" s="29">
        <v>0</v>
      </c>
      <c r="H799" s="29">
        <v>0</v>
      </c>
      <c r="I799" s="29">
        <v>68322.53</v>
      </c>
      <c r="J799" s="29">
        <v>0</v>
      </c>
      <c r="K799" s="29">
        <v>0</v>
      </c>
      <c r="L799" s="29">
        <v>0</v>
      </c>
      <c r="M799" s="29">
        <v>0</v>
      </c>
      <c r="N799" s="29">
        <v>9518.0300000000007</v>
      </c>
      <c r="O799" s="29">
        <v>0</v>
      </c>
      <c r="P799" s="29">
        <v>0</v>
      </c>
      <c r="Q799" s="29">
        <v>0</v>
      </c>
      <c r="R799" s="29">
        <v>0</v>
      </c>
      <c r="S799" s="29">
        <v>0</v>
      </c>
      <c r="T799">
        <v>0</v>
      </c>
      <c r="U799">
        <v>0</v>
      </c>
      <c r="V799">
        <v>0</v>
      </c>
      <c r="Y799" t="s">
        <v>57</v>
      </c>
    </row>
    <row r="800" spans="1:25" x14ac:dyDescent="0.3">
      <c r="A800" s="19" t="s">
        <v>57</v>
      </c>
      <c r="B800" s="18" t="s">
        <v>244</v>
      </c>
      <c r="C800" s="18" t="s">
        <v>134</v>
      </c>
      <c r="D800" s="29">
        <v>8253080.3600000003</v>
      </c>
      <c r="E800" s="29">
        <v>14629953.4246</v>
      </c>
      <c r="F800" s="29">
        <v>6383037.3899999997</v>
      </c>
      <c r="G800" s="29">
        <v>6.99</v>
      </c>
      <c r="H800" s="29">
        <v>0</v>
      </c>
      <c r="I800" s="29">
        <v>1969421.89</v>
      </c>
      <c r="J800" s="29">
        <v>0</v>
      </c>
      <c r="K800" s="29">
        <v>0</v>
      </c>
      <c r="L800" s="29">
        <v>0</v>
      </c>
      <c r="M800" s="29">
        <v>0</v>
      </c>
      <c r="N800" s="29">
        <v>281989.81</v>
      </c>
      <c r="O800" s="29">
        <v>1147.43</v>
      </c>
      <c r="P800" s="29">
        <v>0</v>
      </c>
      <c r="Q800" s="29">
        <v>8044.7453999999998</v>
      </c>
      <c r="R800" s="29">
        <v>1880.42</v>
      </c>
      <c r="S800" s="29">
        <v>0</v>
      </c>
      <c r="T800">
        <v>0</v>
      </c>
      <c r="U800">
        <v>0</v>
      </c>
      <c r="V800">
        <v>0</v>
      </c>
      <c r="Y800" t="s">
        <v>57</v>
      </c>
    </row>
    <row r="801" spans="1:25" x14ac:dyDescent="0.3">
      <c r="A801" s="19" t="s">
        <v>57</v>
      </c>
      <c r="B801" s="18" t="s">
        <v>244</v>
      </c>
      <c r="C801" s="18" t="s">
        <v>135</v>
      </c>
      <c r="D801" s="29">
        <v>10647251.02</v>
      </c>
      <c r="E801" s="29">
        <v>10718433.176000001</v>
      </c>
      <c r="F801" s="29">
        <v>382228.9</v>
      </c>
      <c r="G801" s="29">
        <v>2.2999999999999998</v>
      </c>
      <c r="H801" s="29">
        <v>0</v>
      </c>
      <c r="I801" s="29">
        <v>13718.5</v>
      </c>
      <c r="J801" s="29">
        <v>0</v>
      </c>
      <c r="K801" s="29">
        <v>0</v>
      </c>
      <c r="L801" s="29">
        <v>0</v>
      </c>
      <c r="M801" s="29">
        <v>0</v>
      </c>
      <c r="N801" s="29">
        <v>5739.53</v>
      </c>
      <c r="O801" s="29">
        <v>25</v>
      </c>
      <c r="P801" s="29">
        <v>0</v>
      </c>
      <c r="Q801" s="29">
        <v>358299.614</v>
      </c>
      <c r="R801" s="29">
        <v>47252.87</v>
      </c>
      <c r="S801" s="29">
        <v>0</v>
      </c>
      <c r="T801">
        <v>0</v>
      </c>
      <c r="U801">
        <v>0</v>
      </c>
      <c r="V801">
        <v>0</v>
      </c>
      <c r="Y801" t="s">
        <v>57</v>
      </c>
    </row>
    <row r="802" spans="1:25" x14ac:dyDescent="0.3">
      <c r="A802" s="19" t="s">
        <v>57</v>
      </c>
      <c r="B802" s="18" t="s">
        <v>244</v>
      </c>
      <c r="C802" s="18" t="s">
        <v>138</v>
      </c>
      <c r="D802" s="29">
        <v>1268593</v>
      </c>
      <c r="E802" s="29">
        <v>1342132.22</v>
      </c>
      <c r="F802" s="29">
        <v>73539.22</v>
      </c>
      <c r="G802" s="29">
        <v>0</v>
      </c>
      <c r="H802" s="29">
        <v>0</v>
      </c>
      <c r="I802" s="29">
        <v>70120.69</v>
      </c>
      <c r="J802" s="29">
        <v>0</v>
      </c>
      <c r="K802" s="29">
        <v>0</v>
      </c>
      <c r="L802" s="29">
        <v>0</v>
      </c>
      <c r="M802" s="29">
        <v>0</v>
      </c>
      <c r="N802" s="29">
        <v>42886.52</v>
      </c>
      <c r="O802" s="29">
        <v>438.88</v>
      </c>
      <c r="P802" s="29">
        <v>0</v>
      </c>
      <c r="Q802" s="29">
        <v>0</v>
      </c>
      <c r="R802" s="29">
        <v>0</v>
      </c>
      <c r="S802" s="29">
        <v>0</v>
      </c>
      <c r="T802">
        <v>0</v>
      </c>
      <c r="U802">
        <v>0</v>
      </c>
      <c r="V802">
        <v>0</v>
      </c>
      <c r="Y802" t="s">
        <v>57</v>
      </c>
    </row>
    <row r="803" spans="1:25" x14ac:dyDescent="0.3">
      <c r="A803" s="19" t="s">
        <v>57</v>
      </c>
      <c r="B803" s="18" t="s">
        <v>244</v>
      </c>
      <c r="C803" s="18" t="s">
        <v>139</v>
      </c>
      <c r="D803" s="29">
        <v>3148255.34</v>
      </c>
      <c r="E803" s="29">
        <v>3644552.82</v>
      </c>
      <c r="F803" s="29">
        <v>496297.48</v>
      </c>
      <c r="G803" s="29">
        <v>4.07</v>
      </c>
      <c r="H803" s="29">
        <v>0</v>
      </c>
      <c r="I803" s="29">
        <v>481499.97</v>
      </c>
      <c r="J803" s="29">
        <v>0</v>
      </c>
      <c r="K803" s="29">
        <v>0</v>
      </c>
      <c r="L803" s="29">
        <v>0</v>
      </c>
      <c r="M803" s="29">
        <v>0</v>
      </c>
      <c r="N803" s="29">
        <v>125417.46</v>
      </c>
      <c r="O803" s="29">
        <v>899.04</v>
      </c>
      <c r="P803" s="29">
        <v>0</v>
      </c>
      <c r="Q803" s="29">
        <v>0</v>
      </c>
      <c r="R803" s="29">
        <v>0</v>
      </c>
      <c r="S803" s="29">
        <v>0</v>
      </c>
      <c r="T803">
        <v>0</v>
      </c>
      <c r="U803">
        <v>0</v>
      </c>
      <c r="V803">
        <v>0</v>
      </c>
      <c r="Y803" t="s">
        <v>57</v>
      </c>
    </row>
    <row r="804" spans="1:25" x14ac:dyDescent="0.3">
      <c r="A804" s="19" t="s">
        <v>57</v>
      </c>
      <c r="B804" s="18" t="s">
        <v>244</v>
      </c>
      <c r="C804" s="18" t="s">
        <v>140</v>
      </c>
      <c r="D804" s="29">
        <v>1755124.59</v>
      </c>
      <c r="E804" s="29">
        <v>2281415.37</v>
      </c>
      <c r="F804" s="29">
        <v>526290.78</v>
      </c>
      <c r="G804" s="29">
        <v>3.86</v>
      </c>
      <c r="H804" s="29">
        <v>0</v>
      </c>
      <c r="I804" s="29">
        <v>274857.07</v>
      </c>
      <c r="J804" s="29">
        <v>0</v>
      </c>
      <c r="K804" s="29">
        <v>0</v>
      </c>
      <c r="L804" s="29">
        <v>0</v>
      </c>
      <c r="M804" s="29">
        <v>0</v>
      </c>
      <c r="N804" s="29">
        <v>103954.6</v>
      </c>
      <c r="O804" s="29">
        <v>145.4</v>
      </c>
      <c r="P804" s="29">
        <v>0</v>
      </c>
      <c r="Q804" s="29">
        <v>0</v>
      </c>
      <c r="R804" s="29">
        <v>0</v>
      </c>
      <c r="S804" s="29">
        <v>0</v>
      </c>
      <c r="T804">
        <v>0</v>
      </c>
      <c r="U804">
        <v>0</v>
      </c>
      <c r="V804">
        <v>0</v>
      </c>
      <c r="Y804" t="s">
        <v>57</v>
      </c>
    </row>
    <row r="805" spans="1:25" x14ac:dyDescent="0.3">
      <c r="A805" s="19" t="s">
        <v>57</v>
      </c>
      <c r="B805" s="18" t="s">
        <v>244</v>
      </c>
      <c r="C805" s="18" t="s">
        <v>143</v>
      </c>
      <c r="D805" s="29">
        <v>7639677.8799999999</v>
      </c>
      <c r="E805" s="29">
        <v>12764394.7729</v>
      </c>
      <c r="F805" s="29">
        <v>5257265.97</v>
      </c>
      <c r="G805" s="29">
        <v>38.69</v>
      </c>
      <c r="H805" s="29">
        <v>0</v>
      </c>
      <c r="I805" s="29">
        <v>1604619.57</v>
      </c>
      <c r="J805" s="29">
        <v>0</v>
      </c>
      <c r="K805" s="29">
        <v>0</v>
      </c>
      <c r="L805" s="29">
        <v>0</v>
      </c>
      <c r="M805" s="29">
        <v>0</v>
      </c>
      <c r="N805" s="29">
        <v>388840.11</v>
      </c>
      <c r="O805" s="29">
        <v>716.65</v>
      </c>
      <c r="P805" s="29">
        <v>0</v>
      </c>
      <c r="Q805" s="29">
        <v>169215.44709999999</v>
      </c>
      <c r="R805" s="29">
        <v>36666.370000000003</v>
      </c>
      <c r="S805" s="29">
        <v>0</v>
      </c>
      <c r="T805">
        <v>0</v>
      </c>
      <c r="U805">
        <v>0</v>
      </c>
      <c r="V805">
        <v>0</v>
      </c>
      <c r="Y805" t="s">
        <v>57</v>
      </c>
    </row>
    <row r="806" spans="1:25" x14ac:dyDescent="0.3">
      <c r="A806" s="19" t="s">
        <v>57</v>
      </c>
      <c r="B806" s="18" t="s">
        <v>244</v>
      </c>
      <c r="C806" s="18" t="s">
        <v>144</v>
      </c>
      <c r="D806" s="29">
        <v>3125296.7</v>
      </c>
      <c r="E806" s="29">
        <v>3306583.99</v>
      </c>
      <c r="F806" s="29">
        <v>181287.29</v>
      </c>
      <c r="G806" s="29">
        <v>6.08</v>
      </c>
      <c r="H806" s="29">
        <v>0</v>
      </c>
      <c r="I806" s="29">
        <v>169866.25</v>
      </c>
      <c r="J806" s="29">
        <v>0</v>
      </c>
      <c r="K806" s="29">
        <v>0</v>
      </c>
      <c r="L806" s="29">
        <v>0</v>
      </c>
      <c r="M806" s="29">
        <v>0</v>
      </c>
      <c r="N806" s="29">
        <v>66285.22</v>
      </c>
      <c r="O806" s="29">
        <v>142.66999999999999</v>
      </c>
      <c r="P806" s="29">
        <v>0</v>
      </c>
      <c r="Q806" s="29">
        <v>0</v>
      </c>
      <c r="R806" s="29">
        <v>0</v>
      </c>
      <c r="S806" s="29">
        <v>0</v>
      </c>
      <c r="T806">
        <v>0</v>
      </c>
      <c r="U806">
        <v>0</v>
      </c>
      <c r="V806">
        <v>0</v>
      </c>
      <c r="Y806" t="s">
        <v>57</v>
      </c>
    </row>
    <row r="807" spans="1:25" x14ac:dyDescent="0.3">
      <c r="A807" s="19" t="s">
        <v>57</v>
      </c>
      <c r="B807" s="18" t="s">
        <v>244</v>
      </c>
      <c r="C807" s="18" t="s">
        <v>145</v>
      </c>
      <c r="D807" s="29">
        <v>3520193.49</v>
      </c>
      <c r="E807" s="29">
        <v>4141782.43</v>
      </c>
      <c r="F807" s="29">
        <v>621588.93999999994</v>
      </c>
      <c r="G807" s="29">
        <v>5.1100000000000003</v>
      </c>
      <c r="H807" s="29">
        <v>0</v>
      </c>
      <c r="I807" s="29">
        <v>593883.24</v>
      </c>
      <c r="J807" s="29">
        <v>0</v>
      </c>
      <c r="K807" s="29">
        <v>0</v>
      </c>
      <c r="L807" s="29">
        <v>0</v>
      </c>
      <c r="M807" s="29">
        <v>0</v>
      </c>
      <c r="N807" s="29">
        <v>129775.26</v>
      </c>
      <c r="O807" s="29">
        <v>0</v>
      </c>
      <c r="P807" s="29">
        <v>0</v>
      </c>
      <c r="Q807" s="29">
        <v>0</v>
      </c>
      <c r="R807" s="29">
        <v>0</v>
      </c>
      <c r="S807" s="29">
        <v>0</v>
      </c>
      <c r="T807">
        <v>0</v>
      </c>
      <c r="U807">
        <v>0</v>
      </c>
      <c r="V807">
        <v>0</v>
      </c>
      <c r="Y807" t="s">
        <v>57</v>
      </c>
    </row>
    <row r="808" spans="1:25" x14ac:dyDescent="0.3">
      <c r="A808" s="19" t="s">
        <v>57</v>
      </c>
      <c r="B808" s="18" t="s">
        <v>244</v>
      </c>
      <c r="C808" s="18" t="s">
        <v>146</v>
      </c>
      <c r="D808" s="29">
        <v>3215557.1</v>
      </c>
      <c r="E808" s="29">
        <v>3563921.26</v>
      </c>
      <c r="F808" s="29">
        <v>348364.16</v>
      </c>
      <c r="G808" s="29">
        <v>1.3</v>
      </c>
      <c r="H808" s="29">
        <v>0</v>
      </c>
      <c r="I808" s="29">
        <v>338777.92</v>
      </c>
      <c r="J808" s="29">
        <v>0</v>
      </c>
      <c r="K808" s="29">
        <v>0</v>
      </c>
      <c r="L808" s="29">
        <v>0</v>
      </c>
      <c r="M808" s="29">
        <v>0</v>
      </c>
      <c r="N808" s="29">
        <v>101048.3</v>
      </c>
      <c r="O808" s="29">
        <v>450.26</v>
      </c>
      <c r="P808" s="29">
        <v>0</v>
      </c>
      <c r="Q808" s="29">
        <v>0</v>
      </c>
      <c r="R808" s="29">
        <v>0</v>
      </c>
      <c r="S808" s="29">
        <v>0</v>
      </c>
      <c r="T808">
        <v>0</v>
      </c>
      <c r="U808">
        <v>0</v>
      </c>
      <c r="V808">
        <v>0</v>
      </c>
      <c r="Y808" t="s">
        <v>57</v>
      </c>
    </row>
    <row r="809" spans="1:25" x14ac:dyDescent="0.3">
      <c r="A809" s="19" t="s">
        <v>57</v>
      </c>
      <c r="B809" s="18" t="s">
        <v>244</v>
      </c>
      <c r="C809" s="18" t="s">
        <v>147</v>
      </c>
      <c r="D809" s="29">
        <v>3658021.71</v>
      </c>
      <c r="E809" s="29">
        <v>4422107.79</v>
      </c>
      <c r="F809" s="29">
        <v>764086.08</v>
      </c>
      <c r="G809" s="29">
        <v>2.4</v>
      </c>
      <c r="H809" s="29">
        <v>0</v>
      </c>
      <c r="I809" s="29">
        <v>727569.18</v>
      </c>
      <c r="J809" s="29">
        <v>0</v>
      </c>
      <c r="K809" s="29">
        <v>0</v>
      </c>
      <c r="L809" s="29">
        <v>0</v>
      </c>
      <c r="M809" s="29">
        <v>0</v>
      </c>
      <c r="N809" s="29">
        <v>120718.41</v>
      </c>
      <c r="O809" s="29">
        <v>353.16</v>
      </c>
      <c r="P809" s="29">
        <v>0</v>
      </c>
      <c r="Q809" s="29">
        <v>0</v>
      </c>
      <c r="R809" s="29">
        <v>0</v>
      </c>
      <c r="S809" s="29">
        <v>0</v>
      </c>
      <c r="T809">
        <v>0</v>
      </c>
      <c r="U809">
        <v>0</v>
      </c>
      <c r="V809">
        <v>0</v>
      </c>
      <c r="Y809" t="s">
        <v>57</v>
      </c>
    </row>
    <row r="810" spans="1:25" x14ac:dyDescent="0.3">
      <c r="A810" s="19" t="s">
        <v>57</v>
      </c>
      <c r="B810" s="18" t="s">
        <v>244</v>
      </c>
      <c r="C810" s="18" t="s">
        <v>148</v>
      </c>
      <c r="D810" s="29">
        <v>1332472.54</v>
      </c>
      <c r="E810" s="29">
        <v>1501743.08</v>
      </c>
      <c r="F810" s="29">
        <v>169270.54</v>
      </c>
      <c r="G810" s="29">
        <v>3.01</v>
      </c>
      <c r="H810" s="29">
        <v>0</v>
      </c>
      <c r="I810" s="29">
        <v>164800.37</v>
      </c>
      <c r="J810" s="29">
        <v>0</v>
      </c>
      <c r="K810" s="29">
        <v>0</v>
      </c>
      <c r="L810" s="29">
        <v>0</v>
      </c>
      <c r="M810" s="29">
        <v>0</v>
      </c>
      <c r="N810" s="29">
        <v>25958.71</v>
      </c>
      <c r="O810" s="29">
        <v>235.96</v>
      </c>
      <c r="P810" s="29">
        <v>0</v>
      </c>
      <c r="Q810" s="29">
        <v>0</v>
      </c>
      <c r="R810" s="29">
        <v>0</v>
      </c>
      <c r="S810" s="29">
        <v>0</v>
      </c>
      <c r="T810">
        <v>0</v>
      </c>
      <c r="U810">
        <v>0</v>
      </c>
      <c r="V810">
        <v>0</v>
      </c>
      <c r="Y810" t="s">
        <v>57</v>
      </c>
    </row>
    <row r="811" spans="1:25" x14ac:dyDescent="0.3">
      <c r="A811" s="19" t="s">
        <v>57</v>
      </c>
      <c r="B811" s="18" t="s">
        <v>244</v>
      </c>
      <c r="C811" s="18" t="s">
        <v>149</v>
      </c>
      <c r="D811" s="29">
        <v>1063204.1100000001</v>
      </c>
      <c r="E811" s="29">
        <v>1266565.8529999999</v>
      </c>
      <c r="F811" s="29">
        <v>304079.63</v>
      </c>
      <c r="G811" s="29">
        <v>2</v>
      </c>
      <c r="H811" s="29">
        <v>0</v>
      </c>
      <c r="I811" s="29">
        <v>165748.85</v>
      </c>
      <c r="J811" s="29">
        <v>0</v>
      </c>
      <c r="K811" s="29">
        <v>0</v>
      </c>
      <c r="L811" s="29">
        <v>0</v>
      </c>
      <c r="M811" s="29">
        <v>0</v>
      </c>
      <c r="N811" s="29">
        <v>64736.11</v>
      </c>
      <c r="O811" s="29">
        <v>0</v>
      </c>
      <c r="P811" s="29">
        <v>0</v>
      </c>
      <c r="Q811" s="29">
        <v>100830.43700000001</v>
      </c>
      <c r="R811" s="29">
        <v>112.55</v>
      </c>
      <c r="S811" s="29">
        <v>0</v>
      </c>
      <c r="T811">
        <v>29682.42</v>
      </c>
      <c r="U811">
        <v>0</v>
      </c>
      <c r="V811">
        <v>0</v>
      </c>
      <c r="Y811" t="s">
        <v>57</v>
      </c>
    </row>
    <row r="812" spans="1:25" x14ac:dyDescent="0.3">
      <c r="A812" s="19" t="s">
        <v>57</v>
      </c>
      <c r="B812" s="18" t="s">
        <v>244</v>
      </c>
      <c r="C812" s="18" t="s">
        <v>150</v>
      </c>
      <c r="D812" s="29">
        <v>2627477.89</v>
      </c>
      <c r="E812" s="29">
        <v>2959374.9999999902</v>
      </c>
      <c r="F812" s="29">
        <v>331897.11</v>
      </c>
      <c r="G812" s="29">
        <v>3.24</v>
      </c>
      <c r="H812" s="29">
        <v>0</v>
      </c>
      <c r="I812" s="29">
        <v>304164</v>
      </c>
      <c r="J812" s="29">
        <v>0</v>
      </c>
      <c r="K812" s="29">
        <v>0</v>
      </c>
      <c r="L812" s="29">
        <v>0</v>
      </c>
      <c r="M812" s="29">
        <v>0</v>
      </c>
      <c r="N812" s="29">
        <v>102597</v>
      </c>
      <c r="O812" s="29">
        <v>647.02</v>
      </c>
      <c r="P812" s="29">
        <v>0</v>
      </c>
      <c r="Q812" s="29">
        <v>0</v>
      </c>
      <c r="R812" s="29">
        <v>0</v>
      </c>
      <c r="S812" s="29">
        <v>0</v>
      </c>
      <c r="T812">
        <v>0</v>
      </c>
      <c r="U812">
        <v>0</v>
      </c>
      <c r="V812">
        <v>0</v>
      </c>
      <c r="Y812" t="s">
        <v>57</v>
      </c>
    </row>
    <row r="813" spans="1:25" x14ac:dyDescent="0.3">
      <c r="A813" s="19" t="s">
        <v>57</v>
      </c>
      <c r="B813" s="18" t="s">
        <v>244</v>
      </c>
      <c r="C813" s="18" t="s">
        <v>151</v>
      </c>
      <c r="D813" s="29">
        <v>1693778.4</v>
      </c>
      <c r="E813" s="29">
        <v>1941137.07</v>
      </c>
      <c r="F813" s="29">
        <v>247358.67</v>
      </c>
      <c r="G813" s="29">
        <v>5.0599999999999996</v>
      </c>
      <c r="H813" s="29">
        <v>0</v>
      </c>
      <c r="I813" s="29">
        <v>238729.22</v>
      </c>
      <c r="J813" s="29">
        <v>0</v>
      </c>
      <c r="K813" s="29">
        <v>0</v>
      </c>
      <c r="L813" s="29">
        <v>0</v>
      </c>
      <c r="M813" s="29">
        <v>0</v>
      </c>
      <c r="N813" s="29">
        <v>28062.89</v>
      </c>
      <c r="O813" s="29">
        <v>299.76</v>
      </c>
      <c r="P813" s="29">
        <v>0</v>
      </c>
      <c r="Q813" s="29">
        <v>0</v>
      </c>
      <c r="R813" s="29">
        <v>0</v>
      </c>
      <c r="S813" s="29">
        <v>0</v>
      </c>
      <c r="T813">
        <v>0</v>
      </c>
      <c r="U813">
        <v>0</v>
      </c>
      <c r="V813">
        <v>0</v>
      </c>
      <c r="Y813" t="s">
        <v>57</v>
      </c>
    </row>
    <row r="814" spans="1:25" x14ac:dyDescent="0.3">
      <c r="A814" s="19" t="s">
        <v>57</v>
      </c>
      <c r="B814" s="18" t="s">
        <v>244</v>
      </c>
      <c r="C814" s="18" t="s">
        <v>200</v>
      </c>
      <c r="D814" s="29">
        <v>2421105.67</v>
      </c>
      <c r="E814" s="29">
        <v>2815570.61</v>
      </c>
      <c r="F814" s="29">
        <v>394464.94</v>
      </c>
      <c r="G814" s="29">
        <v>9.5500000000000007</v>
      </c>
      <c r="H814" s="29">
        <v>0</v>
      </c>
      <c r="I814" s="29">
        <v>313734.46999999997</v>
      </c>
      <c r="J814" s="29">
        <v>0</v>
      </c>
      <c r="K814" s="29">
        <v>0</v>
      </c>
      <c r="L814" s="29">
        <v>0</v>
      </c>
      <c r="M814" s="29">
        <v>0</v>
      </c>
      <c r="N814" s="29">
        <v>84620.08</v>
      </c>
      <c r="O814" s="29">
        <v>0</v>
      </c>
      <c r="P814" s="29">
        <v>0</v>
      </c>
      <c r="Q814" s="29">
        <v>0</v>
      </c>
      <c r="R814" s="29">
        <v>0</v>
      </c>
      <c r="S814" s="29">
        <v>0</v>
      </c>
      <c r="T814">
        <v>0</v>
      </c>
      <c r="U814">
        <v>0</v>
      </c>
      <c r="V814">
        <v>0</v>
      </c>
      <c r="Y814" t="s">
        <v>57</v>
      </c>
    </row>
    <row r="815" spans="1:25" x14ac:dyDescent="0.3">
      <c r="A815" s="19" t="s">
        <v>57</v>
      </c>
      <c r="B815" s="18" t="s">
        <v>244</v>
      </c>
      <c r="C815" s="18" t="s">
        <v>201</v>
      </c>
      <c r="D815" s="29">
        <v>22815.32</v>
      </c>
      <c r="E815" s="29">
        <v>22844.169600000001</v>
      </c>
      <c r="F815" s="29">
        <v>89.01</v>
      </c>
      <c r="G815" s="29">
        <v>0</v>
      </c>
      <c r="H815" s="29">
        <v>0</v>
      </c>
      <c r="I815" s="29">
        <v>89.01</v>
      </c>
      <c r="J815" s="29">
        <v>0</v>
      </c>
      <c r="K815" s="29">
        <v>0</v>
      </c>
      <c r="L815" s="29">
        <v>0</v>
      </c>
      <c r="M815" s="29">
        <v>0</v>
      </c>
      <c r="N815" s="29">
        <v>0</v>
      </c>
      <c r="O815" s="29">
        <v>0</v>
      </c>
      <c r="P815" s="29">
        <v>0</v>
      </c>
      <c r="Q815" s="29">
        <v>60.160400000000003</v>
      </c>
      <c r="R815" s="29">
        <v>0</v>
      </c>
      <c r="S815" s="29">
        <v>0</v>
      </c>
      <c r="T815">
        <v>0</v>
      </c>
      <c r="U815">
        <v>0</v>
      </c>
      <c r="V815">
        <v>0</v>
      </c>
      <c r="Y815" t="s">
        <v>57</v>
      </c>
    </row>
    <row r="816" spans="1:25" x14ac:dyDescent="0.3">
      <c r="A816" s="19" t="s">
        <v>57</v>
      </c>
      <c r="B816" s="18" t="s">
        <v>244</v>
      </c>
      <c r="C816" s="18" t="s">
        <v>205</v>
      </c>
      <c r="D816" s="29">
        <v>8097.08</v>
      </c>
      <c r="E816" s="29">
        <v>9879.26</v>
      </c>
      <c r="F816" s="29">
        <v>1782.18</v>
      </c>
      <c r="G816" s="29">
        <v>0</v>
      </c>
      <c r="H816" s="29">
        <v>0</v>
      </c>
      <c r="I816" s="29">
        <v>716.45</v>
      </c>
      <c r="J816" s="29">
        <v>0</v>
      </c>
      <c r="K816" s="29">
        <v>0</v>
      </c>
      <c r="L816" s="29">
        <v>0</v>
      </c>
      <c r="M816" s="29">
        <v>0</v>
      </c>
      <c r="N816" s="29">
        <v>0</v>
      </c>
      <c r="O816" s="29">
        <v>0</v>
      </c>
      <c r="P816" s="29">
        <v>0</v>
      </c>
      <c r="Q816" s="29">
        <v>0</v>
      </c>
      <c r="R816" s="29">
        <v>0</v>
      </c>
      <c r="S816" s="29">
        <v>0</v>
      </c>
      <c r="T816">
        <v>0</v>
      </c>
      <c r="U816">
        <v>0</v>
      </c>
      <c r="V816">
        <v>0</v>
      </c>
      <c r="Y816" t="s">
        <v>57</v>
      </c>
    </row>
    <row r="817" spans="1:25" x14ac:dyDescent="0.3">
      <c r="A817" s="19" t="s">
        <v>57</v>
      </c>
      <c r="B817" s="18" t="s">
        <v>244</v>
      </c>
      <c r="C817" s="18" t="s">
        <v>206</v>
      </c>
      <c r="D817" s="29">
        <v>38162.019999999997</v>
      </c>
      <c r="E817" s="29">
        <v>39353.49</v>
      </c>
      <c r="F817" s="29">
        <v>1191.47</v>
      </c>
      <c r="G817" s="29">
        <v>4.8099999999999996</v>
      </c>
      <c r="H817" s="29">
        <v>0</v>
      </c>
      <c r="I817" s="29">
        <v>1191.47</v>
      </c>
      <c r="J817" s="29">
        <v>0</v>
      </c>
      <c r="K817" s="29">
        <v>0</v>
      </c>
      <c r="L817" s="29">
        <v>0</v>
      </c>
      <c r="M817" s="29">
        <v>0</v>
      </c>
      <c r="N817" s="29">
        <v>0</v>
      </c>
      <c r="O817" s="29">
        <v>0</v>
      </c>
      <c r="P817" s="29">
        <v>0</v>
      </c>
      <c r="Q817" s="29">
        <v>0</v>
      </c>
      <c r="R817" s="29">
        <v>0</v>
      </c>
      <c r="S817" s="29">
        <v>0</v>
      </c>
      <c r="T817">
        <v>0</v>
      </c>
      <c r="U817">
        <v>0</v>
      </c>
      <c r="V817">
        <v>0</v>
      </c>
      <c r="Y817" t="s">
        <v>58</v>
      </c>
    </row>
    <row r="818" spans="1:25" x14ac:dyDescent="0.3">
      <c r="A818" s="19" t="s">
        <v>57</v>
      </c>
      <c r="B818" s="18" t="s">
        <v>244</v>
      </c>
      <c r="C818" s="18" t="s">
        <v>215</v>
      </c>
      <c r="D818" s="29">
        <v>9631.18</v>
      </c>
      <c r="E818" s="29">
        <v>9948.48</v>
      </c>
      <c r="F818" s="29">
        <v>317.3</v>
      </c>
      <c r="G818" s="29">
        <v>0</v>
      </c>
      <c r="H818" s="29">
        <v>0</v>
      </c>
      <c r="I818" s="29">
        <v>317.3</v>
      </c>
      <c r="J818" s="29">
        <v>0</v>
      </c>
      <c r="K818" s="29">
        <v>0</v>
      </c>
      <c r="L818" s="29">
        <v>0</v>
      </c>
      <c r="M818" s="29">
        <v>0</v>
      </c>
      <c r="N818" s="29">
        <v>657.37</v>
      </c>
      <c r="O818" s="29">
        <v>0</v>
      </c>
      <c r="P818" s="29">
        <v>0</v>
      </c>
      <c r="Q818" s="29">
        <v>0</v>
      </c>
      <c r="R818" s="29">
        <v>0</v>
      </c>
      <c r="S818" s="29">
        <v>0</v>
      </c>
      <c r="T818">
        <v>0</v>
      </c>
      <c r="U818">
        <v>0</v>
      </c>
      <c r="V818">
        <v>0</v>
      </c>
      <c r="Y818" t="s">
        <v>58</v>
      </c>
    </row>
    <row r="819" spans="1:25" x14ac:dyDescent="0.3">
      <c r="A819" s="19" t="s">
        <v>57</v>
      </c>
      <c r="B819" s="18" t="s">
        <v>244</v>
      </c>
      <c r="C819" s="18" t="s">
        <v>207</v>
      </c>
      <c r="D819" s="29">
        <v>81671.28</v>
      </c>
      <c r="E819" s="29">
        <v>82859.460000000006</v>
      </c>
      <c r="F819" s="29">
        <v>1188.18</v>
      </c>
      <c r="G819" s="29">
        <v>0</v>
      </c>
      <c r="H819" s="29">
        <v>0</v>
      </c>
      <c r="I819" s="29">
        <v>1188.18</v>
      </c>
      <c r="J819" s="29">
        <v>0</v>
      </c>
      <c r="K819" s="29">
        <v>0</v>
      </c>
      <c r="L819" s="29">
        <v>0</v>
      </c>
      <c r="M819" s="29">
        <v>0</v>
      </c>
      <c r="N819" s="29">
        <v>1369.15</v>
      </c>
      <c r="O819" s="29">
        <v>0</v>
      </c>
      <c r="P819" s="29">
        <v>0</v>
      </c>
      <c r="Q819" s="29">
        <v>0</v>
      </c>
      <c r="R819" s="29">
        <v>0</v>
      </c>
      <c r="S819" s="29">
        <v>0</v>
      </c>
      <c r="T819">
        <v>0</v>
      </c>
      <c r="U819">
        <v>0</v>
      </c>
      <c r="V819">
        <v>0</v>
      </c>
      <c r="Y819" t="s">
        <v>58</v>
      </c>
    </row>
    <row r="820" spans="1:25" x14ac:dyDescent="0.3">
      <c r="A820" s="19" t="s">
        <v>58</v>
      </c>
      <c r="B820" s="18" t="s">
        <v>245</v>
      </c>
      <c r="C820" s="18" t="s">
        <v>129</v>
      </c>
      <c r="D820" s="29">
        <v>2432722.84</v>
      </c>
      <c r="E820" s="29">
        <v>2438504.4734999998</v>
      </c>
      <c r="F820" s="29">
        <v>10448.780000000001</v>
      </c>
      <c r="G820" s="29">
        <v>16.71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51684.61</v>
      </c>
      <c r="O820" s="29">
        <v>906.89</v>
      </c>
      <c r="P820" s="29">
        <v>0</v>
      </c>
      <c r="Q820" s="29">
        <v>4667.1464999999998</v>
      </c>
      <c r="R820" s="29">
        <v>0</v>
      </c>
      <c r="S820" s="29">
        <v>0</v>
      </c>
      <c r="T820">
        <v>0</v>
      </c>
      <c r="U820">
        <v>0</v>
      </c>
      <c r="V820">
        <v>0</v>
      </c>
      <c r="Y820" t="s">
        <v>58</v>
      </c>
    </row>
    <row r="821" spans="1:25" x14ac:dyDescent="0.3">
      <c r="A821" s="19" t="s">
        <v>58</v>
      </c>
      <c r="B821" s="18" t="s">
        <v>245</v>
      </c>
      <c r="C821" s="18" t="s">
        <v>130</v>
      </c>
      <c r="D821" s="29">
        <v>1167616.8600000001</v>
      </c>
      <c r="E821" s="29">
        <v>1172444.9099999999</v>
      </c>
      <c r="F821" s="29">
        <v>4828.05</v>
      </c>
      <c r="G821" s="29">
        <v>31.79</v>
      </c>
      <c r="H821" s="29">
        <v>0</v>
      </c>
      <c r="I821" s="29">
        <v>0</v>
      </c>
      <c r="J821" s="29">
        <v>0</v>
      </c>
      <c r="K821" s="29">
        <v>0</v>
      </c>
      <c r="L821" s="29">
        <v>0</v>
      </c>
      <c r="M821" s="29">
        <v>0</v>
      </c>
      <c r="N821" s="29">
        <v>30508.03</v>
      </c>
      <c r="O821" s="29">
        <v>285.87</v>
      </c>
      <c r="P821" s="29">
        <v>0</v>
      </c>
      <c r="Q821" s="29">
        <v>0</v>
      </c>
      <c r="R821" s="29">
        <v>0</v>
      </c>
      <c r="S821" s="29">
        <v>0</v>
      </c>
      <c r="T821">
        <v>0</v>
      </c>
      <c r="U821">
        <v>0</v>
      </c>
      <c r="V821">
        <v>0</v>
      </c>
      <c r="Y821" t="s">
        <v>58</v>
      </c>
    </row>
    <row r="822" spans="1:25" x14ac:dyDescent="0.3">
      <c r="A822" s="19" t="s">
        <v>58</v>
      </c>
      <c r="B822" s="18" t="s">
        <v>245</v>
      </c>
      <c r="C822" s="18" t="s">
        <v>131</v>
      </c>
      <c r="D822" s="29">
        <v>440293.18</v>
      </c>
      <c r="E822" s="29">
        <v>753315.5</v>
      </c>
      <c r="F822" s="29">
        <v>313022.32</v>
      </c>
      <c r="G822" s="29">
        <v>24.5</v>
      </c>
      <c r="H822" s="29">
        <v>0</v>
      </c>
      <c r="I822" s="29">
        <v>0</v>
      </c>
      <c r="J822" s="29">
        <v>0</v>
      </c>
      <c r="K822" s="29">
        <v>0</v>
      </c>
      <c r="L822" s="29">
        <v>0</v>
      </c>
      <c r="M822" s="29">
        <v>0</v>
      </c>
      <c r="N822" s="29">
        <v>46599.89</v>
      </c>
      <c r="O822" s="29">
        <v>0</v>
      </c>
      <c r="P822" s="29">
        <v>0</v>
      </c>
      <c r="Q822" s="29">
        <v>0</v>
      </c>
      <c r="R822" s="29">
        <v>0</v>
      </c>
      <c r="S822" s="29">
        <v>0</v>
      </c>
      <c r="T822">
        <v>0</v>
      </c>
      <c r="U822">
        <v>0</v>
      </c>
      <c r="V822">
        <v>0</v>
      </c>
      <c r="Y822" t="s">
        <v>58</v>
      </c>
    </row>
    <row r="823" spans="1:25" x14ac:dyDescent="0.3">
      <c r="A823" s="19" t="s">
        <v>58</v>
      </c>
      <c r="B823" s="18" t="s">
        <v>245</v>
      </c>
      <c r="C823" s="18" t="s">
        <v>132</v>
      </c>
      <c r="D823" s="29">
        <v>3361817.04</v>
      </c>
      <c r="E823" s="29">
        <v>3352350.0943999998</v>
      </c>
      <c r="F823" s="29">
        <v>31508.57</v>
      </c>
      <c r="G823" s="29">
        <v>76.95</v>
      </c>
      <c r="H823" s="29">
        <v>0</v>
      </c>
      <c r="I823" s="29">
        <v>0</v>
      </c>
      <c r="J823" s="29">
        <v>0</v>
      </c>
      <c r="K823" s="29">
        <v>0</v>
      </c>
      <c r="L823" s="29">
        <v>0</v>
      </c>
      <c r="M823" s="29">
        <v>0</v>
      </c>
      <c r="N823" s="29">
        <v>89484.29</v>
      </c>
      <c r="O823" s="29">
        <v>3532.18</v>
      </c>
      <c r="P823" s="29">
        <v>0</v>
      </c>
      <c r="Q823" s="29">
        <v>40975.515599999999</v>
      </c>
      <c r="R823" s="29">
        <v>0</v>
      </c>
      <c r="S823" s="29">
        <v>0</v>
      </c>
      <c r="T823">
        <v>740.52</v>
      </c>
      <c r="U823">
        <v>0</v>
      </c>
      <c r="V823">
        <v>0</v>
      </c>
      <c r="Y823" t="s">
        <v>58</v>
      </c>
    </row>
    <row r="824" spans="1:25" x14ac:dyDescent="0.3">
      <c r="A824" s="19" t="s">
        <v>58</v>
      </c>
      <c r="B824" s="18" t="s">
        <v>245</v>
      </c>
      <c r="C824" s="18" t="s">
        <v>133</v>
      </c>
      <c r="D824" s="29">
        <v>19257680.16</v>
      </c>
      <c r="E824" s="29">
        <v>25574594.687800001</v>
      </c>
      <c r="F824" s="29">
        <v>8815927.1600000001</v>
      </c>
      <c r="G824" s="29">
        <v>76.47</v>
      </c>
      <c r="H824" s="29">
        <v>0</v>
      </c>
      <c r="I824" s="29">
        <v>0</v>
      </c>
      <c r="J824" s="29">
        <v>0</v>
      </c>
      <c r="K824" s="29">
        <v>0</v>
      </c>
      <c r="L824" s="29">
        <v>0</v>
      </c>
      <c r="M824" s="29">
        <v>0</v>
      </c>
      <c r="N824" s="29">
        <v>1661955.83</v>
      </c>
      <c r="O824" s="29">
        <v>20410.240000000002</v>
      </c>
      <c r="P824" s="29">
        <v>0</v>
      </c>
      <c r="Q824" s="29">
        <v>3469160.5422</v>
      </c>
      <c r="R824" s="29">
        <v>970147.91</v>
      </c>
      <c r="S824" s="29">
        <v>0</v>
      </c>
      <c r="T824">
        <v>44390.87</v>
      </c>
      <c r="U824">
        <v>0</v>
      </c>
      <c r="V824">
        <v>1.93</v>
      </c>
      <c r="Y824" t="s">
        <v>58</v>
      </c>
    </row>
    <row r="825" spans="1:25" x14ac:dyDescent="0.3">
      <c r="A825" s="19" t="s">
        <v>58</v>
      </c>
      <c r="B825" s="18" t="s">
        <v>245</v>
      </c>
      <c r="C825" s="18" t="s">
        <v>134</v>
      </c>
      <c r="D825" s="29">
        <v>4320842.4399999902</v>
      </c>
      <c r="E825" s="29">
        <v>4329992.6957999896</v>
      </c>
      <c r="F825" s="29">
        <v>10165.459999999999</v>
      </c>
      <c r="G825" s="29">
        <v>31.8</v>
      </c>
      <c r="H825" s="29">
        <v>0</v>
      </c>
      <c r="I825" s="29">
        <v>0</v>
      </c>
      <c r="J825" s="29">
        <v>0</v>
      </c>
      <c r="K825" s="29">
        <v>0</v>
      </c>
      <c r="L825" s="29">
        <v>0</v>
      </c>
      <c r="M825" s="29">
        <v>0</v>
      </c>
      <c r="N825" s="29">
        <v>115565.62</v>
      </c>
      <c r="O825" s="29">
        <v>1378.77</v>
      </c>
      <c r="P825" s="29">
        <v>0</v>
      </c>
      <c r="Q825" s="29">
        <v>1015.2042</v>
      </c>
      <c r="R825" s="29">
        <v>0</v>
      </c>
      <c r="S825" s="29">
        <v>0</v>
      </c>
      <c r="T825">
        <v>0</v>
      </c>
      <c r="U825">
        <v>0</v>
      </c>
      <c r="V825">
        <v>0</v>
      </c>
      <c r="Y825" t="s">
        <v>58</v>
      </c>
    </row>
    <row r="826" spans="1:25" x14ac:dyDescent="0.3">
      <c r="A826" s="19" t="s">
        <v>58</v>
      </c>
      <c r="B826" s="18" t="s">
        <v>245</v>
      </c>
      <c r="C826" s="18" t="s">
        <v>135</v>
      </c>
      <c r="D826" s="29">
        <v>2331503.7999999998</v>
      </c>
      <c r="E826" s="29">
        <v>2529900.2977999998</v>
      </c>
      <c r="F826" s="29">
        <v>285857.46999999997</v>
      </c>
      <c r="G826" s="29">
        <v>38.770000000000003</v>
      </c>
      <c r="H826" s="29">
        <v>0</v>
      </c>
      <c r="I826" s="29">
        <v>0</v>
      </c>
      <c r="J826" s="29">
        <v>0</v>
      </c>
      <c r="K826" s="29">
        <v>0</v>
      </c>
      <c r="L826" s="29">
        <v>0</v>
      </c>
      <c r="M826" s="29">
        <v>0</v>
      </c>
      <c r="N826" s="29">
        <v>66343.22</v>
      </c>
      <c r="O826" s="29">
        <v>245.2</v>
      </c>
      <c r="P826" s="29">
        <v>0</v>
      </c>
      <c r="Q826" s="29">
        <v>87497.462199999994</v>
      </c>
      <c r="R826" s="29">
        <v>36.49</v>
      </c>
      <c r="S826" s="29">
        <v>0</v>
      </c>
      <c r="T826">
        <v>752.01</v>
      </c>
      <c r="U826">
        <v>0</v>
      </c>
      <c r="V826">
        <v>0</v>
      </c>
      <c r="Y826" t="s">
        <v>58</v>
      </c>
    </row>
    <row r="827" spans="1:25" x14ac:dyDescent="0.3">
      <c r="A827" s="19" t="s">
        <v>58</v>
      </c>
      <c r="B827" s="18" t="s">
        <v>245</v>
      </c>
      <c r="C827" s="18" t="s">
        <v>136</v>
      </c>
      <c r="D827" s="29">
        <v>1168210.3400000001</v>
      </c>
      <c r="E827" s="29">
        <v>1171471.4099999999</v>
      </c>
      <c r="F827" s="29">
        <v>3261.07</v>
      </c>
      <c r="G827" s="29">
        <v>10.71</v>
      </c>
      <c r="H827" s="29">
        <v>0</v>
      </c>
      <c r="I827" s="29">
        <v>0</v>
      </c>
      <c r="J827" s="29">
        <v>0</v>
      </c>
      <c r="K827" s="29">
        <v>0</v>
      </c>
      <c r="L827" s="29">
        <v>0</v>
      </c>
      <c r="M827" s="29">
        <v>0</v>
      </c>
      <c r="N827" s="29">
        <v>40094.04</v>
      </c>
      <c r="O827" s="29">
        <v>1248.6400000000001</v>
      </c>
      <c r="P827" s="29">
        <v>0</v>
      </c>
      <c r="Q827" s="29">
        <v>0</v>
      </c>
      <c r="R827" s="29">
        <v>0</v>
      </c>
      <c r="S827" s="29">
        <v>0</v>
      </c>
      <c r="T827">
        <v>0</v>
      </c>
      <c r="U827">
        <v>0</v>
      </c>
      <c r="V827">
        <v>0</v>
      </c>
      <c r="Y827" t="s">
        <v>58</v>
      </c>
    </row>
    <row r="828" spans="1:25" x14ac:dyDescent="0.3">
      <c r="A828" s="19" t="s">
        <v>58</v>
      </c>
      <c r="B828" s="18" t="s">
        <v>245</v>
      </c>
      <c r="C828" s="18" t="s">
        <v>137</v>
      </c>
      <c r="D828" s="29">
        <v>11436.62</v>
      </c>
      <c r="E828" s="29">
        <v>11615.53</v>
      </c>
      <c r="F828" s="29">
        <v>178.91</v>
      </c>
      <c r="G828" s="29">
        <v>3.38</v>
      </c>
      <c r="H828" s="29">
        <v>0</v>
      </c>
      <c r="I828" s="29">
        <v>0</v>
      </c>
      <c r="J828" s="29">
        <v>0</v>
      </c>
      <c r="K828" s="29">
        <v>0</v>
      </c>
      <c r="L828" s="29">
        <v>0</v>
      </c>
      <c r="M828" s="29">
        <v>0</v>
      </c>
      <c r="N828" s="29">
        <v>178.31</v>
      </c>
      <c r="O828" s="29">
        <v>0</v>
      </c>
      <c r="P828" s="29">
        <v>0</v>
      </c>
      <c r="Q828" s="29">
        <v>0</v>
      </c>
      <c r="R828" s="29">
        <v>0</v>
      </c>
      <c r="S828" s="29">
        <v>0</v>
      </c>
      <c r="T828">
        <v>0</v>
      </c>
      <c r="U828">
        <v>0</v>
      </c>
      <c r="V828">
        <v>0</v>
      </c>
      <c r="Y828" t="s">
        <v>58</v>
      </c>
    </row>
    <row r="829" spans="1:25" x14ac:dyDescent="0.3">
      <c r="A829" s="19" t="s">
        <v>58</v>
      </c>
      <c r="B829" s="18" t="s">
        <v>245</v>
      </c>
      <c r="C829" s="18" t="s">
        <v>138</v>
      </c>
      <c r="D829" s="29">
        <v>1473659.36</v>
      </c>
      <c r="E829" s="29">
        <v>1476830.69</v>
      </c>
      <c r="F829" s="29">
        <v>3171.33</v>
      </c>
      <c r="G829" s="29">
        <v>45.97</v>
      </c>
      <c r="H829" s="29">
        <v>0</v>
      </c>
      <c r="I829" s="29">
        <v>0</v>
      </c>
      <c r="J829" s="29">
        <v>0</v>
      </c>
      <c r="K829" s="29">
        <v>0</v>
      </c>
      <c r="L829" s="29">
        <v>0</v>
      </c>
      <c r="M829" s="29">
        <v>0</v>
      </c>
      <c r="N829" s="29">
        <v>70916.179999999993</v>
      </c>
      <c r="O829" s="29">
        <v>820.96</v>
      </c>
      <c r="P829" s="29">
        <v>0</v>
      </c>
      <c r="Q829" s="29">
        <v>0</v>
      </c>
      <c r="R829" s="29">
        <v>0</v>
      </c>
      <c r="S829" s="29">
        <v>0</v>
      </c>
      <c r="T829">
        <v>0</v>
      </c>
      <c r="U829">
        <v>0</v>
      </c>
      <c r="V829">
        <v>0</v>
      </c>
      <c r="Y829" t="s">
        <v>58</v>
      </c>
    </row>
    <row r="830" spans="1:25" x14ac:dyDescent="0.3">
      <c r="A830" s="19" t="s">
        <v>58</v>
      </c>
      <c r="B830" s="18" t="s">
        <v>245</v>
      </c>
      <c r="C830" s="18" t="s">
        <v>139</v>
      </c>
      <c r="D830" s="29">
        <v>13048.98</v>
      </c>
      <c r="E830" s="29">
        <v>13048.98</v>
      </c>
      <c r="F830" s="29">
        <v>0</v>
      </c>
      <c r="G830" s="29">
        <v>4.55</v>
      </c>
      <c r="H830" s="29">
        <v>0</v>
      </c>
      <c r="I830" s="29">
        <v>0</v>
      </c>
      <c r="J830" s="29">
        <v>0</v>
      </c>
      <c r="K830" s="29">
        <v>0</v>
      </c>
      <c r="L830" s="29">
        <v>0</v>
      </c>
      <c r="M830" s="29">
        <v>0</v>
      </c>
      <c r="N830" s="29">
        <v>469.69</v>
      </c>
      <c r="O830" s="29">
        <v>0</v>
      </c>
      <c r="P830" s="29">
        <v>0</v>
      </c>
      <c r="Q830" s="29">
        <v>0</v>
      </c>
      <c r="R830" s="29">
        <v>0</v>
      </c>
      <c r="S830" s="29">
        <v>0</v>
      </c>
      <c r="T830">
        <v>0</v>
      </c>
      <c r="U830">
        <v>0</v>
      </c>
      <c r="V830">
        <v>0</v>
      </c>
      <c r="Y830" t="s">
        <v>58</v>
      </c>
    </row>
    <row r="831" spans="1:25" x14ac:dyDescent="0.3">
      <c r="A831" s="19" t="s">
        <v>58</v>
      </c>
      <c r="B831" s="18" t="s">
        <v>245</v>
      </c>
      <c r="C831" s="18" t="s">
        <v>140</v>
      </c>
      <c r="D831" s="29">
        <v>718918.42</v>
      </c>
      <c r="E831" s="29">
        <v>720376.61</v>
      </c>
      <c r="F831" s="29">
        <v>1458.19</v>
      </c>
      <c r="G831" s="29">
        <v>4.3899999999999997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0</v>
      </c>
      <c r="N831" s="29">
        <v>80278.53</v>
      </c>
      <c r="O831" s="29">
        <v>136.36000000000001</v>
      </c>
      <c r="P831" s="29">
        <v>0</v>
      </c>
      <c r="Q831" s="29">
        <v>0</v>
      </c>
      <c r="R831" s="29">
        <v>0</v>
      </c>
      <c r="S831" s="29">
        <v>0</v>
      </c>
      <c r="T831">
        <v>0</v>
      </c>
      <c r="U831">
        <v>0</v>
      </c>
      <c r="V831">
        <v>0</v>
      </c>
      <c r="Y831" t="s">
        <v>58</v>
      </c>
    </row>
    <row r="832" spans="1:25" x14ac:dyDescent="0.3">
      <c r="A832" s="19" t="s">
        <v>58</v>
      </c>
      <c r="B832" s="18" t="s">
        <v>245</v>
      </c>
      <c r="C832" s="18" t="s">
        <v>141</v>
      </c>
      <c r="D832" s="29">
        <v>2629.28</v>
      </c>
      <c r="E832" s="29">
        <v>3568.78</v>
      </c>
      <c r="F832" s="29">
        <v>939.5</v>
      </c>
      <c r="G832" s="29">
        <v>6.84</v>
      </c>
      <c r="H832" s="29">
        <v>0</v>
      </c>
      <c r="I832" s="29">
        <v>0</v>
      </c>
      <c r="J832" s="29">
        <v>0</v>
      </c>
      <c r="K832" s="29">
        <v>0</v>
      </c>
      <c r="L832" s="29">
        <v>0</v>
      </c>
      <c r="M832" s="29">
        <v>0</v>
      </c>
      <c r="N832" s="29">
        <v>0</v>
      </c>
      <c r="O832" s="29">
        <v>0</v>
      </c>
      <c r="P832" s="29">
        <v>0</v>
      </c>
      <c r="Q832" s="29">
        <v>0</v>
      </c>
      <c r="R832" s="29">
        <v>0</v>
      </c>
      <c r="S832" s="29">
        <v>0</v>
      </c>
      <c r="T832">
        <v>0</v>
      </c>
      <c r="U832">
        <v>0</v>
      </c>
      <c r="V832">
        <v>0</v>
      </c>
      <c r="Y832" t="s">
        <v>58</v>
      </c>
    </row>
    <row r="833" spans="1:25" x14ac:dyDescent="0.3">
      <c r="A833" s="19" t="s">
        <v>58</v>
      </c>
      <c r="B833" s="18" t="s">
        <v>245</v>
      </c>
      <c r="C833" s="18" t="s">
        <v>142</v>
      </c>
      <c r="D833" s="29">
        <v>1347958.46</v>
      </c>
      <c r="E833" s="29">
        <v>1345065.7026</v>
      </c>
      <c r="F833" s="29">
        <v>2441.2199999999998</v>
      </c>
      <c r="G833" s="29">
        <v>8.48</v>
      </c>
      <c r="H833" s="29">
        <v>0</v>
      </c>
      <c r="I833" s="29">
        <v>0</v>
      </c>
      <c r="J833" s="29">
        <v>0</v>
      </c>
      <c r="K833" s="29">
        <v>0</v>
      </c>
      <c r="L833" s="29">
        <v>0</v>
      </c>
      <c r="M833" s="29">
        <v>0</v>
      </c>
      <c r="N833" s="29">
        <v>60088.89</v>
      </c>
      <c r="O833" s="29">
        <v>413.55</v>
      </c>
      <c r="P833" s="29">
        <v>0</v>
      </c>
      <c r="Q833" s="29">
        <v>5333.9773999999998</v>
      </c>
      <c r="R833" s="29">
        <v>0</v>
      </c>
      <c r="S833" s="29">
        <v>0</v>
      </c>
      <c r="T833">
        <v>52.61</v>
      </c>
      <c r="U833">
        <v>0</v>
      </c>
      <c r="V833">
        <v>0</v>
      </c>
      <c r="Y833" t="s">
        <v>58</v>
      </c>
    </row>
    <row r="834" spans="1:25" x14ac:dyDescent="0.3">
      <c r="A834" s="19" t="s">
        <v>58</v>
      </c>
      <c r="B834" s="18" t="s">
        <v>245</v>
      </c>
      <c r="C834" s="18" t="s">
        <v>143</v>
      </c>
      <c r="D834" s="29">
        <v>525156.38</v>
      </c>
      <c r="E834" s="29">
        <v>580433.22589999996</v>
      </c>
      <c r="F834" s="29">
        <v>55767.27</v>
      </c>
      <c r="G834" s="29">
        <v>27.83</v>
      </c>
      <c r="H834" s="29">
        <v>0</v>
      </c>
      <c r="I834" s="29">
        <v>0</v>
      </c>
      <c r="J834" s="29">
        <v>0</v>
      </c>
      <c r="K834" s="29">
        <v>0</v>
      </c>
      <c r="L834" s="29">
        <v>0</v>
      </c>
      <c r="M834" s="29">
        <v>0</v>
      </c>
      <c r="N834" s="29">
        <v>20011.78</v>
      </c>
      <c r="O834" s="29">
        <v>299.32</v>
      </c>
      <c r="P834" s="29">
        <v>0</v>
      </c>
      <c r="Q834" s="29">
        <v>492.94409999999999</v>
      </c>
      <c r="R834" s="29">
        <v>2.52</v>
      </c>
      <c r="S834" s="29">
        <v>0</v>
      </c>
      <c r="T834">
        <v>1.87</v>
      </c>
      <c r="U834">
        <v>0</v>
      </c>
      <c r="V834">
        <v>0</v>
      </c>
      <c r="Y834" t="s">
        <v>58</v>
      </c>
    </row>
    <row r="835" spans="1:25" x14ac:dyDescent="0.3">
      <c r="A835" s="19" t="s">
        <v>58</v>
      </c>
      <c r="B835" s="18" t="s">
        <v>245</v>
      </c>
      <c r="C835" s="18" t="s">
        <v>144</v>
      </c>
      <c r="D835" s="29">
        <v>1595483.02</v>
      </c>
      <c r="E835" s="29">
        <v>1472564.5830000001</v>
      </c>
      <c r="F835" s="29">
        <v>4320.87</v>
      </c>
      <c r="G835" s="29">
        <v>21.09</v>
      </c>
      <c r="H835" s="29">
        <v>0</v>
      </c>
      <c r="I835" s="29">
        <v>0</v>
      </c>
      <c r="J835" s="29">
        <v>0</v>
      </c>
      <c r="K835" s="29">
        <v>0</v>
      </c>
      <c r="L835" s="29">
        <v>0</v>
      </c>
      <c r="M835" s="29">
        <v>0</v>
      </c>
      <c r="N835" s="29">
        <v>38461.550000000003</v>
      </c>
      <c r="O835" s="29">
        <v>849.15</v>
      </c>
      <c r="P835" s="29">
        <v>0</v>
      </c>
      <c r="Q835" s="29">
        <v>127239.307</v>
      </c>
      <c r="R835" s="29">
        <v>0</v>
      </c>
      <c r="S835" s="29">
        <v>0</v>
      </c>
      <c r="T835">
        <v>17029.89</v>
      </c>
      <c r="U835">
        <v>0</v>
      </c>
      <c r="V835">
        <v>0</v>
      </c>
      <c r="Y835" t="s">
        <v>58</v>
      </c>
    </row>
    <row r="836" spans="1:25" x14ac:dyDescent="0.3">
      <c r="A836" s="19" t="s">
        <v>58</v>
      </c>
      <c r="B836" s="18" t="s">
        <v>245</v>
      </c>
      <c r="C836" s="18" t="s">
        <v>145</v>
      </c>
      <c r="D836" s="29">
        <v>1028689.42</v>
      </c>
      <c r="E836" s="29">
        <v>1123066.1599999999</v>
      </c>
      <c r="F836" s="29">
        <v>94376.74</v>
      </c>
      <c r="G836" s="29">
        <v>19.97</v>
      </c>
      <c r="H836" s="29">
        <v>0</v>
      </c>
      <c r="I836" s="29">
        <v>0</v>
      </c>
      <c r="J836" s="29">
        <v>0</v>
      </c>
      <c r="K836" s="29">
        <v>0</v>
      </c>
      <c r="L836" s="29">
        <v>0</v>
      </c>
      <c r="M836" s="29">
        <v>0</v>
      </c>
      <c r="N836" s="29">
        <v>34644.1</v>
      </c>
      <c r="O836" s="29">
        <v>25</v>
      </c>
      <c r="P836" s="29">
        <v>0</v>
      </c>
      <c r="Q836" s="29">
        <v>0</v>
      </c>
      <c r="R836" s="29">
        <v>0</v>
      </c>
      <c r="S836" s="29">
        <v>0</v>
      </c>
      <c r="T836">
        <v>0</v>
      </c>
      <c r="U836">
        <v>0</v>
      </c>
      <c r="V836">
        <v>0</v>
      </c>
      <c r="Y836" t="s">
        <v>58</v>
      </c>
    </row>
    <row r="837" spans="1:25" x14ac:dyDescent="0.3">
      <c r="A837" s="19" t="s">
        <v>58</v>
      </c>
      <c r="B837" s="18" t="s">
        <v>245</v>
      </c>
      <c r="C837" s="18" t="s">
        <v>146</v>
      </c>
      <c r="D837" s="29">
        <v>2161203.54</v>
      </c>
      <c r="E837" s="29">
        <v>2059767.9302999999</v>
      </c>
      <c r="F837" s="29">
        <v>6625.64</v>
      </c>
      <c r="G837" s="29">
        <v>27.2</v>
      </c>
      <c r="H837" s="29">
        <v>0</v>
      </c>
      <c r="I837" s="29">
        <v>0</v>
      </c>
      <c r="J837" s="29">
        <v>0</v>
      </c>
      <c r="K837" s="29">
        <v>0</v>
      </c>
      <c r="L837" s="29">
        <v>0</v>
      </c>
      <c r="M837" s="29">
        <v>0</v>
      </c>
      <c r="N837" s="29">
        <v>35895.71</v>
      </c>
      <c r="O837" s="29">
        <v>514.98</v>
      </c>
      <c r="P837" s="29">
        <v>0</v>
      </c>
      <c r="Q837" s="29">
        <v>108061.2497</v>
      </c>
      <c r="R837" s="29">
        <v>0</v>
      </c>
      <c r="S837" s="29">
        <v>0</v>
      </c>
      <c r="T837">
        <v>3322.04</v>
      </c>
      <c r="U837">
        <v>0</v>
      </c>
      <c r="V837">
        <v>0</v>
      </c>
      <c r="Y837" t="s">
        <v>58</v>
      </c>
    </row>
    <row r="838" spans="1:25" x14ac:dyDescent="0.3">
      <c r="A838" s="19" t="s">
        <v>58</v>
      </c>
      <c r="B838" s="18" t="s">
        <v>245</v>
      </c>
      <c r="C838" s="18" t="s">
        <v>147</v>
      </c>
      <c r="D838" s="29">
        <v>957252.62</v>
      </c>
      <c r="E838" s="29">
        <v>960416.08</v>
      </c>
      <c r="F838" s="29">
        <v>3163.46</v>
      </c>
      <c r="G838" s="29">
        <v>39.31</v>
      </c>
      <c r="H838" s="29">
        <v>0</v>
      </c>
      <c r="I838" s="29">
        <v>0</v>
      </c>
      <c r="J838" s="29">
        <v>0</v>
      </c>
      <c r="K838" s="29">
        <v>0</v>
      </c>
      <c r="L838" s="29">
        <v>0</v>
      </c>
      <c r="M838" s="29">
        <v>0</v>
      </c>
      <c r="N838" s="29">
        <v>20588.43</v>
      </c>
      <c r="O838" s="29">
        <v>160.04</v>
      </c>
      <c r="P838" s="29">
        <v>0</v>
      </c>
      <c r="Q838" s="29">
        <v>0</v>
      </c>
      <c r="R838" s="29">
        <v>0</v>
      </c>
      <c r="S838" s="29">
        <v>0</v>
      </c>
      <c r="T838">
        <v>0</v>
      </c>
      <c r="U838">
        <v>0</v>
      </c>
      <c r="V838">
        <v>0</v>
      </c>
      <c r="Y838" t="s">
        <v>58</v>
      </c>
    </row>
    <row r="839" spans="1:25" x14ac:dyDescent="0.3">
      <c r="A839" s="19" t="s">
        <v>58</v>
      </c>
      <c r="B839" s="18" t="s">
        <v>245</v>
      </c>
      <c r="C839" s="18" t="s">
        <v>148</v>
      </c>
      <c r="D839" s="29">
        <v>900831.64</v>
      </c>
      <c r="E839" s="29">
        <v>905048.52</v>
      </c>
      <c r="F839" s="29">
        <v>4216.88</v>
      </c>
      <c r="G839" s="29">
        <v>5.34</v>
      </c>
      <c r="H839" s="29">
        <v>0</v>
      </c>
      <c r="I839" s="29">
        <v>0</v>
      </c>
      <c r="J839" s="29">
        <v>0</v>
      </c>
      <c r="K839" s="29">
        <v>0</v>
      </c>
      <c r="L839" s="29">
        <v>0</v>
      </c>
      <c r="M839" s="29">
        <v>0</v>
      </c>
      <c r="N839" s="29">
        <v>7646.5</v>
      </c>
      <c r="O839" s="29">
        <v>1694.09</v>
      </c>
      <c r="P839" s="29">
        <v>0</v>
      </c>
      <c r="Q839" s="29">
        <v>0</v>
      </c>
      <c r="R839" s="29">
        <v>0</v>
      </c>
      <c r="S839" s="29">
        <v>0</v>
      </c>
      <c r="T839">
        <v>0</v>
      </c>
      <c r="U839">
        <v>0</v>
      </c>
      <c r="V839">
        <v>0</v>
      </c>
      <c r="Y839" t="s">
        <v>58</v>
      </c>
    </row>
    <row r="840" spans="1:25" x14ac:dyDescent="0.3">
      <c r="A840" s="19" t="s">
        <v>58</v>
      </c>
      <c r="B840" s="18" t="s">
        <v>245</v>
      </c>
      <c r="C840" s="18" t="s">
        <v>149</v>
      </c>
      <c r="D840" s="29">
        <v>2048.92</v>
      </c>
      <c r="E840" s="29">
        <v>2048.92</v>
      </c>
      <c r="F840" s="29">
        <v>0</v>
      </c>
      <c r="G840" s="29">
        <v>4.26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>
        <v>0</v>
      </c>
      <c r="U840">
        <v>0</v>
      </c>
      <c r="V840">
        <v>0</v>
      </c>
      <c r="Y840" t="s">
        <v>59</v>
      </c>
    </row>
    <row r="841" spans="1:25" x14ac:dyDescent="0.3">
      <c r="A841" s="19" t="s">
        <v>58</v>
      </c>
      <c r="B841" s="18" t="s">
        <v>245</v>
      </c>
      <c r="C841" s="18" t="s">
        <v>150</v>
      </c>
      <c r="D841" s="29">
        <v>878235.38</v>
      </c>
      <c r="E841" s="29">
        <v>93809.607899999901</v>
      </c>
      <c r="F841" s="29">
        <v>931.45</v>
      </c>
      <c r="G841" s="29">
        <v>3.98</v>
      </c>
      <c r="H841" s="29">
        <v>0</v>
      </c>
      <c r="I841" s="29">
        <v>0</v>
      </c>
      <c r="J841" s="29">
        <v>0</v>
      </c>
      <c r="K841" s="29">
        <v>0</v>
      </c>
      <c r="L841" s="29">
        <v>0</v>
      </c>
      <c r="M841" s="29">
        <v>0</v>
      </c>
      <c r="N841" s="29">
        <v>0.5</v>
      </c>
      <c r="O841" s="29">
        <v>0</v>
      </c>
      <c r="P841" s="29">
        <v>0</v>
      </c>
      <c r="Q841" s="29">
        <v>785865.94209999999</v>
      </c>
      <c r="R841" s="29">
        <v>508.72</v>
      </c>
      <c r="S841" s="29">
        <v>0</v>
      </c>
      <c r="T841">
        <v>0</v>
      </c>
      <c r="U841">
        <v>0</v>
      </c>
      <c r="V841">
        <v>0</v>
      </c>
      <c r="Y841" t="s">
        <v>59</v>
      </c>
    </row>
    <row r="842" spans="1:25" x14ac:dyDescent="0.3">
      <c r="A842" s="19" t="s">
        <v>58</v>
      </c>
      <c r="B842" s="18" t="s">
        <v>245</v>
      </c>
      <c r="C842" s="18" t="s">
        <v>151</v>
      </c>
      <c r="D842" s="29">
        <v>151605.5</v>
      </c>
      <c r="E842" s="29">
        <v>178289.40419999999</v>
      </c>
      <c r="F842" s="29">
        <v>46162.1</v>
      </c>
      <c r="G842" s="29">
        <v>3.5</v>
      </c>
      <c r="H842" s="29">
        <v>0</v>
      </c>
      <c r="I842" s="29">
        <v>0</v>
      </c>
      <c r="J842" s="29">
        <v>0</v>
      </c>
      <c r="K842" s="29">
        <v>0</v>
      </c>
      <c r="L842" s="29">
        <v>0</v>
      </c>
      <c r="M842" s="29">
        <v>0</v>
      </c>
      <c r="N842" s="29">
        <v>0</v>
      </c>
      <c r="O842" s="29">
        <v>0</v>
      </c>
      <c r="P842" s="29">
        <v>0</v>
      </c>
      <c r="Q842" s="29">
        <v>27144.2258</v>
      </c>
      <c r="R842" s="29">
        <v>7666.03</v>
      </c>
      <c r="S842" s="29">
        <v>0</v>
      </c>
      <c r="T842">
        <v>0</v>
      </c>
      <c r="U842">
        <v>0</v>
      </c>
      <c r="V842">
        <v>0</v>
      </c>
      <c r="Y842" t="s">
        <v>59</v>
      </c>
    </row>
    <row r="843" spans="1:25" x14ac:dyDescent="0.3">
      <c r="A843" s="19" t="s">
        <v>59</v>
      </c>
      <c r="B843" s="18" t="s">
        <v>246</v>
      </c>
      <c r="C843" s="18" t="s">
        <v>129</v>
      </c>
      <c r="D843" s="29">
        <v>2781057.13</v>
      </c>
      <c r="E843" s="29">
        <v>3256048.5189999999</v>
      </c>
      <c r="F843" s="29">
        <v>497970.85</v>
      </c>
      <c r="G843" s="29">
        <v>61.68</v>
      </c>
      <c r="H843" s="29">
        <v>0</v>
      </c>
      <c r="I843" s="29">
        <v>362370.49</v>
      </c>
      <c r="J843" s="29">
        <v>92530.76</v>
      </c>
      <c r="K843" s="29">
        <v>26696.31</v>
      </c>
      <c r="L843" s="29">
        <v>0</v>
      </c>
      <c r="M843" s="29">
        <v>0</v>
      </c>
      <c r="N843" s="29">
        <v>108304.95</v>
      </c>
      <c r="O843" s="29">
        <v>1650.64</v>
      </c>
      <c r="P843" s="29">
        <v>0</v>
      </c>
      <c r="Q843" s="29">
        <v>24066.251</v>
      </c>
      <c r="R843" s="29">
        <v>0</v>
      </c>
      <c r="S843" s="29">
        <v>1086.79</v>
      </c>
      <c r="T843">
        <v>0</v>
      </c>
      <c r="U843">
        <v>0</v>
      </c>
      <c r="V843">
        <v>0</v>
      </c>
      <c r="Y843" t="s">
        <v>59</v>
      </c>
    </row>
    <row r="844" spans="1:25" x14ac:dyDescent="0.3">
      <c r="A844" s="19" t="s">
        <v>59</v>
      </c>
      <c r="B844" s="18" t="s">
        <v>246</v>
      </c>
      <c r="C844" s="18" t="s">
        <v>130</v>
      </c>
      <c r="D844" s="29">
        <v>2152992.42</v>
      </c>
      <c r="E844" s="29">
        <v>2688395.5794000002</v>
      </c>
      <c r="F844" s="29">
        <v>584546.13</v>
      </c>
      <c r="G844" s="29">
        <v>11.82</v>
      </c>
      <c r="H844" s="29">
        <v>0</v>
      </c>
      <c r="I844" s="29">
        <v>323570.03000000003</v>
      </c>
      <c r="J844" s="29">
        <v>53126.559999999998</v>
      </c>
      <c r="K844" s="29">
        <v>29950.76</v>
      </c>
      <c r="L844" s="29">
        <v>0</v>
      </c>
      <c r="M844" s="29">
        <v>0</v>
      </c>
      <c r="N844" s="29">
        <v>111142.03</v>
      </c>
      <c r="O844" s="29">
        <v>370.38</v>
      </c>
      <c r="P844" s="29">
        <v>0</v>
      </c>
      <c r="Q844" s="29">
        <v>57976.800600000002</v>
      </c>
      <c r="R844" s="29">
        <v>5253.75</v>
      </c>
      <c r="S844" s="29">
        <v>3580.08</v>
      </c>
      <c r="T844">
        <v>1577.57</v>
      </c>
      <c r="U844">
        <v>0</v>
      </c>
      <c r="V844">
        <v>0</v>
      </c>
      <c r="Y844" t="s">
        <v>59</v>
      </c>
    </row>
    <row r="845" spans="1:25" x14ac:dyDescent="0.3">
      <c r="A845" s="19" t="s">
        <v>59</v>
      </c>
      <c r="B845" s="18" t="s">
        <v>246</v>
      </c>
      <c r="C845" s="18" t="s">
        <v>131</v>
      </c>
      <c r="D845" s="29">
        <v>1008638.12</v>
      </c>
      <c r="E845" s="29">
        <v>1259398.57</v>
      </c>
      <c r="F845" s="29">
        <v>250760.45</v>
      </c>
      <c r="G845" s="29">
        <v>49.73</v>
      </c>
      <c r="H845" s="29">
        <v>0</v>
      </c>
      <c r="I845" s="29">
        <v>51098.62</v>
      </c>
      <c r="J845" s="29">
        <v>50961.86</v>
      </c>
      <c r="K845" s="29">
        <v>17669.490000000002</v>
      </c>
      <c r="L845" s="29">
        <v>0</v>
      </c>
      <c r="M845" s="29">
        <v>0</v>
      </c>
      <c r="N845" s="29">
        <v>29265.84</v>
      </c>
      <c r="O845" s="29">
        <v>0</v>
      </c>
      <c r="P845" s="29">
        <v>0</v>
      </c>
      <c r="Q845" s="29">
        <v>0</v>
      </c>
      <c r="R845" s="29">
        <v>0</v>
      </c>
      <c r="S845" s="29">
        <v>0</v>
      </c>
      <c r="T845">
        <v>0</v>
      </c>
      <c r="U845">
        <v>0</v>
      </c>
      <c r="V845">
        <v>0</v>
      </c>
      <c r="Y845" t="s">
        <v>59</v>
      </c>
    </row>
    <row r="846" spans="1:25" x14ac:dyDescent="0.3">
      <c r="A846" s="19" t="s">
        <v>59</v>
      </c>
      <c r="B846" s="18" t="s">
        <v>246</v>
      </c>
      <c r="C846" s="18" t="s">
        <v>132</v>
      </c>
      <c r="D846" s="29">
        <v>231608.86</v>
      </c>
      <c r="E846" s="29">
        <v>338912.28</v>
      </c>
      <c r="F846" s="29">
        <v>107303.42</v>
      </c>
      <c r="G846" s="29">
        <v>7.4</v>
      </c>
      <c r="H846" s="29">
        <v>0</v>
      </c>
      <c r="I846" s="29">
        <v>20047.38</v>
      </c>
      <c r="J846" s="29">
        <v>8580.9</v>
      </c>
      <c r="K846" s="29">
        <v>6353.28</v>
      </c>
      <c r="L846" s="29">
        <v>0</v>
      </c>
      <c r="M846" s="29">
        <v>0</v>
      </c>
      <c r="N846" s="29">
        <v>35695.96</v>
      </c>
      <c r="O846" s="29">
        <v>25.78</v>
      </c>
      <c r="P846" s="29">
        <v>0</v>
      </c>
      <c r="Q846" s="29">
        <v>0</v>
      </c>
      <c r="R846" s="29">
        <v>0</v>
      </c>
      <c r="S846" s="29">
        <v>0</v>
      </c>
      <c r="T846">
        <v>0</v>
      </c>
      <c r="U846">
        <v>0</v>
      </c>
      <c r="V846">
        <v>0</v>
      </c>
      <c r="Y846" t="s">
        <v>59</v>
      </c>
    </row>
    <row r="847" spans="1:25" x14ac:dyDescent="0.3">
      <c r="A847" s="19" t="s">
        <v>59</v>
      </c>
      <c r="B847" s="18" t="s">
        <v>246</v>
      </c>
      <c r="C847" s="18" t="s">
        <v>133</v>
      </c>
      <c r="D847" s="29">
        <v>873963.47</v>
      </c>
      <c r="E847" s="29">
        <v>1007772.6485</v>
      </c>
      <c r="F847" s="29">
        <v>136423.60999999999</v>
      </c>
      <c r="G847" s="29">
        <v>8.1199999999999992</v>
      </c>
      <c r="H847" s="29">
        <v>0</v>
      </c>
      <c r="I847" s="29">
        <v>85976.85</v>
      </c>
      <c r="J847" s="29">
        <v>36275.339999999997</v>
      </c>
      <c r="K847" s="29">
        <v>8767.3700000000008</v>
      </c>
      <c r="L847" s="29">
        <v>0</v>
      </c>
      <c r="M847" s="29">
        <v>0</v>
      </c>
      <c r="N847" s="29">
        <v>39941.550000000003</v>
      </c>
      <c r="O847" s="29">
        <v>317.52999999999997</v>
      </c>
      <c r="P847" s="29">
        <v>0</v>
      </c>
      <c r="Q847" s="29">
        <v>2743.5315000000001</v>
      </c>
      <c r="R847" s="29">
        <v>0</v>
      </c>
      <c r="S847" s="29">
        <v>129.1</v>
      </c>
      <c r="T847">
        <v>0</v>
      </c>
      <c r="U847">
        <v>0</v>
      </c>
      <c r="V847">
        <v>0</v>
      </c>
      <c r="Y847" t="s">
        <v>59</v>
      </c>
    </row>
    <row r="848" spans="1:25" x14ac:dyDescent="0.3">
      <c r="A848" s="19" t="s">
        <v>59</v>
      </c>
      <c r="B848" s="18" t="s">
        <v>246</v>
      </c>
      <c r="C848" s="18" t="s">
        <v>134</v>
      </c>
      <c r="D848" s="29">
        <v>1032876.32</v>
      </c>
      <c r="E848" s="29">
        <v>1161144.43</v>
      </c>
      <c r="F848" s="29">
        <v>128268.11</v>
      </c>
      <c r="G848" s="29">
        <v>12.42</v>
      </c>
      <c r="H848" s="29">
        <v>0</v>
      </c>
      <c r="I848" s="29">
        <v>59497.13</v>
      </c>
      <c r="J848" s="29">
        <v>51629.38</v>
      </c>
      <c r="K848" s="29">
        <v>11755.52</v>
      </c>
      <c r="L848" s="29">
        <v>0</v>
      </c>
      <c r="M848" s="29">
        <v>0</v>
      </c>
      <c r="N848" s="29">
        <v>29173.24</v>
      </c>
      <c r="O848" s="29">
        <v>318.07</v>
      </c>
      <c r="P848" s="29">
        <v>0</v>
      </c>
      <c r="Q848" s="29">
        <v>0</v>
      </c>
      <c r="R848" s="29">
        <v>0</v>
      </c>
      <c r="S848" s="29">
        <v>0</v>
      </c>
      <c r="T848">
        <v>0</v>
      </c>
      <c r="U848">
        <v>0</v>
      </c>
      <c r="V848">
        <v>0</v>
      </c>
      <c r="Y848" t="s">
        <v>59</v>
      </c>
    </row>
    <row r="849" spans="1:25" x14ac:dyDescent="0.3">
      <c r="A849" s="19" t="s">
        <v>59</v>
      </c>
      <c r="B849" s="18" t="s">
        <v>246</v>
      </c>
      <c r="C849" s="18" t="s">
        <v>135</v>
      </c>
      <c r="D849" s="29">
        <v>2700285.67</v>
      </c>
      <c r="E849" s="29">
        <v>3044688.2313000001</v>
      </c>
      <c r="F849" s="29">
        <v>351752.69</v>
      </c>
      <c r="G849" s="29">
        <v>52.39</v>
      </c>
      <c r="H849" s="29">
        <v>0</v>
      </c>
      <c r="I849" s="29">
        <v>201450.41</v>
      </c>
      <c r="J849" s="29">
        <v>86075.199999999997</v>
      </c>
      <c r="K849" s="29">
        <v>48729.96</v>
      </c>
      <c r="L849" s="29">
        <v>0</v>
      </c>
      <c r="M849" s="29">
        <v>0</v>
      </c>
      <c r="N849" s="29">
        <v>73003.37</v>
      </c>
      <c r="O849" s="29">
        <v>4772.12</v>
      </c>
      <c r="P849" s="29">
        <v>0</v>
      </c>
      <c r="Q849" s="29">
        <v>7689.0286999999998</v>
      </c>
      <c r="R849" s="29">
        <v>0</v>
      </c>
      <c r="S849" s="29">
        <v>338.9</v>
      </c>
      <c r="T849">
        <v>0</v>
      </c>
      <c r="U849">
        <v>0</v>
      </c>
      <c r="V849">
        <v>0</v>
      </c>
      <c r="Y849" t="s">
        <v>59</v>
      </c>
    </row>
    <row r="850" spans="1:25" x14ac:dyDescent="0.3">
      <c r="A850" s="19" t="s">
        <v>59</v>
      </c>
      <c r="B850" s="18" t="s">
        <v>246</v>
      </c>
      <c r="C850" s="18" t="s">
        <v>136</v>
      </c>
      <c r="D850" s="29">
        <v>1978674.97</v>
      </c>
      <c r="E850" s="29">
        <v>2428044.64</v>
      </c>
      <c r="F850" s="29">
        <v>449369.67</v>
      </c>
      <c r="G850" s="29">
        <v>30.85</v>
      </c>
      <c r="H850" s="29">
        <v>0</v>
      </c>
      <c r="I850" s="29">
        <v>368259.68</v>
      </c>
      <c r="J850" s="29">
        <v>50413.81</v>
      </c>
      <c r="K850" s="29">
        <v>12893.29</v>
      </c>
      <c r="L850" s="29">
        <v>0</v>
      </c>
      <c r="M850" s="29">
        <v>0</v>
      </c>
      <c r="N850" s="29">
        <v>58263.89</v>
      </c>
      <c r="O850" s="29">
        <v>702.59</v>
      </c>
      <c r="P850" s="29">
        <v>0</v>
      </c>
      <c r="Q850" s="29">
        <v>0</v>
      </c>
      <c r="R850" s="29">
        <v>0</v>
      </c>
      <c r="S850" s="29">
        <v>0</v>
      </c>
      <c r="T850">
        <v>0</v>
      </c>
      <c r="U850">
        <v>0</v>
      </c>
      <c r="V850">
        <v>0</v>
      </c>
      <c r="Y850" t="s">
        <v>59</v>
      </c>
    </row>
    <row r="851" spans="1:25" x14ac:dyDescent="0.3">
      <c r="A851" s="19" t="s">
        <v>59</v>
      </c>
      <c r="B851" s="18" t="s">
        <v>246</v>
      </c>
      <c r="C851" s="18" t="s">
        <v>137</v>
      </c>
      <c r="D851" s="29">
        <v>28051432.829999901</v>
      </c>
      <c r="E851" s="29">
        <v>28323034.300999898</v>
      </c>
      <c r="F851" s="29">
        <v>4906469.8899999997</v>
      </c>
      <c r="G851" s="29">
        <v>19.61</v>
      </c>
      <c r="H851" s="29">
        <v>0</v>
      </c>
      <c r="I851" s="29">
        <v>2191438.2200000002</v>
      </c>
      <c r="J851" s="29">
        <v>381513.51</v>
      </c>
      <c r="K851" s="29">
        <v>617590.63</v>
      </c>
      <c r="L851" s="29">
        <v>0</v>
      </c>
      <c r="M851" s="29">
        <v>0</v>
      </c>
      <c r="N851" s="29">
        <v>1175870.6200000001</v>
      </c>
      <c r="O851" s="29">
        <v>18462.25</v>
      </c>
      <c r="P851" s="29">
        <v>0</v>
      </c>
      <c r="Q851" s="29">
        <v>4838491.2989999996</v>
      </c>
      <c r="R851" s="29">
        <v>136.04</v>
      </c>
      <c r="S851" s="29">
        <v>203486.84</v>
      </c>
      <c r="T851">
        <v>0</v>
      </c>
      <c r="U851">
        <v>0</v>
      </c>
      <c r="V851">
        <v>0</v>
      </c>
      <c r="Y851" t="s">
        <v>59</v>
      </c>
    </row>
    <row r="852" spans="1:25" x14ac:dyDescent="0.3">
      <c r="A852" s="19" t="s">
        <v>59</v>
      </c>
      <c r="B852" s="18" t="s">
        <v>246</v>
      </c>
      <c r="C852" s="18" t="s">
        <v>138</v>
      </c>
      <c r="D852" s="29">
        <v>1422856.88</v>
      </c>
      <c r="E852" s="29">
        <v>1545168.1281000001</v>
      </c>
      <c r="F852" s="29">
        <v>213705.57</v>
      </c>
      <c r="G852" s="29">
        <v>83.81</v>
      </c>
      <c r="H852" s="29">
        <v>0</v>
      </c>
      <c r="I852" s="29">
        <v>130117.47</v>
      </c>
      <c r="J852" s="29">
        <v>57301.24</v>
      </c>
      <c r="K852" s="29">
        <v>12504.98</v>
      </c>
      <c r="L852" s="29">
        <v>0</v>
      </c>
      <c r="M852" s="29">
        <v>0</v>
      </c>
      <c r="N852" s="29">
        <v>77154.789999999994</v>
      </c>
      <c r="O852" s="29">
        <v>2766.11</v>
      </c>
      <c r="P852" s="29">
        <v>0</v>
      </c>
      <c r="Q852" s="29">
        <v>95826.391900000002</v>
      </c>
      <c r="R852" s="29">
        <v>0</v>
      </c>
      <c r="S852" s="29">
        <v>4432.07</v>
      </c>
      <c r="T852">
        <v>0</v>
      </c>
      <c r="U852">
        <v>0</v>
      </c>
      <c r="V852">
        <v>0</v>
      </c>
      <c r="Y852" t="s">
        <v>59</v>
      </c>
    </row>
    <row r="853" spans="1:25" x14ac:dyDescent="0.3">
      <c r="A853" s="19" t="s">
        <v>59</v>
      </c>
      <c r="B853" s="18" t="s">
        <v>246</v>
      </c>
      <c r="C853" s="18" t="s">
        <v>139</v>
      </c>
      <c r="D853" s="29">
        <v>803373.84</v>
      </c>
      <c r="E853" s="29">
        <v>943175.71990000003</v>
      </c>
      <c r="F853" s="29">
        <v>144312.6</v>
      </c>
      <c r="G853" s="29">
        <v>67.62</v>
      </c>
      <c r="H853" s="29">
        <v>0</v>
      </c>
      <c r="I853" s="29">
        <v>100369.98</v>
      </c>
      <c r="J853" s="29">
        <v>29506.11</v>
      </c>
      <c r="K853" s="29">
        <v>7111.35</v>
      </c>
      <c r="L853" s="29">
        <v>0</v>
      </c>
      <c r="M853" s="29">
        <v>0</v>
      </c>
      <c r="N853" s="29">
        <v>68851.710000000006</v>
      </c>
      <c r="O853" s="29">
        <v>349.22</v>
      </c>
      <c r="P853" s="29">
        <v>0</v>
      </c>
      <c r="Q853" s="29">
        <v>4730.6400999999996</v>
      </c>
      <c r="R853" s="29">
        <v>0</v>
      </c>
      <c r="S853" s="29">
        <v>219.92</v>
      </c>
      <c r="T853">
        <v>0</v>
      </c>
      <c r="U853">
        <v>0</v>
      </c>
      <c r="V853">
        <v>0</v>
      </c>
      <c r="Y853" t="s">
        <v>59</v>
      </c>
    </row>
    <row r="854" spans="1:25" x14ac:dyDescent="0.3">
      <c r="A854" s="19" t="s">
        <v>59</v>
      </c>
      <c r="B854" s="18" t="s">
        <v>246</v>
      </c>
      <c r="C854" s="18" t="s">
        <v>140</v>
      </c>
      <c r="D854" s="29">
        <v>2836397.36</v>
      </c>
      <c r="E854" s="29">
        <v>3401363.9925000002</v>
      </c>
      <c r="F854" s="29">
        <v>569852.02</v>
      </c>
      <c r="G854" s="29">
        <v>40.159999999999997</v>
      </c>
      <c r="H854" s="29">
        <v>0</v>
      </c>
      <c r="I854" s="29">
        <v>454961.91</v>
      </c>
      <c r="J854" s="29">
        <v>59994.720000000001</v>
      </c>
      <c r="K854" s="29">
        <v>34000.03</v>
      </c>
      <c r="L854" s="29">
        <v>0</v>
      </c>
      <c r="M854" s="29">
        <v>0</v>
      </c>
      <c r="N854" s="29">
        <v>49597.440000000002</v>
      </c>
      <c r="O854" s="29">
        <v>480.72</v>
      </c>
      <c r="P854" s="29">
        <v>0</v>
      </c>
      <c r="Q854" s="29">
        <v>5108.9975000000004</v>
      </c>
      <c r="R854" s="29">
        <v>0</v>
      </c>
      <c r="S854" s="29">
        <v>223.61</v>
      </c>
      <c r="T854">
        <v>0</v>
      </c>
      <c r="U854">
        <v>0</v>
      </c>
      <c r="V854">
        <v>0</v>
      </c>
      <c r="Y854" t="s">
        <v>59</v>
      </c>
    </row>
    <row r="855" spans="1:25" x14ac:dyDescent="0.3">
      <c r="A855" s="19" t="s">
        <v>59</v>
      </c>
      <c r="B855" s="18" t="s">
        <v>246</v>
      </c>
      <c r="C855" s="18" t="s">
        <v>141</v>
      </c>
      <c r="D855" s="29">
        <v>3672292.91</v>
      </c>
      <c r="E855" s="29">
        <v>2110584.1110999999</v>
      </c>
      <c r="F855" s="29">
        <v>444184.66</v>
      </c>
      <c r="G855" s="29">
        <v>12.71</v>
      </c>
      <c r="H855" s="29">
        <v>0</v>
      </c>
      <c r="I855" s="29">
        <v>165417.19</v>
      </c>
      <c r="J855" s="29">
        <v>51448.77</v>
      </c>
      <c r="K855" s="29">
        <v>33668.39</v>
      </c>
      <c r="L855" s="29">
        <v>0</v>
      </c>
      <c r="M855" s="29">
        <v>0</v>
      </c>
      <c r="N855" s="29">
        <v>42205.18</v>
      </c>
      <c r="O855" s="29">
        <v>1577.58</v>
      </c>
      <c r="P855" s="29">
        <v>0</v>
      </c>
      <c r="Q855" s="29">
        <v>2291544.9589</v>
      </c>
      <c r="R855" s="29">
        <v>146474.06</v>
      </c>
      <c r="S855" s="29">
        <v>139177.44</v>
      </c>
      <c r="T855">
        <v>115936.15</v>
      </c>
      <c r="U855">
        <v>0</v>
      </c>
      <c r="V855">
        <v>0</v>
      </c>
      <c r="Y855" t="s">
        <v>59</v>
      </c>
    </row>
    <row r="856" spans="1:25" x14ac:dyDescent="0.3">
      <c r="A856" s="19" t="s">
        <v>59</v>
      </c>
      <c r="B856" s="18" t="s">
        <v>246</v>
      </c>
      <c r="C856" s="18" t="s">
        <v>142</v>
      </c>
      <c r="D856" s="29">
        <v>356148.15</v>
      </c>
      <c r="E856" s="29">
        <v>406119.32</v>
      </c>
      <c r="F856" s="29">
        <v>49971.17</v>
      </c>
      <c r="G856" s="29">
        <v>27.51</v>
      </c>
      <c r="H856" s="29">
        <v>0</v>
      </c>
      <c r="I856" s="29">
        <v>26616.71</v>
      </c>
      <c r="J856" s="29">
        <v>15601.11</v>
      </c>
      <c r="K856" s="29">
        <v>4399.1899999999996</v>
      </c>
      <c r="L856" s="29">
        <v>0</v>
      </c>
      <c r="M856" s="29">
        <v>0</v>
      </c>
      <c r="N856" s="29">
        <v>15947.33</v>
      </c>
      <c r="O856" s="29">
        <v>113.72</v>
      </c>
      <c r="P856" s="29">
        <v>0</v>
      </c>
      <c r="Q856" s="29">
        <v>0</v>
      </c>
      <c r="R856" s="29">
        <v>0</v>
      </c>
      <c r="S856" s="29">
        <v>0</v>
      </c>
      <c r="T856">
        <v>0</v>
      </c>
      <c r="U856">
        <v>0</v>
      </c>
      <c r="V856">
        <v>0</v>
      </c>
      <c r="Y856" t="s">
        <v>59</v>
      </c>
    </row>
    <row r="857" spans="1:25" x14ac:dyDescent="0.3">
      <c r="A857" s="19" t="s">
        <v>59</v>
      </c>
      <c r="B857" s="18" t="s">
        <v>246</v>
      </c>
      <c r="C857" s="18" t="s">
        <v>143</v>
      </c>
      <c r="D857" s="29">
        <v>1538369.88</v>
      </c>
      <c r="E857" s="29">
        <v>1758300.5811999999</v>
      </c>
      <c r="F857" s="29">
        <v>253389.06</v>
      </c>
      <c r="G857" s="29">
        <v>45.83</v>
      </c>
      <c r="H857" s="29">
        <v>0</v>
      </c>
      <c r="I857" s="29">
        <v>154712.16</v>
      </c>
      <c r="J857" s="29">
        <v>67006.38</v>
      </c>
      <c r="K857" s="29">
        <v>12448.12</v>
      </c>
      <c r="L857" s="29">
        <v>0</v>
      </c>
      <c r="M857" s="29">
        <v>0</v>
      </c>
      <c r="N857" s="29">
        <v>115925.98</v>
      </c>
      <c r="O857" s="29">
        <v>93.05</v>
      </c>
      <c r="P857" s="29">
        <v>0</v>
      </c>
      <c r="Q857" s="29">
        <v>35149.118799999997</v>
      </c>
      <c r="R857" s="29">
        <v>0</v>
      </c>
      <c r="S857" s="29">
        <v>1690.76</v>
      </c>
      <c r="T857">
        <v>0</v>
      </c>
      <c r="U857">
        <v>0</v>
      </c>
      <c r="V857">
        <v>0</v>
      </c>
      <c r="Y857" t="s">
        <v>59</v>
      </c>
    </row>
    <row r="858" spans="1:25" x14ac:dyDescent="0.3">
      <c r="A858" s="19" t="s">
        <v>59</v>
      </c>
      <c r="B858" s="18" t="s">
        <v>246</v>
      </c>
      <c r="C858" s="18" t="s">
        <v>144</v>
      </c>
      <c r="D858" s="29">
        <v>1788786.7</v>
      </c>
      <c r="E858" s="29">
        <v>1970563.2571</v>
      </c>
      <c r="F858" s="29">
        <v>214247.33</v>
      </c>
      <c r="G858" s="29">
        <v>8.15</v>
      </c>
      <c r="H858" s="29">
        <v>0</v>
      </c>
      <c r="I858" s="29">
        <v>114147.22</v>
      </c>
      <c r="J858" s="29">
        <v>20795.82</v>
      </c>
      <c r="K858" s="29">
        <v>52411.35</v>
      </c>
      <c r="L858" s="29">
        <v>0</v>
      </c>
      <c r="M858" s="29">
        <v>0</v>
      </c>
      <c r="N858" s="29">
        <v>221909.69</v>
      </c>
      <c r="O858" s="29">
        <v>138.28</v>
      </c>
      <c r="P858" s="29">
        <v>0</v>
      </c>
      <c r="Q858" s="29">
        <v>34000.482900000003</v>
      </c>
      <c r="R858" s="29">
        <v>0.15</v>
      </c>
      <c r="S858" s="29">
        <v>1529.56</v>
      </c>
      <c r="T858">
        <v>0</v>
      </c>
      <c r="U858">
        <v>0</v>
      </c>
      <c r="V858">
        <v>0</v>
      </c>
      <c r="Y858" t="s">
        <v>59</v>
      </c>
    </row>
    <row r="859" spans="1:25" x14ac:dyDescent="0.3">
      <c r="A859" s="19" t="s">
        <v>59</v>
      </c>
      <c r="B859" s="18" t="s">
        <v>246</v>
      </c>
      <c r="C859" s="18" t="s">
        <v>145</v>
      </c>
      <c r="D859" s="29">
        <v>1427907.82</v>
      </c>
      <c r="E859" s="29">
        <v>1656545.905</v>
      </c>
      <c r="F859" s="29">
        <v>232617.95</v>
      </c>
      <c r="G859" s="29">
        <v>28.34</v>
      </c>
      <c r="H859" s="29">
        <v>0</v>
      </c>
      <c r="I859" s="29">
        <v>162095.88</v>
      </c>
      <c r="J859" s="29">
        <v>54090.07</v>
      </c>
      <c r="K859" s="29">
        <v>13761.27</v>
      </c>
      <c r="L859" s="29">
        <v>0</v>
      </c>
      <c r="M859" s="29">
        <v>0</v>
      </c>
      <c r="N859" s="29">
        <v>55183.61</v>
      </c>
      <c r="O859" s="29">
        <v>204.04</v>
      </c>
      <c r="P859" s="29">
        <v>0</v>
      </c>
      <c r="Q859" s="29">
        <v>4163.9350000000004</v>
      </c>
      <c r="R859" s="29">
        <v>0</v>
      </c>
      <c r="S859" s="29">
        <v>184.07</v>
      </c>
      <c r="T859">
        <v>0</v>
      </c>
      <c r="U859">
        <v>0</v>
      </c>
      <c r="V859">
        <v>0</v>
      </c>
      <c r="Y859" t="s">
        <v>59</v>
      </c>
    </row>
    <row r="860" spans="1:25" x14ac:dyDescent="0.3">
      <c r="A860" s="19" t="s">
        <v>59</v>
      </c>
      <c r="B860" s="18" t="s">
        <v>246</v>
      </c>
      <c r="C860" s="18" t="s">
        <v>147</v>
      </c>
      <c r="D860" s="29">
        <v>664.02</v>
      </c>
      <c r="E860" s="29">
        <v>722.31</v>
      </c>
      <c r="F860" s="29">
        <v>58.29</v>
      </c>
      <c r="G860" s="29">
        <v>0</v>
      </c>
      <c r="H860" s="29">
        <v>0</v>
      </c>
      <c r="I860" s="29">
        <v>0</v>
      </c>
      <c r="J860" s="29">
        <v>58.29</v>
      </c>
      <c r="K860" s="29">
        <v>0</v>
      </c>
      <c r="L860" s="29">
        <v>0</v>
      </c>
      <c r="M860" s="29">
        <v>0</v>
      </c>
      <c r="N860" s="29">
        <v>16.53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>
        <v>0</v>
      </c>
      <c r="U860">
        <v>0</v>
      </c>
      <c r="V860">
        <v>0</v>
      </c>
      <c r="Y860" t="s">
        <v>59</v>
      </c>
    </row>
    <row r="861" spans="1:25" x14ac:dyDescent="0.3">
      <c r="A861" s="19" t="s">
        <v>59</v>
      </c>
      <c r="B861" s="18" t="s">
        <v>246</v>
      </c>
      <c r="C861" s="18" t="s">
        <v>148</v>
      </c>
      <c r="D861" s="29">
        <v>2597.3200000000002</v>
      </c>
      <c r="E861" s="29">
        <v>2825.29</v>
      </c>
      <c r="F861" s="29">
        <v>227.97</v>
      </c>
      <c r="G861" s="29">
        <v>4.26</v>
      </c>
      <c r="H861" s="29">
        <v>0</v>
      </c>
      <c r="I861" s="29">
        <v>0</v>
      </c>
      <c r="J861" s="29">
        <v>227.94</v>
      </c>
      <c r="K861" s="29">
        <v>0.03</v>
      </c>
      <c r="L861" s="29">
        <v>0</v>
      </c>
      <c r="M861" s="29">
        <v>0</v>
      </c>
      <c r="N861" s="29">
        <v>0</v>
      </c>
      <c r="O861" s="29">
        <v>0</v>
      </c>
      <c r="P861" s="29">
        <v>0</v>
      </c>
      <c r="Q861" s="29">
        <v>0</v>
      </c>
      <c r="R861" s="29">
        <v>0</v>
      </c>
      <c r="S861" s="29">
        <v>0</v>
      </c>
      <c r="T861">
        <v>0</v>
      </c>
      <c r="U861">
        <v>0</v>
      </c>
      <c r="V861">
        <v>0</v>
      </c>
      <c r="Y861" t="s">
        <v>60</v>
      </c>
    </row>
    <row r="862" spans="1:25" x14ac:dyDescent="0.3">
      <c r="A862" s="19" t="s">
        <v>59</v>
      </c>
      <c r="B862" s="18" t="s">
        <v>246</v>
      </c>
      <c r="C862" s="18" t="s">
        <v>149</v>
      </c>
      <c r="D862" s="29">
        <v>30280.42</v>
      </c>
      <c r="E862" s="29">
        <v>33026.69</v>
      </c>
      <c r="F862" s="29">
        <v>2746.27</v>
      </c>
      <c r="G862" s="29">
        <v>0</v>
      </c>
      <c r="H862" s="29">
        <v>0</v>
      </c>
      <c r="I862" s="29">
        <v>251.05</v>
      </c>
      <c r="J862" s="29">
        <v>2399.7199999999998</v>
      </c>
      <c r="K862" s="29">
        <v>95.5</v>
      </c>
      <c r="L862" s="29">
        <v>0</v>
      </c>
      <c r="M862" s="29">
        <v>0</v>
      </c>
      <c r="N862" s="29">
        <v>121.06</v>
      </c>
      <c r="O862" s="29">
        <v>0</v>
      </c>
      <c r="P862" s="29">
        <v>0</v>
      </c>
      <c r="Q862" s="29">
        <v>0</v>
      </c>
      <c r="R862" s="29">
        <v>0</v>
      </c>
      <c r="S862" s="29">
        <v>0</v>
      </c>
      <c r="T862">
        <v>0</v>
      </c>
      <c r="U862">
        <v>0</v>
      </c>
      <c r="V862">
        <v>0</v>
      </c>
      <c r="Y862" t="s">
        <v>60</v>
      </c>
    </row>
    <row r="863" spans="1:25" x14ac:dyDescent="0.3">
      <c r="A863" s="19" t="s">
        <v>59</v>
      </c>
      <c r="B863" s="18" t="s">
        <v>246</v>
      </c>
      <c r="C863" s="18" t="s">
        <v>150</v>
      </c>
      <c r="D863" s="29">
        <v>15598.13</v>
      </c>
      <c r="E863" s="29">
        <v>15629.3025</v>
      </c>
      <c r="F863" s="29">
        <v>1501.62</v>
      </c>
      <c r="G863" s="29">
        <v>0</v>
      </c>
      <c r="H863" s="29">
        <v>0</v>
      </c>
      <c r="I863" s="29">
        <v>410.2</v>
      </c>
      <c r="J863" s="29">
        <v>1052.93</v>
      </c>
      <c r="K863" s="29">
        <v>38.49</v>
      </c>
      <c r="L863" s="29">
        <v>0</v>
      </c>
      <c r="M863" s="29">
        <v>0</v>
      </c>
      <c r="N863" s="29">
        <v>470.64</v>
      </c>
      <c r="O863" s="29">
        <v>0</v>
      </c>
      <c r="P863" s="29">
        <v>0</v>
      </c>
      <c r="Q863" s="29">
        <v>1595.0174999999999</v>
      </c>
      <c r="R863" s="29">
        <v>0</v>
      </c>
      <c r="S863" s="29">
        <v>124.57</v>
      </c>
      <c r="T863">
        <v>0</v>
      </c>
      <c r="U863">
        <v>0</v>
      </c>
      <c r="V863">
        <v>0</v>
      </c>
      <c r="Y863" t="s">
        <v>60</v>
      </c>
    </row>
    <row r="864" spans="1:25" x14ac:dyDescent="0.3">
      <c r="A864" s="19" t="s">
        <v>60</v>
      </c>
      <c r="B864" s="18" t="s">
        <v>247</v>
      </c>
      <c r="C864" s="18" t="s">
        <v>130</v>
      </c>
      <c r="D864" s="29">
        <v>1281962.18</v>
      </c>
      <c r="E864" s="29">
        <v>1587811.9454999999</v>
      </c>
      <c r="F864" s="29">
        <v>313067.96000000002</v>
      </c>
      <c r="G864" s="29">
        <v>8</v>
      </c>
      <c r="H864" s="29">
        <v>0</v>
      </c>
      <c r="I864" s="29">
        <v>40240.94</v>
      </c>
      <c r="J864" s="29">
        <v>214175.24</v>
      </c>
      <c r="K864" s="29">
        <v>58108.38</v>
      </c>
      <c r="L864" s="29">
        <v>0</v>
      </c>
      <c r="M864" s="29">
        <v>0</v>
      </c>
      <c r="N864" s="29">
        <v>50750.81</v>
      </c>
      <c r="O864" s="29">
        <v>50</v>
      </c>
      <c r="P864" s="29">
        <v>0</v>
      </c>
      <c r="Q864" s="29">
        <v>9968.4945000000007</v>
      </c>
      <c r="R864" s="29">
        <v>0</v>
      </c>
      <c r="S864" s="29">
        <v>2750.3</v>
      </c>
      <c r="T864">
        <v>0</v>
      </c>
      <c r="U864">
        <v>0</v>
      </c>
      <c r="V864">
        <v>0</v>
      </c>
      <c r="Y864" t="s">
        <v>60</v>
      </c>
    </row>
    <row r="865" spans="1:25" x14ac:dyDescent="0.3">
      <c r="A865" s="19" t="s">
        <v>60</v>
      </c>
      <c r="B865" s="18" t="s">
        <v>247</v>
      </c>
      <c r="C865" s="18" t="s">
        <v>131</v>
      </c>
      <c r="D865" s="29">
        <v>1121464.82</v>
      </c>
      <c r="E865" s="29">
        <v>1213334.1396999999</v>
      </c>
      <c r="F865" s="29">
        <v>228814.78</v>
      </c>
      <c r="G865" s="29">
        <v>0.62</v>
      </c>
      <c r="H865" s="29">
        <v>0</v>
      </c>
      <c r="I865" s="29">
        <v>76605.36</v>
      </c>
      <c r="J865" s="29">
        <v>62586.04</v>
      </c>
      <c r="K865" s="29">
        <v>87990.86</v>
      </c>
      <c r="L865" s="29">
        <v>0</v>
      </c>
      <c r="M865" s="29">
        <v>0</v>
      </c>
      <c r="N865" s="29">
        <v>32484.21</v>
      </c>
      <c r="O865" s="29">
        <v>150.86000000000001</v>
      </c>
      <c r="P865" s="29">
        <v>0</v>
      </c>
      <c r="Q865" s="29">
        <v>169140.84030000001</v>
      </c>
      <c r="R865" s="29">
        <v>0</v>
      </c>
      <c r="S865" s="29">
        <v>32195.38</v>
      </c>
      <c r="T865">
        <v>594.16999999999996</v>
      </c>
      <c r="U865">
        <v>0</v>
      </c>
      <c r="V865">
        <v>3.7</v>
      </c>
      <c r="Y865" t="s">
        <v>60</v>
      </c>
    </row>
    <row r="866" spans="1:25" x14ac:dyDescent="0.3">
      <c r="A866" s="19" t="s">
        <v>60</v>
      </c>
      <c r="B866" s="18" t="s">
        <v>247</v>
      </c>
      <c r="C866" s="18" t="s">
        <v>147</v>
      </c>
      <c r="D866" s="29">
        <v>1150381.3799999999</v>
      </c>
      <c r="E866" s="29">
        <v>1480117.52</v>
      </c>
      <c r="F866" s="29">
        <v>329736.14</v>
      </c>
      <c r="G866" s="29">
        <v>36.54</v>
      </c>
      <c r="H866" s="29">
        <v>0</v>
      </c>
      <c r="I866" s="29">
        <v>58107</v>
      </c>
      <c r="J866" s="29">
        <v>211939.38</v>
      </c>
      <c r="K866" s="29">
        <v>59112.34</v>
      </c>
      <c r="L866" s="29">
        <v>0</v>
      </c>
      <c r="M866" s="29">
        <v>0</v>
      </c>
      <c r="N866" s="29">
        <v>32103.57</v>
      </c>
      <c r="O866" s="29">
        <v>596.67999999999995</v>
      </c>
      <c r="P866" s="29">
        <v>0</v>
      </c>
      <c r="Q866" s="29">
        <v>0</v>
      </c>
      <c r="R866" s="29">
        <v>0</v>
      </c>
      <c r="S866" s="29">
        <v>0</v>
      </c>
      <c r="T866">
        <v>0</v>
      </c>
      <c r="U866">
        <v>0</v>
      </c>
      <c r="V866">
        <v>0</v>
      </c>
      <c r="Y866" t="s">
        <v>60</v>
      </c>
    </row>
    <row r="867" spans="1:25" x14ac:dyDescent="0.3">
      <c r="A867" s="19" t="s">
        <v>60</v>
      </c>
      <c r="B867" s="18" t="s">
        <v>247</v>
      </c>
      <c r="C867" s="18" t="s">
        <v>148</v>
      </c>
      <c r="D867" s="29">
        <v>735512.56</v>
      </c>
      <c r="E867" s="29">
        <v>974516.96</v>
      </c>
      <c r="F867" s="29">
        <v>239004.4</v>
      </c>
      <c r="G867" s="29">
        <v>25.46</v>
      </c>
      <c r="H867" s="29">
        <v>0</v>
      </c>
      <c r="I867" s="29">
        <v>31999.439999999999</v>
      </c>
      <c r="J867" s="29">
        <v>156817.64000000001</v>
      </c>
      <c r="K867" s="29">
        <v>50046.26</v>
      </c>
      <c r="L867" s="29">
        <v>0</v>
      </c>
      <c r="M867" s="29">
        <v>0</v>
      </c>
      <c r="N867" s="29">
        <v>10177.11</v>
      </c>
      <c r="O867" s="29">
        <v>150.81</v>
      </c>
      <c r="P867" s="29">
        <v>0</v>
      </c>
      <c r="Q867" s="29">
        <v>0</v>
      </c>
      <c r="R867" s="29">
        <v>0</v>
      </c>
      <c r="S867" s="29">
        <v>0</v>
      </c>
      <c r="T867">
        <v>0</v>
      </c>
      <c r="U867">
        <v>0</v>
      </c>
      <c r="V867">
        <v>0</v>
      </c>
      <c r="Y867" t="s">
        <v>60</v>
      </c>
    </row>
    <row r="868" spans="1:25" x14ac:dyDescent="0.3">
      <c r="A868" s="19" t="s">
        <v>60</v>
      </c>
      <c r="B868" s="18" t="s">
        <v>247</v>
      </c>
      <c r="C868" s="18" t="s">
        <v>149</v>
      </c>
      <c r="D868" s="29">
        <v>452197.3</v>
      </c>
      <c r="E868" s="29">
        <v>588758.6</v>
      </c>
      <c r="F868" s="29">
        <v>136561.29999999999</v>
      </c>
      <c r="G868" s="29">
        <v>7.22</v>
      </c>
      <c r="H868" s="29">
        <v>0</v>
      </c>
      <c r="I868" s="29">
        <v>14515.58</v>
      </c>
      <c r="J868" s="29">
        <v>106709.64</v>
      </c>
      <c r="K868" s="29">
        <v>15336.08</v>
      </c>
      <c r="L868" s="29">
        <v>0</v>
      </c>
      <c r="M868" s="29">
        <v>0</v>
      </c>
      <c r="N868" s="29">
        <v>7393.2</v>
      </c>
      <c r="O868" s="29">
        <v>0</v>
      </c>
      <c r="P868" s="29">
        <v>0</v>
      </c>
      <c r="Q868" s="29">
        <v>0</v>
      </c>
      <c r="R868" s="29">
        <v>0</v>
      </c>
      <c r="S868" s="29">
        <v>0</v>
      </c>
      <c r="T868">
        <v>0</v>
      </c>
      <c r="U868">
        <v>0</v>
      </c>
      <c r="V868">
        <v>0</v>
      </c>
      <c r="Y868" t="s">
        <v>60</v>
      </c>
    </row>
    <row r="869" spans="1:25" x14ac:dyDescent="0.3">
      <c r="A869" s="19" t="s">
        <v>60</v>
      </c>
      <c r="B869" s="18" t="s">
        <v>247</v>
      </c>
      <c r="C869" s="18" t="s">
        <v>150</v>
      </c>
      <c r="D869" s="29">
        <v>586785.12000000104</v>
      </c>
      <c r="E869" s="29">
        <v>757295.04000000097</v>
      </c>
      <c r="F869" s="29">
        <v>170509.92</v>
      </c>
      <c r="G869" s="29">
        <v>20.5</v>
      </c>
      <c r="H869" s="29">
        <v>0</v>
      </c>
      <c r="I869" s="29">
        <v>20997.26</v>
      </c>
      <c r="J869" s="29">
        <v>120508.94</v>
      </c>
      <c r="K869" s="29">
        <v>28887.7</v>
      </c>
      <c r="L869" s="29">
        <v>0</v>
      </c>
      <c r="M869" s="29">
        <v>0</v>
      </c>
      <c r="N869" s="29">
        <v>28209.15</v>
      </c>
      <c r="O869" s="29">
        <v>215.96</v>
      </c>
      <c r="P869" s="29">
        <v>0</v>
      </c>
      <c r="Q869" s="29">
        <v>0</v>
      </c>
      <c r="R869" s="29">
        <v>0</v>
      </c>
      <c r="S869" s="29">
        <v>0</v>
      </c>
      <c r="T869">
        <v>0</v>
      </c>
      <c r="U869">
        <v>0</v>
      </c>
      <c r="V869">
        <v>0</v>
      </c>
      <c r="Y869" t="s">
        <v>60</v>
      </c>
    </row>
    <row r="870" spans="1:25" x14ac:dyDescent="0.3">
      <c r="A870" s="19" t="s">
        <v>60</v>
      </c>
      <c r="B870" s="18" t="s">
        <v>247</v>
      </c>
      <c r="C870" s="18" t="s">
        <v>151</v>
      </c>
      <c r="D870" s="29">
        <v>4478799.2</v>
      </c>
      <c r="E870" s="29">
        <v>5349787.0599999996</v>
      </c>
      <c r="F870" s="29">
        <v>870987.86</v>
      </c>
      <c r="G870" s="29">
        <v>15.1</v>
      </c>
      <c r="H870" s="29">
        <v>0</v>
      </c>
      <c r="I870" s="29">
        <v>81372.14</v>
      </c>
      <c r="J870" s="29">
        <v>87439.12</v>
      </c>
      <c r="K870" s="29">
        <v>700013.46</v>
      </c>
      <c r="L870" s="29">
        <v>0</v>
      </c>
      <c r="M870" s="29">
        <v>0</v>
      </c>
      <c r="N870" s="29">
        <v>1418934.41</v>
      </c>
      <c r="O870" s="29">
        <v>405.65</v>
      </c>
      <c r="P870" s="29">
        <v>0</v>
      </c>
      <c r="Q870" s="29">
        <v>0</v>
      </c>
      <c r="R870" s="29">
        <v>0</v>
      </c>
      <c r="S870" s="29">
        <v>0</v>
      </c>
      <c r="T870">
        <v>0</v>
      </c>
      <c r="U870">
        <v>0</v>
      </c>
      <c r="V870">
        <v>0</v>
      </c>
      <c r="Y870" t="s">
        <v>60</v>
      </c>
    </row>
    <row r="871" spans="1:25" x14ac:dyDescent="0.3">
      <c r="A871" s="19" t="s">
        <v>60</v>
      </c>
      <c r="B871" s="18" t="s">
        <v>247</v>
      </c>
      <c r="C871" s="18" t="s">
        <v>200</v>
      </c>
      <c r="D871" s="29">
        <v>4895144.4000000097</v>
      </c>
      <c r="E871" s="29">
        <v>6071942.3482000101</v>
      </c>
      <c r="F871" s="29">
        <v>1287300.98</v>
      </c>
      <c r="G871" s="29">
        <v>53.32</v>
      </c>
      <c r="H871" s="29">
        <v>0</v>
      </c>
      <c r="I871" s="29">
        <v>799077.82</v>
      </c>
      <c r="J871" s="29">
        <v>349595.04</v>
      </c>
      <c r="K871" s="29">
        <v>130135.32</v>
      </c>
      <c r="L871" s="29">
        <v>0</v>
      </c>
      <c r="M871" s="29">
        <v>0</v>
      </c>
      <c r="N871" s="29">
        <v>193419.73</v>
      </c>
      <c r="O871" s="29">
        <v>226.26</v>
      </c>
      <c r="P871" s="29">
        <v>0</v>
      </c>
      <c r="Q871" s="29">
        <v>132079.11180000001</v>
      </c>
      <c r="R871" s="29">
        <v>0</v>
      </c>
      <c r="S871" s="29">
        <v>21576.080000000002</v>
      </c>
      <c r="T871">
        <v>36187.300000000003</v>
      </c>
      <c r="U871">
        <v>0</v>
      </c>
      <c r="V871">
        <v>0</v>
      </c>
      <c r="Y871" t="s">
        <v>60</v>
      </c>
    </row>
    <row r="872" spans="1:25" x14ac:dyDescent="0.3">
      <c r="A872" s="19" t="s">
        <v>60</v>
      </c>
      <c r="B872" s="18" t="s">
        <v>247</v>
      </c>
      <c r="C872" s="18" t="s">
        <v>201</v>
      </c>
      <c r="D872" s="29">
        <v>3856163.94</v>
      </c>
      <c r="E872" s="29">
        <v>4692274.0055999998</v>
      </c>
      <c r="F872" s="29">
        <v>1022607.84</v>
      </c>
      <c r="G872" s="29">
        <v>6.48</v>
      </c>
      <c r="H872" s="29">
        <v>0</v>
      </c>
      <c r="I872" s="29">
        <v>533601.68000000005</v>
      </c>
      <c r="J872" s="29">
        <v>262203.08</v>
      </c>
      <c r="K872" s="29">
        <v>201731.1</v>
      </c>
      <c r="L872" s="29">
        <v>0</v>
      </c>
      <c r="M872" s="29">
        <v>0</v>
      </c>
      <c r="N872" s="29">
        <v>103028.78</v>
      </c>
      <c r="O872" s="29">
        <v>453.17</v>
      </c>
      <c r="P872" s="29">
        <v>0</v>
      </c>
      <c r="Q872" s="29">
        <v>222097.11439999999</v>
      </c>
      <c r="R872" s="29">
        <v>0</v>
      </c>
      <c r="S872" s="29">
        <v>35599.339999999997</v>
      </c>
      <c r="T872">
        <v>0</v>
      </c>
      <c r="U872">
        <v>0</v>
      </c>
      <c r="V872">
        <v>0</v>
      </c>
      <c r="Y872" t="s">
        <v>60</v>
      </c>
    </row>
    <row r="873" spans="1:25" x14ac:dyDescent="0.3">
      <c r="A873" s="19" t="s">
        <v>60</v>
      </c>
      <c r="B873" s="18" t="s">
        <v>247</v>
      </c>
      <c r="C873" s="18" t="s">
        <v>205</v>
      </c>
      <c r="D873" s="29">
        <v>1327656.52</v>
      </c>
      <c r="E873" s="29">
        <v>1693716.92</v>
      </c>
      <c r="F873" s="29">
        <v>366060.4</v>
      </c>
      <c r="G873" s="29">
        <v>11.24</v>
      </c>
      <c r="H873" s="29">
        <v>0</v>
      </c>
      <c r="I873" s="29">
        <v>78056.02</v>
      </c>
      <c r="J873" s="29">
        <v>196297.72</v>
      </c>
      <c r="K873" s="29">
        <v>91371.26</v>
      </c>
      <c r="L873" s="29">
        <v>0</v>
      </c>
      <c r="M873" s="29">
        <v>0</v>
      </c>
      <c r="N873" s="29">
        <v>27692.19</v>
      </c>
      <c r="O873" s="29">
        <v>218.77</v>
      </c>
      <c r="P873" s="29">
        <v>0</v>
      </c>
      <c r="Q873" s="29">
        <v>0</v>
      </c>
      <c r="R873" s="29">
        <v>0</v>
      </c>
      <c r="S873" s="29">
        <v>0</v>
      </c>
      <c r="T873">
        <v>0</v>
      </c>
      <c r="U873">
        <v>0</v>
      </c>
      <c r="V873">
        <v>0</v>
      </c>
      <c r="Y873" t="s">
        <v>60</v>
      </c>
    </row>
    <row r="874" spans="1:25" x14ac:dyDescent="0.3">
      <c r="A874" s="19" t="s">
        <v>60</v>
      </c>
      <c r="B874" s="18" t="s">
        <v>247</v>
      </c>
      <c r="C874" s="18" t="s">
        <v>206</v>
      </c>
      <c r="D874" s="29">
        <v>4532036.8800000101</v>
      </c>
      <c r="E874" s="29">
        <v>4971350.8168000104</v>
      </c>
      <c r="F874" s="29">
        <v>1069872.74</v>
      </c>
      <c r="G874" s="29">
        <v>81.66</v>
      </c>
      <c r="H874" s="29">
        <v>0</v>
      </c>
      <c r="I874" s="29">
        <v>379592.38</v>
      </c>
      <c r="J874" s="29">
        <v>349091.18</v>
      </c>
      <c r="K874" s="29">
        <v>331437.58</v>
      </c>
      <c r="L874" s="29">
        <v>0</v>
      </c>
      <c r="M874" s="29">
        <v>0</v>
      </c>
      <c r="N874" s="29">
        <v>104896.27</v>
      </c>
      <c r="O874" s="29">
        <v>2828.08</v>
      </c>
      <c r="P874" s="29">
        <v>0</v>
      </c>
      <c r="Q874" s="29">
        <v>777398.74320000003</v>
      </c>
      <c r="R874" s="29">
        <v>0</v>
      </c>
      <c r="S874" s="29">
        <v>146839.94</v>
      </c>
      <c r="T874">
        <v>30514.11</v>
      </c>
      <c r="U874">
        <v>0</v>
      </c>
      <c r="V874">
        <v>1.04</v>
      </c>
      <c r="Y874" t="s">
        <v>60</v>
      </c>
    </row>
    <row r="875" spans="1:25" x14ac:dyDescent="0.3">
      <c r="A875" s="19" t="s">
        <v>60</v>
      </c>
      <c r="B875" s="18" t="s">
        <v>247</v>
      </c>
      <c r="C875" s="18" t="s">
        <v>215</v>
      </c>
      <c r="D875" s="29">
        <v>305265.06</v>
      </c>
      <c r="E875" s="29">
        <v>399067.34</v>
      </c>
      <c r="F875" s="29">
        <v>93802.28</v>
      </c>
      <c r="G875" s="29">
        <v>4.3</v>
      </c>
      <c r="H875" s="29">
        <v>0</v>
      </c>
      <c r="I875" s="29">
        <v>18374.52</v>
      </c>
      <c r="J875" s="29">
        <v>69142.100000000006</v>
      </c>
      <c r="K875" s="29">
        <v>6231.3</v>
      </c>
      <c r="L875" s="29">
        <v>0</v>
      </c>
      <c r="M875" s="29">
        <v>0</v>
      </c>
      <c r="N875" s="29">
        <v>13316.91</v>
      </c>
      <c r="O875" s="29">
        <v>0</v>
      </c>
      <c r="P875" s="29">
        <v>0</v>
      </c>
      <c r="Q875" s="29">
        <v>0</v>
      </c>
      <c r="R875" s="29">
        <v>0</v>
      </c>
      <c r="S875" s="29">
        <v>0</v>
      </c>
      <c r="T875">
        <v>0</v>
      </c>
      <c r="U875">
        <v>0</v>
      </c>
      <c r="V875">
        <v>0</v>
      </c>
      <c r="Y875" t="s">
        <v>60</v>
      </c>
    </row>
    <row r="876" spans="1:25" x14ac:dyDescent="0.3">
      <c r="A876" s="19" t="s">
        <v>60</v>
      </c>
      <c r="B876" s="18" t="s">
        <v>247</v>
      </c>
      <c r="C876" s="18" t="s">
        <v>207</v>
      </c>
      <c r="D876" s="29">
        <v>762799.11999999895</v>
      </c>
      <c r="E876" s="29">
        <v>986541.77999999898</v>
      </c>
      <c r="F876" s="29">
        <v>223742.66</v>
      </c>
      <c r="G876" s="29">
        <v>4.96</v>
      </c>
      <c r="H876" s="29">
        <v>0</v>
      </c>
      <c r="I876" s="29">
        <v>68766.02</v>
      </c>
      <c r="J876" s="29">
        <v>124017.74</v>
      </c>
      <c r="K876" s="29">
        <v>29382.36</v>
      </c>
      <c r="L876" s="29">
        <v>0</v>
      </c>
      <c r="M876" s="29">
        <v>0</v>
      </c>
      <c r="N876" s="29">
        <v>19020.330000000002</v>
      </c>
      <c r="O876" s="29">
        <v>372.93</v>
      </c>
      <c r="P876" s="29">
        <v>0</v>
      </c>
      <c r="Q876" s="29">
        <v>0</v>
      </c>
      <c r="R876" s="29">
        <v>0</v>
      </c>
      <c r="S876" s="29">
        <v>0</v>
      </c>
      <c r="T876">
        <v>0</v>
      </c>
      <c r="U876">
        <v>0</v>
      </c>
      <c r="V876">
        <v>0</v>
      </c>
      <c r="Y876" t="s">
        <v>60</v>
      </c>
    </row>
    <row r="877" spans="1:25" x14ac:dyDescent="0.3">
      <c r="A877" s="19" t="s">
        <v>60</v>
      </c>
      <c r="B877" s="18" t="s">
        <v>247</v>
      </c>
      <c r="C877" s="18" t="s">
        <v>216</v>
      </c>
      <c r="D877" s="29">
        <v>1265613.5</v>
      </c>
      <c r="E877" s="29">
        <v>1577691</v>
      </c>
      <c r="F877" s="29">
        <v>312077.5</v>
      </c>
      <c r="G877" s="29">
        <v>9.0399999999999991</v>
      </c>
      <c r="H877" s="29">
        <v>0</v>
      </c>
      <c r="I877" s="29">
        <v>72914.84</v>
      </c>
      <c r="J877" s="29">
        <v>141167.38</v>
      </c>
      <c r="K877" s="29">
        <v>96392.54</v>
      </c>
      <c r="L877" s="29">
        <v>0</v>
      </c>
      <c r="M877" s="29">
        <v>0</v>
      </c>
      <c r="N877" s="29">
        <v>20534.86</v>
      </c>
      <c r="O877" s="29">
        <v>50</v>
      </c>
      <c r="P877" s="29">
        <v>0</v>
      </c>
      <c r="Q877" s="29">
        <v>0</v>
      </c>
      <c r="R877" s="29">
        <v>0</v>
      </c>
      <c r="S877" s="29">
        <v>0</v>
      </c>
      <c r="T877">
        <v>0</v>
      </c>
      <c r="U877">
        <v>0</v>
      </c>
      <c r="V877">
        <v>0</v>
      </c>
      <c r="Y877" t="s">
        <v>60</v>
      </c>
    </row>
    <row r="878" spans="1:25" x14ac:dyDescent="0.3">
      <c r="A878" s="19" t="s">
        <v>60</v>
      </c>
      <c r="B878" s="18" t="s">
        <v>247</v>
      </c>
      <c r="C878" s="18" t="s">
        <v>208</v>
      </c>
      <c r="D878" s="29">
        <v>759767.66</v>
      </c>
      <c r="E878" s="29">
        <v>916273.88249999995</v>
      </c>
      <c r="F878" s="29">
        <v>190825.04</v>
      </c>
      <c r="G878" s="29">
        <v>11.22</v>
      </c>
      <c r="H878" s="29">
        <v>0</v>
      </c>
      <c r="I878" s="29">
        <v>35308.18</v>
      </c>
      <c r="J878" s="29">
        <v>94702.86</v>
      </c>
      <c r="K878" s="29">
        <v>60471.96</v>
      </c>
      <c r="L878" s="29">
        <v>0</v>
      </c>
      <c r="M878" s="29">
        <v>0</v>
      </c>
      <c r="N878" s="29">
        <v>22295.7</v>
      </c>
      <c r="O878" s="29">
        <v>72.739999999999995</v>
      </c>
      <c r="P878" s="29">
        <v>0</v>
      </c>
      <c r="Q878" s="29">
        <v>41870.797500000001</v>
      </c>
      <c r="R878" s="29">
        <v>0</v>
      </c>
      <c r="S878" s="29">
        <v>7551.98</v>
      </c>
      <c r="T878">
        <v>0</v>
      </c>
      <c r="U878">
        <v>0</v>
      </c>
      <c r="V878">
        <v>0</v>
      </c>
      <c r="Y878" t="s">
        <v>60</v>
      </c>
    </row>
    <row r="879" spans="1:25" x14ac:dyDescent="0.3">
      <c r="A879" s="19" t="s">
        <v>60</v>
      </c>
      <c r="B879" s="18" t="s">
        <v>247</v>
      </c>
      <c r="C879" s="18" t="s">
        <v>209</v>
      </c>
      <c r="D879" s="29">
        <v>2677671.2799999998</v>
      </c>
      <c r="E879" s="29">
        <v>3419909.74</v>
      </c>
      <c r="F879" s="29">
        <v>742238.46</v>
      </c>
      <c r="G879" s="29">
        <v>22.98</v>
      </c>
      <c r="H879" s="29">
        <v>0</v>
      </c>
      <c r="I879" s="29">
        <v>424609.2</v>
      </c>
      <c r="J879" s="29">
        <v>282196.74</v>
      </c>
      <c r="K879" s="29">
        <v>31238.7</v>
      </c>
      <c r="L879" s="29">
        <v>0</v>
      </c>
      <c r="M879" s="29">
        <v>0</v>
      </c>
      <c r="N879" s="29">
        <v>89003.94</v>
      </c>
      <c r="O879" s="29">
        <v>109.14</v>
      </c>
      <c r="P879" s="29">
        <v>0</v>
      </c>
      <c r="Q879" s="29">
        <v>0</v>
      </c>
      <c r="R879" s="29">
        <v>0</v>
      </c>
      <c r="S879" s="29">
        <v>0</v>
      </c>
      <c r="T879">
        <v>0</v>
      </c>
      <c r="U879">
        <v>0</v>
      </c>
      <c r="V879">
        <v>0</v>
      </c>
      <c r="Y879" t="s">
        <v>60</v>
      </c>
    </row>
    <row r="880" spans="1:25" x14ac:dyDescent="0.3">
      <c r="A880" s="19" t="s">
        <v>60</v>
      </c>
      <c r="B880" s="18" t="s">
        <v>247</v>
      </c>
      <c r="C880" s="18" t="s">
        <v>210</v>
      </c>
      <c r="D880" s="29">
        <v>2535254.0999999898</v>
      </c>
      <c r="E880" s="29">
        <v>3224978.6799999899</v>
      </c>
      <c r="F880" s="29">
        <v>689724.58</v>
      </c>
      <c r="G880" s="29">
        <v>13.16</v>
      </c>
      <c r="H880" s="29">
        <v>0</v>
      </c>
      <c r="I880" s="29">
        <v>364126.28</v>
      </c>
      <c r="J880" s="29">
        <v>256823.3</v>
      </c>
      <c r="K880" s="29">
        <v>65358.06</v>
      </c>
      <c r="L880" s="29">
        <v>0</v>
      </c>
      <c r="M880" s="29">
        <v>0</v>
      </c>
      <c r="N880" s="29">
        <v>111574.05</v>
      </c>
      <c r="O880" s="29">
        <v>424.81</v>
      </c>
      <c r="P880" s="29">
        <v>0</v>
      </c>
      <c r="Q880" s="29">
        <v>0</v>
      </c>
      <c r="R880" s="29">
        <v>0</v>
      </c>
      <c r="S880" s="29">
        <v>0</v>
      </c>
      <c r="T880">
        <v>0</v>
      </c>
      <c r="U880">
        <v>0</v>
      </c>
      <c r="V880">
        <v>0</v>
      </c>
      <c r="Y880" t="s">
        <v>60</v>
      </c>
    </row>
    <row r="881" spans="1:25" x14ac:dyDescent="0.3">
      <c r="A881" s="19" t="s">
        <v>60</v>
      </c>
      <c r="B881" s="18" t="s">
        <v>247</v>
      </c>
      <c r="C881" s="18" t="s">
        <v>217</v>
      </c>
      <c r="D881" s="29">
        <v>554261.34</v>
      </c>
      <c r="E881" s="29">
        <v>703447.22</v>
      </c>
      <c r="F881" s="29">
        <v>149185.88</v>
      </c>
      <c r="G881" s="29">
        <v>12.46</v>
      </c>
      <c r="H881" s="29">
        <v>0</v>
      </c>
      <c r="I881" s="29">
        <v>72919.08</v>
      </c>
      <c r="J881" s="29">
        <v>42590.32</v>
      </c>
      <c r="K881" s="29">
        <v>31951.24</v>
      </c>
      <c r="L881" s="29">
        <v>0</v>
      </c>
      <c r="M881" s="29">
        <v>0</v>
      </c>
      <c r="N881" s="29">
        <v>19206.96</v>
      </c>
      <c r="O881" s="29">
        <v>338.22</v>
      </c>
      <c r="P881" s="29">
        <v>0</v>
      </c>
      <c r="Q881" s="29">
        <v>0</v>
      </c>
      <c r="R881" s="29">
        <v>0</v>
      </c>
      <c r="S881" s="29">
        <v>0</v>
      </c>
      <c r="T881">
        <v>0</v>
      </c>
      <c r="U881">
        <v>0</v>
      </c>
      <c r="V881">
        <v>0</v>
      </c>
      <c r="Y881" t="s">
        <v>60</v>
      </c>
    </row>
    <row r="882" spans="1:25" x14ac:dyDescent="0.3">
      <c r="A882" s="19" t="s">
        <v>60</v>
      </c>
      <c r="B882" s="18" t="s">
        <v>247</v>
      </c>
      <c r="C882" s="18" t="s">
        <v>218</v>
      </c>
      <c r="D882" s="29">
        <v>241900.52</v>
      </c>
      <c r="E882" s="29">
        <v>195663.649</v>
      </c>
      <c r="F882" s="29">
        <v>34673.72</v>
      </c>
      <c r="G882" s="29">
        <v>5.66</v>
      </c>
      <c r="H882" s="29">
        <v>0</v>
      </c>
      <c r="I882" s="29">
        <v>2501.6</v>
      </c>
      <c r="J882" s="29">
        <v>5983.62</v>
      </c>
      <c r="K882" s="29">
        <v>26188.5</v>
      </c>
      <c r="L882" s="29">
        <v>0</v>
      </c>
      <c r="M882" s="29">
        <v>0</v>
      </c>
      <c r="N882" s="29">
        <v>19766.3</v>
      </c>
      <c r="O882" s="29">
        <v>137.96</v>
      </c>
      <c r="P882" s="29">
        <v>0</v>
      </c>
      <c r="Q882" s="29">
        <v>99174.731</v>
      </c>
      <c r="R882" s="29">
        <v>0</v>
      </c>
      <c r="S882" s="29">
        <v>18264.14</v>
      </c>
      <c r="T882">
        <v>2435.2600000000002</v>
      </c>
      <c r="U882">
        <v>0</v>
      </c>
      <c r="V882">
        <v>0</v>
      </c>
      <c r="Y882" t="s">
        <v>61</v>
      </c>
    </row>
    <row r="883" spans="1:25" x14ac:dyDescent="0.3">
      <c r="A883" s="19" t="s">
        <v>60</v>
      </c>
      <c r="B883" s="18" t="s">
        <v>247</v>
      </c>
      <c r="C883" s="18" t="s">
        <v>219</v>
      </c>
      <c r="D883" s="29">
        <v>76786.679999999993</v>
      </c>
      <c r="E883" s="29">
        <v>84726.662700000001</v>
      </c>
      <c r="F883" s="29">
        <v>14731.26</v>
      </c>
      <c r="G883" s="29">
        <v>0</v>
      </c>
      <c r="H883" s="29">
        <v>0</v>
      </c>
      <c r="I883" s="29">
        <v>1805.54</v>
      </c>
      <c r="J883" s="29">
        <v>2598.54</v>
      </c>
      <c r="K883" s="29">
        <v>9896.18</v>
      </c>
      <c r="L883" s="29">
        <v>0</v>
      </c>
      <c r="M883" s="29">
        <v>0</v>
      </c>
      <c r="N883" s="29">
        <v>5735.97</v>
      </c>
      <c r="O883" s="29">
        <v>0</v>
      </c>
      <c r="P883" s="29">
        <v>0</v>
      </c>
      <c r="Q883" s="29">
        <v>8723.6373000000003</v>
      </c>
      <c r="R883" s="29">
        <v>0</v>
      </c>
      <c r="S883" s="29">
        <v>1932.36</v>
      </c>
      <c r="T883">
        <v>0</v>
      </c>
      <c r="U883">
        <v>0</v>
      </c>
      <c r="V883">
        <v>0</v>
      </c>
      <c r="Y883" t="s">
        <v>61</v>
      </c>
    </row>
    <row r="884" spans="1:25" x14ac:dyDescent="0.3">
      <c r="A884" s="19" t="s">
        <v>60</v>
      </c>
      <c r="B884" s="18" t="s">
        <v>247</v>
      </c>
      <c r="C884" s="18" t="s">
        <v>220</v>
      </c>
      <c r="D884" s="29">
        <v>2230591.1</v>
      </c>
      <c r="E884" s="29">
        <v>1429456.4261</v>
      </c>
      <c r="F884" s="29">
        <v>196665.46</v>
      </c>
      <c r="G884" s="29">
        <v>2.38</v>
      </c>
      <c r="H884" s="29">
        <v>0</v>
      </c>
      <c r="I884" s="29">
        <v>12495.36</v>
      </c>
      <c r="J884" s="29">
        <v>7112.12</v>
      </c>
      <c r="K884" s="29">
        <v>177057.98</v>
      </c>
      <c r="L884" s="29">
        <v>0</v>
      </c>
      <c r="M884" s="29">
        <v>0</v>
      </c>
      <c r="N884" s="29">
        <v>5048.7299999999996</v>
      </c>
      <c r="O884" s="29">
        <v>0</v>
      </c>
      <c r="P884" s="29">
        <v>0</v>
      </c>
      <c r="Q884" s="29">
        <v>1215913.1139</v>
      </c>
      <c r="R884" s="29">
        <v>0</v>
      </c>
      <c r="S884" s="29">
        <v>218112.98</v>
      </c>
      <c r="T884">
        <v>142681.29</v>
      </c>
      <c r="U884">
        <v>0</v>
      </c>
      <c r="V884">
        <v>0</v>
      </c>
      <c r="Y884" t="s">
        <v>61</v>
      </c>
    </row>
    <row r="885" spans="1:25" x14ac:dyDescent="0.3">
      <c r="A885" s="19" t="s">
        <v>61</v>
      </c>
      <c r="B885" s="18" t="s">
        <v>248</v>
      </c>
      <c r="C885" s="18" t="s">
        <v>138</v>
      </c>
      <c r="D885" s="29">
        <v>862173.24</v>
      </c>
      <c r="E885" s="29">
        <v>944533.6</v>
      </c>
      <c r="F885" s="29">
        <v>82360.36</v>
      </c>
      <c r="G885" s="29">
        <v>9.02</v>
      </c>
      <c r="H885" s="29">
        <v>0</v>
      </c>
      <c r="I885" s="29">
        <v>54986.96</v>
      </c>
      <c r="J885" s="29">
        <v>0</v>
      </c>
      <c r="K885" s="29">
        <v>0</v>
      </c>
      <c r="L885" s="29">
        <v>24502.5</v>
      </c>
      <c r="M885" s="29">
        <v>0</v>
      </c>
      <c r="N885" s="29">
        <v>18402.09</v>
      </c>
      <c r="O885" s="29">
        <v>82.44</v>
      </c>
      <c r="P885" s="29">
        <v>0</v>
      </c>
      <c r="Q885" s="29">
        <v>0</v>
      </c>
      <c r="R885" s="29">
        <v>0</v>
      </c>
      <c r="S885" s="29">
        <v>0</v>
      </c>
      <c r="T885">
        <v>0</v>
      </c>
      <c r="U885">
        <v>0</v>
      </c>
      <c r="V885">
        <v>0</v>
      </c>
      <c r="Y885" t="s">
        <v>61</v>
      </c>
    </row>
    <row r="886" spans="1:25" x14ac:dyDescent="0.3">
      <c r="A886" s="19" t="s">
        <v>61</v>
      </c>
      <c r="B886" s="18" t="s">
        <v>248</v>
      </c>
      <c r="C886" s="18" t="s">
        <v>139</v>
      </c>
      <c r="D886" s="29">
        <v>171137.82</v>
      </c>
      <c r="E886" s="29">
        <v>241797</v>
      </c>
      <c r="F886" s="29">
        <v>70659.179999999993</v>
      </c>
      <c r="G886" s="29">
        <v>11.9</v>
      </c>
      <c r="H886" s="29">
        <v>0</v>
      </c>
      <c r="I886" s="29">
        <v>29733.46</v>
      </c>
      <c r="J886" s="29">
        <v>0</v>
      </c>
      <c r="K886" s="29">
        <v>0</v>
      </c>
      <c r="L886" s="29">
        <v>38732.639999999999</v>
      </c>
      <c r="M886" s="29">
        <v>0</v>
      </c>
      <c r="N886" s="29">
        <v>15865.04</v>
      </c>
      <c r="O886" s="29">
        <v>155.86000000000001</v>
      </c>
      <c r="P886" s="29">
        <v>0</v>
      </c>
      <c r="Q886" s="29">
        <v>0</v>
      </c>
      <c r="R886" s="29">
        <v>0</v>
      </c>
      <c r="S886" s="29">
        <v>0</v>
      </c>
      <c r="T886">
        <v>0</v>
      </c>
      <c r="U886">
        <v>0</v>
      </c>
      <c r="V886">
        <v>0</v>
      </c>
      <c r="Y886" t="s">
        <v>61</v>
      </c>
    </row>
    <row r="887" spans="1:25" x14ac:dyDescent="0.3">
      <c r="A887" s="19" t="s">
        <v>61</v>
      </c>
      <c r="B887" s="18" t="s">
        <v>248</v>
      </c>
      <c r="C887" s="18" t="s">
        <v>142</v>
      </c>
      <c r="D887" s="29">
        <v>2006933.8</v>
      </c>
      <c r="E887" s="29">
        <v>2674965.46</v>
      </c>
      <c r="F887" s="29">
        <v>668031.66</v>
      </c>
      <c r="G887" s="29">
        <v>6.04</v>
      </c>
      <c r="H887" s="29">
        <v>0</v>
      </c>
      <c r="I887" s="29">
        <v>169052.18</v>
      </c>
      <c r="J887" s="29">
        <v>0</v>
      </c>
      <c r="K887" s="29">
        <v>0</v>
      </c>
      <c r="L887" s="29">
        <v>185076.54</v>
      </c>
      <c r="M887" s="29">
        <v>0</v>
      </c>
      <c r="N887" s="29">
        <v>102944.67</v>
      </c>
      <c r="O887" s="29">
        <v>267.10000000000002</v>
      </c>
      <c r="P887" s="29">
        <v>0</v>
      </c>
      <c r="Q887" s="29">
        <v>0</v>
      </c>
      <c r="R887" s="29">
        <v>0</v>
      </c>
      <c r="S887" s="29">
        <v>0</v>
      </c>
      <c r="T887">
        <v>0</v>
      </c>
      <c r="U887">
        <v>0</v>
      </c>
      <c r="V887">
        <v>0</v>
      </c>
      <c r="Y887" t="s">
        <v>61</v>
      </c>
    </row>
    <row r="888" spans="1:25" x14ac:dyDescent="0.3">
      <c r="A888" s="19" t="s">
        <v>61</v>
      </c>
      <c r="B888" s="18" t="s">
        <v>248</v>
      </c>
      <c r="C888" s="18" t="s">
        <v>148</v>
      </c>
      <c r="D888" s="29">
        <v>1306773.1399999999</v>
      </c>
      <c r="E888" s="29">
        <v>1522708.82</v>
      </c>
      <c r="F888" s="29">
        <v>215935.68</v>
      </c>
      <c r="G888" s="29">
        <v>30.42</v>
      </c>
      <c r="H888" s="29">
        <v>0</v>
      </c>
      <c r="I888" s="29">
        <v>163850.66</v>
      </c>
      <c r="J888" s="29">
        <v>0</v>
      </c>
      <c r="K888" s="29">
        <v>0</v>
      </c>
      <c r="L888" s="29">
        <v>44167.26</v>
      </c>
      <c r="M888" s="29">
        <v>0</v>
      </c>
      <c r="N888" s="29">
        <v>46208</v>
      </c>
      <c r="O888" s="29">
        <v>50</v>
      </c>
      <c r="P888" s="29">
        <v>0</v>
      </c>
      <c r="Q888" s="29">
        <v>0</v>
      </c>
      <c r="R888" s="29">
        <v>0</v>
      </c>
      <c r="S888" s="29">
        <v>0</v>
      </c>
      <c r="T888">
        <v>0</v>
      </c>
      <c r="U888">
        <v>0</v>
      </c>
      <c r="V888">
        <v>0</v>
      </c>
      <c r="Y888" t="s">
        <v>61</v>
      </c>
    </row>
    <row r="889" spans="1:25" x14ac:dyDescent="0.3">
      <c r="A889" s="19" t="s">
        <v>61</v>
      </c>
      <c r="B889" s="18" t="s">
        <v>248</v>
      </c>
      <c r="C889" s="18" t="s">
        <v>149</v>
      </c>
      <c r="D889" s="29">
        <v>73102.14</v>
      </c>
      <c r="E889" s="29">
        <v>93613.2</v>
      </c>
      <c r="F889" s="29">
        <v>20511.060000000001</v>
      </c>
      <c r="G889" s="29">
        <v>8.74</v>
      </c>
      <c r="H889" s="29">
        <v>0</v>
      </c>
      <c r="I889" s="29">
        <v>7436.92</v>
      </c>
      <c r="J889" s="29">
        <v>0</v>
      </c>
      <c r="K889" s="29">
        <v>0</v>
      </c>
      <c r="L889" s="29">
        <v>12385.16</v>
      </c>
      <c r="M889" s="29">
        <v>0</v>
      </c>
      <c r="N889" s="29">
        <v>8294.5499999999993</v>
      </c>
      <c r="O889" s="29">
        <v>198.61</v>
      </c>
      <c r="P889" s="29">
        <v>0</v>
      </c>
      <c r="Q889" s="29">
        <v>0</v>
      </c>
      <c r="R889" s="29">
        <v>0</v>
      </c>
      <c r="S889" s="29">
        <v>0</v>
      </c>
      <c r="T889">
        <v>0</v>
      </c>
      <c r="U889">
        <v>0</v>
      </c>
      <c r="V889">
        <v>0</v>
      </c>
      <c r="Y889" t="s">
        <v>61</v>
      </c>
    </row>
    <row r="890" spans="1:25" x14ac:dyDescent="0.3">
      <c r="A890" s="19" t="s">
        <v>61</v>
      </c>
      <c r="B890" s="18" t="s">
        <v>248</v>
      </c>
      <c r="C890" s="18" t="s">
        <v>150</v>
      </c>
      <c r="D890" s="29">
        <v>2085095.68</v>
      </c>
      <c r="E890" s="29">
        <v>1756891.2927999999</v>
      </c>
      <c r="F890" s="29">
        <v>217130.82</v>
      </c>
      <c r="G890" s="29">
        <v>14.08</v>
      </c>
      <c r="H890" s="29">
        <v>0</v>
      </c>
      <c r="I890" s="29">
        <v>157889.60000000001</v>
      </c>
      <c r="J890" s="29">
        <v>0</v>
      </c>
      <c r="K890" s="29">
        <v>0</v>
      </c>
      <c r="L890" s="29">
        <v>53502.8</v>
      </c>
      <c r="M890" s="29">
        <v>0</v>
      </c>
      <c r="N890" s="29">
        <v>20959.23</v>
      </c>
      <c r="O890" s="29">
        <v>1100.58</v>
      </c>
      <c r="P890" s="29">
        <v>0</v>
      </c>
      <c r="Q890" s="29">
        <v>545335.20719999995</v>
      </c>
      <c r="R890" s="29">
        <v>0</v>
      </c>
      <c r="S890" s="29">
        <v>0</v>
      </c>
      <c r="T890">
        <v>0</v>
      </c>
      <c r="U890">
        <v>0</v>
      </c>
      <c r="V890">
        <v>0</v>
      </c>
      <c r="Y890" t="s">
        <v>61</v>
      </c>
    </row>
    <row r="891" spans="1:25" x14ac:dyDescent="0.3">
      <c r="A891" s="19" t="s">
        <v>61</v>
      </c>
      <c r="B891" s="18" t="s">
        <v>248</v>
      </c>
      <c r="C891" s="18" t="s">
        <v>151</v>
      </c>
      <c r="D891" s="29">
        <v>1133773.68</v>
      </c>
      <c r="E891" s="29">
        <v>1295933.2</v>
      </c>
      <c r="F891" s="29">
        <v>162159.51999999999</v>
      </c>
      <c r="G891" s="29">
        <v>18.100000000000001</v>
      </c>
      <c r="H891" s="29">
        <v>0</v>
      </c>
      <c r="I891" s="29">
        <v>110398.74</v>
      </c>
      <c r="J891" s="29">
        <v>0</v>
      </c>
      <c r="K891" s="29">
        <v>0</v>
      </c>
      <c r="L891" s="29">
        <v>46413.78</v>
      </c>
      <c r="M891" s="29">
        <v>0</v>
      </c>
      <c r="N891" s="29">
        <v>67718.77</v>
      </c>
      <c r="O891" s="29">
        <v>538.41</v>
      </c>
      <c r="P891" s="29">
        <v>0</v>
      </c>
      <c r="Q891" s="29">
        <v>0</v>
      </c>
      <c r="R891" s="29">
        <v>0</v>
      </c>
      <c r="S891" s="29">
        <v>0</v>
      </c>
      <c r="T891">
        <v>0</v>
      </c>
      <c r="U891">
        <v>0</v>
      </c>
      <c r="V891">
        <v>0</v>
      </c>
      <c r="Y891" t="s">
        <v>61</v>
      </c>
    </row>
    <row r="892" spans="1:25" x14ac:dyDescent="0.3">
      <c r="A892" s="19" t="s">
        <v>61</v>
      </c>
      <c r="B892" s="18" t="s">
        <v>248</v>
      </c>
      <c r="C892" s="18" t="s">
        <v>200</v>
      </c>
      <c r="D892" s="29">
        <v>1309265.1399999999</v>
      </c>
      <c r="E892" s="29">
        <v>1440438.86</v>
      </c>
      <c r="F892" s="29">
        <v>131173.72</v>
      </c>
      <c r="G892" s="29">
        <v>18.72</v>
      </c>
      <c r="H892" s="29">
        <v>0</v>
      </c>
      <c r="I892" s="29">
        <v>91891.86</v>
      </c>
      <c r="J892" s="29">
        <v>0</v>
      </c>
      <c r="K892" s="29">
        <v>0</v>
      </c>
      <c r="L892" s="29">
        <v>35625.480000000003</v>
      </c>
      <c r="M892" s="29">
        <v>0</v>
      </c>
      <c r="N892" s="29">
        <v>20767.25</v>
      </c>
      <c r="O892" s="29">
        <v>598.73</v>
      </c>
      <c r="P892" s="29">
        <v>0</v>
      </c>
      <c r="Q892" s="29">
        <v>0</v>
      </c>
      <c r="R892" s="29">
        <v>0</v>
      </c>
      <c r="S892" s="29">
        <v>0</v>
      </c>
      <c r="T892">
        <v>0</v>
      </c>
      <c r="U892">
        <v>0</v>
      </c>
      <c r="V892">
        <v>0</v>
      </c>
      <c r="Y892" t="s">
        <v>61</v>
      </c>
    </row>
    <row r="893" spans="1:25" x14ac:dyDescent="0.3">
      <c r="A893" s="19" t="s">
        <v>61</v>
      </c>
      <c r="B893" s="18" t="s">
        <v>248</v>
      </c>
      <c r="C893" s="18" t="s">
        <v>201</v>
      </c>
      <c r="D893" s="29">
        <v>880426.99999999895</v>
      </c>
      <c r="E893" s="29">
        <v>959676.15999999898</v>
      </c>
      <c r="F893" s="29">
        <v>79249.16</v>
      </c>
      <c r="G893" s="29">
        <v>1.8</v>
      </c>
      <c r="H893" s="29">
        <v>0</v>
      </c>
      <c r="I893" s="29">
        <v>51064.36</v>
      </c>
      <c r="J893" s="29">
        <v>0</v>
      </c>
      <c r="K893" s="29">
        <v>0</v>
      </c>
      <c r="L893" s="29">
        <v>26183</v>
      </c>
      <c r="M893" s="29">
        <v>0</v>
      </c>
      <c r="N893" s="29">
        <v>33339.33</v>
      </c>
      <c r="O893" s="29">
        <v>474.3</v>
      </c>
      <c r="P893" s="29">
        <v>0</v>
      </c>
      <c r="Q893" s="29">
        <v>0</v>
      </c>
      <c r="R893" s="29">
        <v>0</v>
      </c>
      <c r="S893" s="29">
        <v>0</v>
      </c>
      <c r="T893">
        <v>0</v>
      </c>
      <c r="U893">
        <v>0</v>
      </c>
      <c r="V893">
        <v>0</v>
      </c>
      <c r="Y893" t="s">
        <v>61</v>
      </c>
    </row>
    <row r="894" spans="1:25" x14ac:dyDescent="0.3">
      <c r="A894" s="19" t="s">
        <v>61</v>
      </c>
      <c r="B894" s="18" t="s">
        <v>248</v>
      </c>
      <c r="C894" s="18" t="s">
        <v>205</v>
      </c>
      <c r="D894" s="29">
        <v>960858.88000000105</v>
      </c>
      <c r="E894" s="29">
        <v>1064458.82</v>
      </c>
      <c r="F894" s="29">
        <v>103599.94</v>
      </c>
      <c r="G894" s="29">
        <v>13.24</v>
      </c>
      <c r="H894" s="29">
        <v>0</v>
      </c>
      <c r="I894" s="29">
        <v>67113.52</v>
      </c>
      <c r="J894" s="29">
        <v>0</v>
      </c>
      <c r="K894" s="29">
        <v>0</v>
      </c>
      <c r="L894" s="29">
        <v>33364.44</v>
      </c>
      <c r="M894" s="29">
        <v>0</v>
      </c>
      <c r="N894" s="29">
        <v>34281.019999999997</v>
      </c>
      <c r="O894" s="29">
        <v>444.17</v>
      </c>
      <c r="P894" s="29">
        <v>0</v>
      </c>
      <c r="Q894" s="29">
        <v>0</v>
      </c>
      <c r="R894" s="29">
        <v>0</v>
      </c>
      <c r="S894" s="29">
        <v>0</v>
      </c>
      <c r="T894">
        <v>0</v>
      </c>
      <c r="U894">
        <v>0</v>
      </c>
      <c r="V894">
        <v>0</v>
      </c>
      <c r="Y894" t="s">
        <v>61</v>
      </c>
    </row>
    <row r="895" spans="1:25" x14ac:dyDescent="0.3">
      <c r="A895" s="19" t="s">
        <v>61</v>
      </c>
      <c r="B895" s="18" t="s">
        <v>248</v>
      </c>
      <c r="C895" s="18" t="s">
        <v>206</v>
      </c>
      <c r="D895" s="29">
        <v>47141.66</v>
      </c>
      <c r="E895" s="29">
        <v>64319.3</v>
      </c>
      <c r="F895" s="29">
        <v>17177.64</v>
      </c>
      <c r="G895" s="29">
        <v>3.14</v>
      </c>
      <c r="H895" s="29">
        <v>0</v>
      </c>
      <c r="I895" s="29">
        <v>8474.58</v>
      </c>
      <c r="J895" s="29">
        <v>0</v>
      </c>
      <c r="K895" s="29">
        <v>0</v>
      </c>
      <c r="L895" s="29">
        <v>7889.62</v>
      </c>
      <c r="M895" s="29">
        <v>0</v>
      </c>
      <c r="N895" s="29">
        <v>5233.08</v>
      </c>
      <c r="O895" s="29">
        <v>25</v>
      </c>
      <c r="P895" s="29">
        <v>0</v>
      </c>
      <c r="Q895" s="29">
        <v>0</v>
      </c>
      <c r="R895" s="29">
        <v>0</v>
      </c>
      <c r="S895" s="29">
        <v>0</v>
      </c>
      <c r="T895">
        <v>0</v>
      </c>
      <c r="U895">
        <v>0</v>
      </c>
      <c r="V895">
        <v>0</v>
      </c>
      <c r="Y895" t="s">
        <v>61</v>
      </c>
    </row>
    <row r="896" spans="1:25" x14ac:dyDescent="0.3">
      <c r="A896" s="19" t="s">
        <v>61</v>
      </c>
      <c r="B896" s="18" t="s">
        <v>248</v>
      </c>
      <c r="C896" s="18" t="s">
        <v>215</v>
      </c>
      <c r="D896" s="29">
        <v>1627923.88</v>
      </c>
      <c r="E896" s="29">
        <v>1761880.26</v>
      </c>
      <c r="F896" s="29">
        <v>133956.38</v>
      </c>
      <c r="G896" s="29">
        <v>18.7</v>
      </c>
      <c r="H896" s="29">
        <v>0</v>
      </c>
      <c r="I896" s="29">
        <v>91476.04</v>
      </c>
      <c r="J896" s="29">
        <v>0</v>
      </c>
      <c r="K896" s="29">
        <v>0</v>
      </c>
      <c r="L896" s="29">
        <v>38015.82</v>
      </c>
      <c r="M896" s="29">
        <v>0</v>
      </c>
      <c r="N896" s="29">
        <v>70248.160000000003</v>
      </c>
      <c r="O896" s="29">
        <v>384.22</v>
      </c>
      <c r="P896" s="29">
        <v>0</v>
      </c>
      <c r="Q896" s="29">
        <v>0</v>
      </c>
      <c r="R896" s="29">
        <v>0</v>
      </c>
      <c r="S896" s="29">
        <v>0</v>
      </c>
      <c r="T896">
        <v>0</v>
      </c>
      <c r="U896">
        <v>0</v>
      </c>
      <c r="V896">
        <v>0</v>
      </c>
      <c r="Y896" t="s">
        <v>61</v>
      </c>
    </row>
    <row r="897" spans="1:25" x14ac:dyDescent="0.3">
      <c r="A897" s="19" t="s">
        <v>61</v>
      </c>
      <c r="B897" s="18" t="s">
        <v>248</v>
      </c>
      <c r="C897" s="18" t="s">
        <v>207</v>
      </c>
      <c r="D897" s="29">
        <v>1291719.1000000001</v>
      </c>
      <c r="E897" s="29">
        <v>1451797.54</v>
      </c>
      <c r="F897" s="29">
        <v>160078.44</v>
      </c>
      <c r="G897" s="29">
        <v>11.32</v>
      </c>
      <c r="H897" s="29">
        <v>0</v>
      </c>
      <c r="I897" s="29">
        <v>109982.8</v>
      </c>
      <c r="J897" s="29">
        <v>0</v>
      </c>
      <c r="K897" s="29">
        <v>0</v>
      </c>
      <c r="L897" s="29">
        <v>45206.96</v>
      </c>
      <c r="M897" s="29">
        <v>0</v>
      </c>
      <c r="N897" s="29">
        <v>68218.320000000007</v>
      </c>
      <c r="O897" s="29">
        <v>515.02</v>
      </c>
      <c r="P897" s="29">
        <v>0</v>
      </c>
      <c r="Q897" s="29">
        <v>0</v>
      </c>
      <c r="R897" s="29">
        <v>0</v>
      </c>
      <c r="S897" s="29">
        <v>0</v>
      </c>
      <c r="T897">
        <v>0</v>
      </c>
      <c r="U897">
        <v>0</v>
      </c>
      <c r="V897">
        <v>0</v>
      </c>
      <c r="Y897" t="s">
        <v>61</v>
      </c>
    </row>
    <row r="898" spans="1:25" x14ac:dyDescent="0.3">
      <c r="A898" s="19" t="s">
        <v>61</v>
      </c>
      <c r="B898" s="18" t="s">
        <v>248</v>
      </c>
      <c r="C898" s="18" t="s">
        <v>216</v>
      </c>
      <c r="D898" s="29">
        <v>1307537.02</v>
      </c>
      <c r="E898" s="29">
        <v>1449440.32</v>
      </c>
      <c r="F898" s="29">
        <v>141903.29999999999</v>
      </c>
      <c r="G898" s="29">
        <v>14.02</v>
      </c>
      <c r="H898" s="29">
        <v>0</v>
      </c>
      <c r="I898" s="29">
        <v>90578.34</v>
      </c>
      <c r="J898" s="29">
        <v>0</v>
      </c>
      <c r="K898" s="29">
        <v>0</v>
      </c>
      <c r="L898" s="29">
        <v>45863.94</v>
      </c>
      <c r="M898" s="29">
        <v>0</v>
      </c>
      <c r="N898" s="29">
        <v>33099.51</v>
      </c>
      <c r="O898" s="29">
        <v>293.27999999999997</v>
      </c>
      <c r="P898" s="29">
        <v>0</v>
      </c>
      <c r="Q898" s="29">
        <v>0</v>
      </c>
      <c r="R898" s="29">
        <v>0</v>
      </c>
      <c r="S898" s="29">
        <v>0</v>
      </c>
      <c r="T898">
        <v>0</v>
      </c>
      <c r="U898">
        <v>0</v>
      </c>
      <c r="V898">
        <v>0</v>
      </c>
      <c r="Y898" t="s">
        <v>61</v>
      </c>
    </row>
    <row r="899" spans="1:25" x14ac:dyDescent="0.3">
      <c r="A899" s="19" t="s">
        <v>61</v>
      </c>
      <c r="B899" s="18" t="s">
        <v>248</v>
      </c>
      <c r="C899" s="18" t="s">
        <v>208</v>
      </c>
      <c r="D899" s="29">
        <v>433141.68</v>
      </c>
      <c r="E899" s="29">
        <v>630271.76</v>
      </c>
      <c r="F899" s="29">
        <v>197130.08</v>
      </c>
      <c r="G899" s="29">
        <v>10.52</v>
      </c>
      <c r="H899" s="29">
        <v>0</v>
      </c>
      <c r="I899" s="29">
        <v>77483.34</v>
      </c>
      <c r="J899" s="29">
        <v>0</v>
      </c>
      <c r="K899" s="29">
        <v>0</v>
      </c>
      <c r="L899" s="29">
        <v>90478.18</v>
      </c>
      <c r="M899" s="29">
        <v>0</v>
      </c>
      <c r="N899" s="29">
        <v>48077.32</v>
      </c>
      <c r="O899" s="29">
        <v>664.3</v>
      </c>
      <c r="P899" s="29">
        <v>0</v>
      </c>
      <c r="Q899" s="29">
        <v>0</v>
      </c>
      <c r="R899" s="29">
        <v>0</v>
      </c>
      <c r="S899" s="29">
        <v>0</v>
      </c>
      <c r="T899">
        <v>0</v>
      </c>
      <c r="U899">
        <v>0</v>
      </c>
      <c r="V899">
        <v>0</v>
      </c>
      <c r="Y899" t="s">
        <v>61</v>
      </c>
    </row>
    <row r="900" spans="1:25" x14ac:dyDescent="0.3">
      <c r="A900" s="19" t="s">
        <v>61</v>
      </c>
      <c r="B900" s="18" t="s">
        <v>248</v>
      </c>
      <c r="C900" s="18" t="s">
        <v>209</v>
      </c>
      <c r="D900" s="29">
        <v>1115555.3600000001</v>
      </c>
      <c r="E900" s="29">
        <v>1197549.94</v>
      </c>
      <c r="F900" s="29">
        <v>81994.58</v>
      </c>
      <c r="G900" s="29">
        <v>8.68</v>
      </c>
      <c r="H900" s="29">
        <v>0</v>
      </c>
      <c r="I900" s="29">
        <v>53270.42</v>
      </c>
      <c r="J900" s="29">
        <v>0</v>
      </c>
      <c r="K900" s="29">
        <v>0</v>
      </c>
      <c r="L900" s="29">
        <v>27672.240000000002</v>
      </c>
      <c r="M900" s="29">
        <v>0</v>
      </c>
      <c r="N900" s="29">
        <v>23433.279999999999</v>
      </c>
      <c r="O900" s="29">
        <v>125</v>
      </c>
      <c r="P900" s="29">
        <v>0</v>
      </c>
      <c r="Q900" s="29">
        <v>0</v>
      </c>
      <c r="R900" s="29">
        <v>0</v>
      </c>
      <c r="S900" s="29">
        <v>0</v>
      </c>
      <c r="T900">
        <v>0</v>
      </c>
      <c r="U900">
        <v>0</v>
      </c>
      <c r="V900">
        <v>0</v>
      </c>
      <c r="Y900" t="s">
        <v>62</v>
      </c>
    </row>
    <row r="901" spans="1:25" x14ac:dyDescent="0.3">
      <c r="A901" s="19" t="s">
        <v>61</v>
      </c>
      <c r="B901" s="18" t="s">
        <v>248</v>
      </c>
      <c r="C901" s="18" t="s">
        <v>210</v>
      </c>
      <c r="D901" s="29">
        <v>1876357.72</v>
      </c>
      <c r="E901" s="29">
        <v>2208436.3199999998</v>
      </c>
      <c r="F901" s="29">
        <v>332078.59999999998</v>
      </c>
      <c r="G901" s="29">
        <v>26.12</v>
      </c>
      <c r="H901" s="29">
        <v>0</v>
      </c>
      <c r="I901" s="29">
        <v>264233.02</v>
      </c>
      <c r="J901" s="29">
        <v>0</v>
      </c>
      <c r="K901" s="29">
        <v>0</v>
      </c>
      <c r="L901" s="29">
        <v>60201.64</v>
      </c>
      <c r="M901" s="29">
        <v>0</v>
      </c>
      <c r="N901" s="29">
        <v>62042.13</v>
      </c>
      <c r="O901" s="29">
        <v>484.34</v>
      </c>
      <c r="P901" s="29">
        <v>0</v>
      </c>
      <c r="Q901" s="29">
        <v>0</v>
      </c>
      <c r="R901" s="29">
        <v>0</v>
      </c>
      <c r="S901" s="29">
        <v>0</v>
      </c>
      <c r="T901">
        <v>0</v>
      </c>
      <c r="U901">
        <v>0</v>
      </c>
      <c r="V901">
        <v>0</v>
      </c>
      <c r="Y901" t="s">
        <v>62</v>
      </c>
    </row>
    <row r="902" spans="1:25" x14ac:dyDescent="0.3">
      <c r="A902" s="19" t="s">
        <v>61</v>
      </c>
      <c r="B902" s="18" t="s">
        <v>248</v>
      </c>
      <c r="C902" s="18" t="s">
        <v>217</v>
      </c>
      <c r="D902" s="29">
        <v>7928470.46</v>
      </c>
      <c r="E902" s="29">
        <v>9100484.3230000008</v>
      </c>
      <c r="F902" s="29">
        <v>1512300.92</v>
      </c>
      <c r="G902" s="29">
        <v>26</v>
      </c>
      <c r="H902" s="29">
        <v>0</v>
      </c>
      <c r="I902" s="29">
        <v>591086.42000000004</v>
      </c>
      <c r="J902" s="29">
        <v>0</v>
      </c>
      <c r="K902" s="29">
        <v>0</v>
      </c>
      <c r="L902" s="29">
        <v>606193.51</v>
      </c>
      <c r="M902" s="29">
        <v>0</v>
      </c>
      <c r="N902" s="29">
        <v>261632.75</v>
      </c>
      <c r="O902" s="29">
        <v>1098.54</v>
      </c>
      <c r="P902" s="29">
        <v>0</v>
      </c>
      <c r="Q902" s="29">
        <v>375797.777</v>
      </c>
      <c r="R902" s="29">
        <v>20458.650000000001</v>
      </c>
      <c r="S902" s="29">
        <v>15052.07</v>
      </c>
      <c r="T902">
        <v>15249.42</v>
      </c>
      <c r="U902">
        <v>0</v>
      </c>
      <c r="V902">
        <v>0</v>
      </c>
      <c r="Y902" t="s">
        <v>62</v>
      </c>
    </row>
    <row r="903" spans="1:25" x14ac:dyDescent="0.3">
      <c r="A903" s="19" t="s">
        <v>62</v>
      </c>
      <c r="B903" s="18" t="s">
        <v>249</v>
      </c>
      <c r="C903" s="18" t="s">
        <v>129</v>
      </c>
      <c r="D903" s="29">
        <v>1258832.6599999999</v>
      </c>
      <c r="E903" s="29">
        <v>1262882.17</v>
      </c>
      <c r="F903" s="29">
        <v>4049.51</v>
      </c>
      <c r="G903" s="29">
        <v>19.739999999999998</v>
      </c>
      <c r="H903" s="29">
        <v>0</v>
      </c>
      <c r="I903" s="29">
        <v>0</v>
      </c>
      <c r="J903" s="29">
        <v>0</v>
      </c>
      <c r="K903" s="29">
        <v>0</v>
      </c>
      <c r="L903" s="29">
        <v>0</v>
      </c>
      <c r="M903" s="29">
        <v>0</v>
      </c>
      <c r="N903" s="29">
        <v>123598.84</v>
      </c>
      <c r="O903" s="29">
        <v>199.44</v>
      </c>
      <c r="P903" s="29">
        <v>0</v>
      </c>
      <c r="Q903" s="29">
        <v>0</v>
      </c>
      <c r="R903" s="29">
        <v>0</v>
      </c>
      <c r="S903" s="29">
        <v>0</v>
      </c>
      <c r="T903">
        <v>0</v>
      </c>
      <c r="U903">
        <v>0</v>
      </c>
      <c r="V903">
        <v>0</v>
      </c>
      <c r="Y903" t="s">
        <v>62</v>
      </c>
    </row>
    <row r="904" spans="1:25" x14ac:dyDescent="0.3">
      <c r="A904" s="19" t="s">
        <v>62</v>
      </c>
      <c r="B904" s="18" t="s">
        <v>249</v>
      </c>
      <c r="C904" s="18" t="s">
        <v>130</v>
      </c>
      <c r="D904" s="29">
        <v>1973002.12</v>
      </c>
      <c r="E904" s="29">
        <v>2020948.53</v>
      </c>
      <c r="F904" s="29">
        <v>47946.41</v>
      </c>
      <c r="G904" s="29">
        <v>34.979999999999997</v>
      </c>
      <c r="H904" s="29">
        <v>0</v>
      </c>
      <c r="I904" s="29">
        <v>0</v>
      </c>
      <c r="J904" s="29">
        <v>0</v>
      </c>
      <c r="K904" s="29">
        <v>0</v>
      </c>
      <c r="L904" s="29">
        <v>0</v>
      </c>
      <c r="M904" s="29">
        <v>0</v>
      </c>
      <c r="N904" s="29">
        <v>63599.040000000001</v>
      </c>
      <c r="O904" s="29">
        <v>190.67</v>
      </c>
      <c r="P904" s="29">
        <v>0</v>
      </c>
      <c r="Q904" s="29">
        <v>0</v>
      </c>
      <c r="R904" s="29">
        <v>0</v>
      </c>
      <c r="S904" s="29">
        <v>0</v>
      </c>
      <c r="T904">
        <v>0</v>
      </c>
      <c r="U904">
        <v>0</v>
      </c>
      <c r="V904">
        <v>0</v>
      </c>
      <c r="Y904" t="s">
        <v>62</v>
      </c>
    </row>
    <row r="905" spans="1:25" x14ac:dyDescent="0.3">
      <c r="A905" s="19" t="s">
        <v>62</v>
      </c>
      <c r="B905" s="18" t="s">
        <v>249</v>
      </c>
      <c r="C905" s="18" t="s">
        <v>131</v>
      </c>
      <c r="D905" s="29">
        <v>1713485.34</v>
      </c>
      <c r="E905" s="29">
        <v>1926608.52</v>
      </c>
      <c r="F905" s="29">
        <v>213123.18</v>
      </c>
      <c r="G905" s="29">
        <v>2.44</v>
      </c>
      <c r="H905" s="29">
        <v>0</v>
      </c>
      <c r="I905" s="29">
        <v>0</v>
      </c>
      <c r="J905" s="29">
        <v>0</v>
      </c>
      <c r="K905" s="29">
        <v>0</v>
      </c>
      <c r="L905" s="29">
        <v>0</v>
      </c>
      <c r="M905" s="29">
        <v>0</v>
      </c>
      <c r="N905" s="29">
        <v>119941.78</v>
      </c>
      <c r="O905" s="29">
        <v>183.74</v>
      </c>
      <c r="P905" s="29">
        <v>0</v>
      </c>
      <c r="Q905" s="29">
        <v>0</v>
      </c>
      <c r="R905" s="29">
        <v>0</v>
      </c>
      <c r="S905" s="29">
        <v>0</v>
      </c>
      <c r="T905">
        <v>0</v>
      </c>
      <c r="U905">
        <v>0</v>
      </c>
      <c r="V905">
        <v>0</v>
      </c>
      <c r="Y905" t="s">
        <v>62</v>
      </c>
    </row>
    <row r="906" spans="1:25" x14ac:dyDescent="0.3">
      <c r="A906" s="19" t="s">
        <v>62</v>
      </c>
      <c r="B906" s="18" t="s">
        <v>249</v>
      </c>
      <c r="C906" s="18" t="s">
        <v>132</v>
      </c>
      <c r="D906" s="29">
        <v>1111404.3</v>
      </c>
      <c r="E906" s="29">
        <v>1117653.57</v>
      </c>
      <c r="F906" s="29">
        <v>6249.27</v>
      </c>
      <c r="G906" s="29">
        <v>17.559999999999999</v>
      </c>
      <c r="H906" s="29">
        <v>0</v>
      </c>
      <c r="I906" s="29">
        <v>0</v>
      </c>
      <c r="J906" s="29">
        <v>0</v>
      </c>
      <c r="K906" s="29">
        <v>0</v>
      </c>
      <c r="L906" s="29">
        <v>0</v>
      </c>
      <c r="M906" s="29">
        <v>0</v>
      </c>
      <c r="N906" s="29">
        <v>70953.02</v>
      </c>
      <c r="O906" s="29">
        <v>246.6</v>
      </c>
      <c r="P906" s="29">
        <v>0</v>
      </c>
      <c r="Q906" s="29">
        <v>0</v>
      </c>
      <c r="R906" s="29">
        <v>0</v>
      </c>
      <c r="S906" s="29">
        <v>0</v>
      </c>
      <c r="T906">
        <v>0</v>
      </c>
      <c r="U906">
        <v>0</v>
      </c>
      <c r="V906">
        <v>0</v>
      </c>
      <c r="Y906" t="s">
        <v>62</v>
      </c>
    </row>
    <row r="907" spans="1:25" x14ac:dyDescent="0.3">
      <c r="A907" s="19" t="s">
        <v>62</v>
      </c>
      <c r="B907" s="18" t="s">
        <v>249</v>
      </c>
      <c r="C907" s="18" t="s">
        <v>133</v>
      </c>
      <c r="D907" s="29">
        <v>128268.46</v>
      </c>
      <c r="E907" s="29">
        <v>133015.67999999999</v>
      </c>
      <c r="F907" s="29">
        <v>4747.22</v>
      </c>
      <c r="G907" s="29">
        <v>10</v>
      </c>
      <c r="H907" s="29">
        <v>0</v>
      </c>
      <c r="I907" s="29">
        <v>0</v>
      </c>
      <c r="J907" s="29">
        <v>0</v>
      </c>
      <c r="K907" s="29">
        <v>0</v>
      </c>
      <c r="L907" s="29">
        <v>0</v>
      </c>
      <c r="M907" s="29">
        <v>0</v>
      </c>
      <c r="N907" s="29">
        <v>13012.87</v>
      </c>
      <c r="O907" s="29">
        <v>465.4</v>
      </c>
      <c r="P907" s="29">
        <v>0</v>
      </c>
      <c r="Q907" s="29">
        <v>0</v>
      </c>
      <c r="R907" s="29">
        <v>0</v>
      </c>
      <c r="S907" s="29">
        <v>0</v>
      </c>
      <c r="T907">
        <v>0</v>
      </c>
      <c r="U907">
        <v>0</v>
      </c>
      <c r="V907">
        <v>0</v>
      </c>
      <c r="Y907" t="s">
        <v>62</v>
      </c>
    </row>
    <row r="908" spans="1:25" x14ac:dyDescent="0.3">
      <c r="A908" s="19" t="s">
        <v>62</v>
      </c>
      <c r="B908" s="18" t="s">
        <v>249</v>
      </c>
      <c r="C908" s="18" t="s">
        <v>134</v>
      </c>
      <c r="D908" s="29">
        <v>5703110.9199999999</v>
      </c>
      <c r="E908" s="29">
        <v>5734137.04</v>
      </c>
      <c r="F908" s="29">
        <v>31026.12</v>
      </c>
      <c r="G908" s="29">
        <v>262.62</v>
      </c>
      <c r="H908" s="29">
        <v>0</v>
      </c>
      <c r="I908" s="29">
        <v>0</v>
      </c>
      <c r="J908" s="29">
        <v>0</v>
      </c>
      <c r="K908" s="29">
        <v>0</v>
      </c>
      <c r="L908" s="29">
        <v>0</v>
      </c>
      <c r="M908" s="29">
        <v>0</v>
      </c>
      <c r="N908" s="29">
        <v>284067.8</v>
      </c>
      <c r="O908" s="29">
        <v>1032.3599999999999</v>
      </c>
      <c r="P908" s="29">
        <v>0</v>
      </c>
      <c r="Q908" s="29">
        <v>0</v>
      </c>
      <c r="R908" s="29">
        <v>0</v>
      </c>
      <c r="S908" s="29">
        <v>0</v>
      </c>
      <c r="T908">
        <v>0</v>
      </c>
      <c r="U908">
        <v>0</v>
      </c>
      <c r="V908">
        <v>0</v>
      </c>
      <c r="Y908" t="s">
        <v>62</v>
      </c>
    </row>
    <row r="909" spans="1:25" x14ac:dyDescent="0.3">
      <c r="A909" s="19" t="s">
        <v>62</v>
      </c>
      <c r="B909" s="18" t="s">
        <v>249</v>
      </c>
      <c r="C909" s="18" t="s">
        <v>135</v>
      </c>
      <c r="D909" s="29">
        <v>22003383.699999999</v>
      </c>
      <c r="E909" s="29">
        <v>23483318.190299999</v>
      </c>
      <c r="F909" s="29">
        <v>4039720.28</v>
      </c>
      <c r="G909" s="29">
        <v>70.239999999999995</v>
      </c>
      <c r="H909" s="29">
        <v>0</v>
      </c>
      <c r="I909" s="29">
        <v>0</v>
      </c>
      <c r="J909" s="29">
        <v>0</v>
      </c>
      <c r="K909" s="29">
        <v>0</v>
      </c>
      <c r="L909" s="29">
        <v>0</v>
      </c>
      <c r="M909" s="29">
        <v>0</v>
      </c>
      <c r="N909" s="29">
        <v>942386.41</v>
      </c>
      <c r="O909" s="29">
        <v>11453.64</v>
      </c>
      <c r="P909" s="29">
        <v>0</v>
      </c>
      <c r="Q909" s="29">
        <v>2693790.7796999998</v>
      </c>
      <c r="R909" s="29">
        <v>134004.99</v>
      </c>
      <c r="S909" s="29">
        <v>0</v>
      </c>
      <c r="T909">
        <v>86035.199999999997</v>
      </c>
      <c r="U909">
        <v>0</v>
      </c>
      <c r="V909">
        <v>0.3</v>
      </c>
      <c r="Y909" t="s">
        <v>62</v>
      </c>
    </row>
    <row r="910" spans="1:25" x14ac:dyDescent="0.3">
      <c r="A910" s="19" t="s">
        <v>62</v>
      </c>
      <c r="B910" s="18" t="s">
        <v>249</v>
      </c>
      <c r="C910" s="18" t="s">
        <v>136</v>
      </c>
      <c r="D910" s="29">
        <v>716002.68000000098</v>
      </c>
      <c r="E910" s="29">
        <v>717832.13000000105</v>
      </c>
      <c r="F910" s="29">
        <v>1829.45</v>
      </c>
      <c r="G910" s="29">
        <v>27.09</v>
      </c>
      <c r="H910" s="29">
        <v>0</v>
      </c>
      <c r="I910" s="29">
        <v>0</v>
      </c>
      <c r="J910" s="29">
        <v>0</v>
      </c>
      <c r="K910" s="29">
        <v>0</v>
      </c>
      <c r="L910" s="29">
        <v>0</v>
      </c>
      <c r="M910" s="29">
        <v>0</v>
      </c>
      <c r="N910" s="29">
        <v>71317.34</v>
      </c>
      <c r="O910" s="29">
        <v>32.24</v>
      </c>
      <c r="P910" s="29">
        <v>0</v>
      </c>
      <c r="Q910" s="29">
        <v>0</v>
      </c>
      <c r="R910" s="29">
        <v>0</v>
      </c>
      <c r="S910" s="29">
        <v>0</v>
      </c>
      <c r="T910">
        <v>0</v>
      </c>
      <c r="U910">
        <v>0</v>
      </c>
      <c r="V910">
        <v>0</v>
      </c>
      <c r="Y910" t="s">
        <v>62</v>
      </c>
    </row>
    <row r="911" spans="1:25" x14ac:dyDescent="0.3">
      <c r="A911" s="19" t="s">
        <v>62</v>
      </c>
      <c r="B911" s="18" t="s">
        <v>249</v>
      </c>
      <c r="C911" s="18" t="s">
        <v>137</v>
      </c>
      <c r="D911" s="29">
        <v>16243.74</v>
      </c>
      <c r="E911" s="29">
        <v>17974.689999999999</v>
      </c>
      <c r="F911" s="29">
        <v>1730.95</v>
      </c>
      <c r="G911" s="29">
        <v>6.01</v>
      </c>
      <c r="H911" s="29">
        <v>0</v>
      </c>
      <c r="I911" s="29">
        <v>0</v>
      </c>
      <c r="J911" s="29">
        <v>0</v>
      </c>
      <c r="K911" s="29">
        <v>0</v>
      </c>
      <c r="L911" s="29">
        <v>0</v>
      </c>
      <c r="M911" s="29">
        <v>0</v>
      </c>
      <c r="N911" s="29">
        <v>1884.75</v>
      </c>
      <c r="O911" s="29">
        <v>48.56</v>
      </c>
      <c r="P911" s="29">
        <v>0</v>
      </c>
      <c r="Q911" s="29">
        <v>0</v>
      </c>
      <c r="R911" s="29">
        <v>0</v>
      </c>
      <c r="S911" s="29">
        <v>0</v>
      </c>
      <c r="T911">
        <v>0</v>
      </c>
      <c r="U911">
        <v>0</v>
      </c>
      <c r="V911">
        <v>0</v>
      </c>
      <c r="Y911" t="s">
        <v>62</v>
      </c>
    </row>
    <row r="912" spans="1:25" x14ac:dyDescent="0.3">
      <c r="A912" s="19" t="s">
        <v>62</v>
      </c>
      <c r="B912" s="18" t="s">
        <v>249</v>
      </c>
      <c r="C912" s="18" t="s">
        <v>138</v>
      </c>
      <c r="D912" s="29">
        <v>374010.88</v>
      </c>
      <c r="E912" s="29">
        <v>375943.28</v>
      </c>
      <c r="F912" s="29">
        <v>1932.4</v>
      </c>
      <c r="G912" s="29">
        <v>9.19</v>
      </c>
      <c r="H912" s="29">
        <v>0</v>
      </c>
      <c r="I912" s="29">
        <v>0</v>
      </c>
      <c r="J912" s="29">
        <v>0</v>
      </c>
      <c r="K912" s="29">
        <v>0</v>
      </c>
      <c r="L912" s="29">
        <v>0</v>
      </c>
      <c r="M912" s="29">
        <v>0</v>
      </c>
      <c r="N912" s="29">
        <v>10205.14</v>
      </c>
      <c r="O912" s="29">
        <v>46.43</v>
      </c>
      <c r="P912" s="29">
        <v>0</v>
      </c>
      <c r="Q912" s="29">
        <v>0</v>
      </c>
      <c r="R912" s="29">
        <v>0</v>
      </c>
      <c r="S912" s="29">
        <v>0</v>
      </c>
      <c r="T912">
        <v>0</v>
      </c>
      <c r="U912">
        <v>0</v>
      </c>
      <c r="V912">
        <v>0</v>
      </c>
      <c r="Y912" t="s">
        <v>62</v>
      </c>
    </row>
    <row r="913" spans="1:25" x14ac:dyDescent="0.3">
      <c r="A913" s="19" t="s">
        <v>62</v>
      </c>
      <c r="B913" s="18" t="s">
        <v>249</v>
      </c>
      <c r="C913" s="18" t="s">
        <v>139</v>
      </c>
      <c r="D913" s="29">
        <v>1194359.06</v>
      </c>
      <c r="E913" s="29">
        <v>1228470.81</v>
      </c>
      <c r="F913" s="29">
        <v>34111.75</v>
      </c>
      <c r="G913" s="29">
        <v>25</v>
      </c>
      <c r="H913" s="29">
        <v>0</v>
      </c>
      <c r="I913" s="29">
        <v>0</v>
      </c>
      <c r="J913" s="29">
        <v>0</v>
      </c>
      <c r="K913" s="29">
        <v>0</v>
      </c>
      <c r="L913" s="29">
        <v>0</v>
      </c>
      <c r="M913" s="29">
        <v>0</v>
      </c>
      <c r="N913" s="29">
        <v>59633.89</v>
      </c>
      <c r="O913" s="29">
        <v>465.5</v>
      </c>
      <c r="P913" s="29">
        <v>0</v>
      </c>
      <c r="Q913" s="29">
        <v>0</v>
      </c>
      <c r="R913" s="29">
        <v>0</v>
      </c>
      <c r="S913" s="29">
        <v>0</v>
      </c>
      <c r="T913">
        <v>0</v>
      </c>
      <c r="U913">
        <v>0</v>
      </c>
      <c r="V913">
        <v>0</v>
      </c>
      <c r="Y913" t="s">
        <v>62</v>
      </c>
    </row>
    <row r="914" spans="1:25" x14ac:dyDescent="0.3">
      <c r="A914" s="19" t="s">
        <v>62</v>
      </c>
      <c r="B914" s="18" t="s">
        <v>249</v>
      </c>
      <c r="C914" s="34" t="s">
        <v>140</v>
      </c>
      <c r="D914" s="29">
        <v>1292052.1399999999</v>
      </c>
      <c r="E914" s="29">
        <v>1322737.93</v>
      </c>
      <c r="F914" s="29">
        <v>30685.79</v>
      </c>
      <c r="G914" s="29">
        <v>23.98</v>
      </c>
      <c r="H914" s="29">
        <v>0</v>
      </c>
      <c r="I914" s="29">
        <v>0</v>
      </c>
      <c r="J914" s="29">
        <v>0</v>
      </c>
      <c r="K914" s="29">
        <v>0</v>
      </c>
      <c r="L914" s="29">
        <v>0</v>
      </c>
      <c r="M914" s="29">
        <v>0</v>
      </c>
      <c r="N914" s="29">
        <v>172051.81</v>
      </c>
      <c r="O914" s="29">
        <v>4030.62</v>
      </c>
      <c r="P914" s="29">
        <v>0</v>
      </c>
      <c r="Q914" s="29">
        <v>0</v>
      </c>
      <c r="R914" s="29">
        <v>0</v>
      </c>
      <c r="S914" s="29">
        <v>0</v>
      </c>
      <c r="T914">
        <v>0</v>
      </c>
      <c r="U914">
        <v>0</v>
      </c>
      <c r="V914">
        <v>0</v>
      </c>
      <c r="Y914" t="s">
        <v>63</v>
      </c>
    </row>
    <row r="915" spans="1:25" x14ac:dyDescent="0.3">
      <c r="A915" s="19" t="s">
        <v>62</v>
      </c>
      <c r="B915" s="18" t="s">
        <v>249</v>
      </c>
      <c r="C915" s="18" t="s">
        <v>141</v>
      </c>
      <c r="D915" s="29">
        <v>996655.03999999899</v>
      </c>
      <c r="E915" s="29">
        <v>1002148.34</v>
      </c>
      <c r="F915" s="29">
        <v>5493.3</v>
      </c>
      <c r="G915" s="29">
        <v>77.069999999999993</v>
      </c>
      <c r="H915" s="29">
        <v>0</v>
      </c>
      <c r="I915" s="29">
        <v>0</v>
      </c>
      <c r="J915" s="29">
        <v>0</v>
      </c>
      <c r="K915" s="29">
        <v>0</v>
      </c>
      <c r="L915" s="29">
        <v>0</v>
      </c>
      <c r="M915" s="29">
        <v>0</v>
      </c>
      <c r="N915" s="29">
        <v>40121.11</v>
      </c>
      <c r="O915" s="29">
        <v>51.95</v>
      </c>
      <c r="P915" s="29">
        <v>0</v>
      </c>
      <c r="Q915" s="29">
        <v>0</v>
      </c>
      <c r="R915" s="29">
        <v>0</v>
      </c>
      <c r="S915" s="29">
        <v>0</v>
      </c>
      <c r="T915">
        <v>0</v>
      </c>
      <c r="U915">
        <v>0</v>
      </c>
      <c r="V915">
        <v>0</v>
      </c>
      <c r="Y915" t="s">
        <v>63</v>
      </c>
    </row>
    <row r="916" spans="1:25" x14ac:dyDescent="0.3">
      <c r="A916" s="19" t="s">
        <v>62</v>
      </c>
      <c r="B916" s="18" t="s">
        <v>249</v>
      </c>
      <c r="C916" s="18" t="s">
        <v>142</v>
      </c>
      <c r="D916" s="29">
        <v>849620.82</v>
      </c>
      <c r="E916" s="29">
        <v>863956.88</v>
      </c>
      <c r="F916" s="29">
        <v>14336.06</v>
      </c>
      <c r="G916" s="29">
        <v>15</v>
      </c>
      <c r="H916" s="29">
        <v>0</v>
      </c>
      <c r="I916" s="29">
        <v>0</v>
      </c>
      <c r="J916" s="29">
        <v>0</v>
      </c>
      <c r="K916" s="29">
        <v>0</v>
      </c>
      <c r="L916" s="29">
        <v>0</v>
      </c>
      <c r="M916" s="29">
        <v>0</v>
      </c>
      <c r="N916" s="29">
        <v>50697.74</v>
      </c>
      <c r="O916" s="29">
        <v>849.16</v>
      </c>
      <c r="P916" s="29">
        <v>0</v>
      </c>
      <c r="Q916" s="29">
        <v>0</v>
      </c>
      <c r="R916" s="29">
        <v>0</v>
      </c>
      <c r="S916" s="29">
        <v>0</v>
      </c>
      <c r="T916">
        <v>0</v>
      </c>
      <c r="U916">
        <v>0</v>
      </c>
      <c r="V916">
        <v>0</v>
      </c>
      <c r="Y916" t="s">
        <v>63</v>
      </c>
    </row>
    <row r="917" spans="1:25" x14ac:dyDescent="0.3">
      <c r="A917" s="19" t="s">
        <v>63</v>
      </c>
      <c r="B917" s="18" t="s">
        <v>250</v>
      </c>
      <c r="C917" s="18" t="s">
        <v>129</v>
      </c>
      <c r="D917" s="29">
        <v>616240.63999999897</v>
      </c>
      <c r="E917" s="29">
        <v>660018.24999999895</v>
      </c>
      <c r="F917" s="29">
        <v>43777.61</v>
      </c>
      <c r="G917" s="29">
        <v>33.56</v>
      </c>
      <c r="H917" s="29">
        <v>0</v>
      </c>
      <c r="I917" s="29">
        <v>0</v>
      </c>
      <c r="J917" s="29">
        <v>0</v>
      </c>
      <c r="K917" s="29">
        <v>0</v>
      </c>
      <c r="L917" s="29">
        <v>0</v>
      </c>
      <c r="M917" s="29">
        <v>38439.07</v>
      </c>
      <c r="N917" s="29">
        <v>45373.7</v>
      </c>
      <c r="O917" s="29">
        <v>0</v>
      </c>
      <c r="P917" s="29">
        <v>0</v>
      </c>
      <c r="Q917" s="29">
        <v>0</v>
      </c>
      <c r="R917" s="29">
        <v>0</v>
      </c>
      <c r="S917" s="29">
        <v>0</v>
      </c>
      <c r="T917">
        <v>0</v>
      </c>
      <c r="U917">
        <v>0</v>
      </c>
      <c r="V917">
        <v>0</v>
      </c>
      <c r="Y917" t="s">
        <v>63</v>
      </c>
    </row>
    <row r="918" spans="1:25" x14ac:dyDescent="0.3">
      <c r="A918" s="19" t="s">
        <v>63</v>
      </c>
      <c r="B918" s="18" t="s">
        <v>250</v>
      </c>
      <c r="C918" s="18" t="s">
        <v>130</v>
      </c>
      <c r="D918" s="29">
        <v>794718.27999999898</v>
      </c>
      <c r="E918" s="29">
        <v>852483.39999999898</v>
      </c>
      <c r="F918" s="29">
        <v>57765.120000000003</v>
      </c>
      <c r="G918" s="29">
        <v>193.54</v>
      </c>
      <c r="H918" s="29">
        <v>0</v>
      </c>
      <c r="I918" s="29">
        <v>0</v>
      </c>
      <c r="J918" s="29">
        <v>0</v>
      </c>
      <c r="K918" s="29">
        <v>0</v>
      </c>
      <c r="L918" s="29">
        <v>0</v>
      </c>
      <c r="M918" s="29">
        <v>49648.07</v>
      </c>
      <c r="N918" s="29">
        <v>84193.96</v>
      </c>
      <c r="O918" s="29">
        <v>213.64</v>
      </c>
      <c r="P918" s="29">
        <v>0</v>
      </c>
      <c r="Q918" s="29">
        <v>0</v>
      </c>
      <c r="R918" s="29">
        <v>0</v>
      </c>
      <c r="S918" s="29">
        <v>0</v>
      </c>
      <c r="T918">
        <v>0</v>
      </c>
      <c r="U918">
        <v>0</v>
      </c>
      <c r="V918">
        <v>0</v>
      </c>
      <c r="Y918" t="s">
        <v>63</v>
      </c>
    </row>
    <row r="919" spans="1:25" x14ac:dyDescent="0.3">
      <c r="A919" s="19" t="s">
        <v>63</v>
      </c>
      <c r="B919" s="18" t="s">
        <v>250</v>
      </c>
      <c r="C919" s="18" t="s">
        <v>131</v>
      </c>
      <c r="D919" s="29">
        <v>1728918.98</v>
      </c>
      <c r="E919" s="29">
        <v>1754174.8271999999</v>
      </c>
      <c r="F919" s="29">
        <v>124178.27</v>
      </c>
      <c r="G919" s="29">
        <v>37.880000000000003</v>
      </c>
      <c r="H919" s="29">
        <v>0</v>
      </c>
      <c r="I919" s="29">
        <v>0</v>
      </c>
      <c r="J919" s="29">
        <v>0</v>
      </c>
      <c r="K919" s="29">
        <v>0</v>
      </c>
      <c r="L919" s="29">
        <v>0</v>
      </c>
      <c r="M919" s="29">
        <v>102163.12</v>
      </c>
      <c r="N919" s="29">
        <v>61220.800000000003</v>
      </c>
      <c r="O919" s="29">
        <v>53.08</v>
      </c>
      <c r="P919" s="29">
        <v>0</v>
      </c>
      <c r="Q919" s="29">
        <v>105039.96279999999</v>
      </c>
      <c r="R919" s="29">
        <v>0</v>
      </c>
      <c r="S919" s="29">
        <v>6117.54</v>
      </c>
      <c r="T919">
        <v>1691.2</v>
      </c>
      <c r="U919">
        <v>0</v>
      </c>
      <c r="V919">
        <v>0</v>
      </c>
      <c r="Y919" t="s">
        <v>63</v>
      </c>
    </row>
    <row r="920" spans="1:25" x14ac:dyDescent="0.3">
      <c r="A920" s="19" t="s">
        <v>63</v>
      </c>
      <c r="B920" s="18" t="s">
        <v>250</v>
      </c>
      <c r="C920" s="18" t="s">
        <v>132</v>
      </c>
      <c r="D920" s="29">
        <v>11378866.52</v>
      </c>
      <c r="E920" s="29">
        <v>9220166.6367999893</v>
      </c>
      <c r="F920" s="29">
        <v>1868119.49</v>
      </c>
      <c r="G920" s="29">
        <v>153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536982.04</v>
      </c>
      <c r="N920" s="29">
        <v>352279.96</v>
      </c>
      <c r="O920" s="29">
        <v>2742.94</v>
      </c>
      <c r="P920" s="29">
        <v>0</v>
      </c>
      <c r="Q920" s="29">
        <v>4378165.0532</v>
      </c>
      <c r="R920" s="29">
        <v>96361.38</v>
      </c>
      <c r="S920" s="29">
        <v>254984.3</v>
      </c>
      <c r="T920">
        <v>36644.17</v>
      </c>
      <c r="U920">
        <v>24.95</v>
      </c>
      <c r="V920">
        <v>0</v>
      </c>
      <c r="Y920" t="s">
        <v>63</v>
      </c>
    </row>
    <row r="921" spans="1:25" x14ac:dyDescent="0.3">
      <c r="A921" s="19" t="s">
        <v>63</v>
      </c>
      <c r="B921" s="18" t="s">
        <v>250</v>
      </c>
      <c r="C921" s="18" t="s">
        <v>133</v>
      </c>
      <c r="D921" s="29">
        <v>1037212.28</v>
      </c>
      <c r="E921" s="29">
        <v>1106722.5</v>
      </c>
      <c r="F921" s="29">
        <v>69510.22</v>
      </c>
      <c r="G921" s="29">
        <v>29.76</v>
      </c>
      <c r="H921" s="29">
        <v>0</v>
      </c>
      <c r="I921" s="29">
        <v>0</v>
      </c>
      <c r="J921" s="29">
        <v>0</v>
      </c>
      <c r="K921" s="29">
        <v>0</v>
      </c>
      <c r="L921" s="29">
        <v>0</v>
      </c>
      <c r="M921" s="29">
        <v>64455.74</v>
      </c>
      <c r="N921" s="29">
        <v>111376.23</v>
      </c>
      <c r="O921" s="29">
        <v>77.98</v>
      </c>
      <c r="P921" s="29">
        <v>0</v>
      </c>
      <c r="Q921" s="29">
        <v>0</v>
      </c>
      <c r="R921" s="29">
        <v>0</v>
      </c>
      <c r="S921" s="29">
        <v>0</v>
      </c>
      <c r="T921">
        <v>0</v>
      </c>
      <c r="U921">
        <v>0</v>
      </c>
      <c r="V921">
        <v>0</v>
      </c>
      <c r="Y921" t="s">
        <v>63</v>
      </c>
    </row>
    <row r="922" spans="1:25" x14ac:dyDescent="0.3">
      <c r="A922" s="19" t="s">
        <v>63</v>
      </c>
      <c r="B922" s="18" t="s">
        <v>250</v>
      </c>
      <c r="C922" s="18" t="s">
        <v>134</v>
      </c>
      <c r="D922" s="29">
        <v>3498867.18</v>
      </c>
      <c r="E922" s="29">
        <v>3772896.0518999998</v>
      </c>
      <c r="F922" s="29">
        <v>281920.76</v>
      </c>
      <c r="G922" s="29">
        <v>40.799999999999997</v>
      </c>
      <c r="H922" s="29">
        <v>0</v>
      </c>
      <c r="I922" s="29">
        <v>0</v>
      </c>
      <c r="J922" s="29">
        <v>0</v>
      </c>
      <c r="K922" s="29">
        <v>0</v>
      </c>
      <c r="L922" s="29">
        <v>0</v>
      </c>
      <c r="M922" s="29">
        <v>219734.51</v>
      </c>
      <c r="N922" s="29">
        <v>153190.57</v>
      </c>
      <c r="O922" s="29">
        <v>226.44</v>
      </c>
      <c r="P922" s="29">
        <v>0</v>
      </c>
      <c r="Q922" s="29">
        <v>8379.9380999999994</v>
      </c>
      <c r="R922" s="29">
        <v>0</v>
      </c>
      <c r="S922" s="29">
        <v>488.05</v>
      </c>
      <c r="T922">
        <v>327.92</v>
      </c>
      <c r="U922">
        <v>0</v>
      </c>
      <c r="V922">
        <v>0</v>
      </c>
      <c r="Y922" t="s">
        <v>63</v>
      </c>
    </row>
    <row r="923" spans="1:25" x14ac:dyDescent="0.3">
      <c r="A923" s="19" t="s">
        <v>63</v>
      </c>
      <c r="B923" s="18" t="s">
        <v>250</v>
      </c>
      <c r="C923" s="18" t="s">
        <v>135</v>
      </c>
      <c r="D923" s="29">
        <v>901894.45999999903</v>
      </c>
      <c r="E923" s="29">
        <v>965704.69999999902</v>
      </c>
      <c r="F923" s="29">
        <v>63810.239999999998</v>
      </c>
      <c r="G923" s="29">
        <v>20.78</v>
      </c>
      <c r="H923" s="29">
        <v>0</v>
      </c>
      <c r="I923" s="29">
        <v>0</v>
      </c>
      <c r="J923" s="29">
        <v>0</v>
      </c>
      <c r="K923" s="29">
        <v>0</v>
      </c>
      <c r="L923" s="29">
        <v>0</v>
      </c>
      <c r="M923" s="29">
        <v>56242.66</v>
      </c>
      <c r="N923" s="29">
        <v>35197.339999999997</v>
      </c>
      <c r="O923" s="29">
        <v>25.49</v>
      </c>
      <c r="P923" s="29">
        <v>0</v>
      </c>
      <c r="Q923" s="29">
        <v>0</v>
      </c>
      <c r="R923" s="29">
        <v>0</v>
      </c>
      <c r="S923" s="29">
        <v>0</v>
      </c>
      <c r="T923">
        <v>0</v>
      </c>
      <c r="U923">
        <v>0</v>
      </c>
      <c r="V923">
        <v>0</v>
      </c>
      <c r="Y923" t="s">
        <v>63</v>
      </c>
    </row>
    <row r="924" spans="1:25" x14ac:dyDescent="0.3">
      <c r="A924" s="19" t="s">
        <v>63</v>
      </c>
      <c r="B924" s="18" t="s">
        <v>250</v>
      </c>
      <c r="C924" s="18" t="s">
        <v>136</v>
      </c>
      <c r="D924" s="29">
        <v>964434.54</v>
      </c>
      <c r="E924" s="29">
        <v>1038688.04</v>
      </c>
      <c r="F924" s="29">
        <v>74253.5</v>
      </c>
      <c r="G924" s="29">
        <v>33.479999999999997</v>
      </c>
      <c r="H924" s="29">
        <v>0</v>
      </c>
      <c r="I924" s="29">
        <v>0</v>
      </c>
      <c r="J924" s="29">
        <v>0</v>
      </c>
      <c r="K924" s="29">
        <v>0</v>
      </c>
      <c r="L924" s="29">
        <v>0</v>
      </c>
      <c r="M924" s="29">
        <v>60493.08</v>
      </c>
      <c r="N924" s="29">
        <v>66586.38</v>
      </c>
      <c r="O924" s="29">
        <v>100.74</v>
      </c>
      <c r="P924" s="29">
        <v>0</v>
      </c>
      <c r="Q924" s="29">
        <v>0</v>
      </c>
      <c r="R924" s="29">
        <v>0</v>
      </c>
      <c r="S924" s="29">
        <v>0</v>
      </c>
      <c r="T924">
        <v>0</v>
      </c>
      <c r="U924">
        <v>0</v>
      </c>
      <c r="V924">
        <v>0</v>
      </c>
      <c r="Y924" t="s">
        <v>63</v>
      </c>
    </row>
    <row r="925" spans="1:25" x14ac:dyDescent="0.3">
      <c r="A925" s="19" t="s">
        <v>63</v>
      </c>
      <c r="B925" s="18" t="s">
        <v>250</v>
      </c>
      <c r="C925" s="18" t="s">
        <v>137</v>
      </c>
      <c r="D925" s="29">
        <v>679377.58</v>
      </c>
      <c r="E925" s="29">
        <v>729274.53</v>
      </c>
      <c r="F925" s="29">
        <v>49896.95</v>
      </c>
      <c r="G925" s="29">
        <v>12.68</v>
      </c>
      <c r="H925" s="29">
        <v>0</v>
      </c>
      <c r="I925" s="29">
        <v>0</v>
      </c>
      <c r="J925" s="29">
        <v>0</v>
      </c>
      <c r="K925" s="29">
        <v>0</v>
      </c>
      <c r="L925" s="29">
        <v>0</v>
      </c>
      <c r="M925" s="29">
        <v>42472.93</v>
      </c>
      <c r="N925" s="29">
        <v>41799.71</v>
      </c>
      <c r="O925" s="29">
        <v>25.51</v>
      </c>
      <c r="P925" s="29">
        <v>0</v>
      </c>
      <c r="Q925" s="29">
        <v>0</v>
      </c>
      <c r="R925" s="29">
        <v>0</v>
      </c>
      <c r="S925" s="29">
        <v>0</v>
      </c>
      <c r="T925">
        <v>0</v>
      </c>
      <c r="U925">
        <v>0</v>
      </c>
      <c r="V925">
        <v>0</v>
      </c>
      <c r="Y925" t="s">
        <v>63</v>
      </c>
    </row>
    <row r="926" spans="1:25" x14ac:dyDescent="0.3">
      <c r="A926" s="19" t="s">
        <v>63</v>
      </c>
      <c r="B926" s="18" t="s">
        <v>250</v>
      </c>
      <c r="C926" s="18" t="s">
        <v>138</v>
      </c>
      <c r="D926" s="29">
        <v>1052543.24</v>
      </c>
      <c r="E926" s="29">
        <v>1117395.5507</v>
      </c>
      <c r="F926" s="29">
        <v>72764.070000000007</v>
      </c>
      <c r="G926" s="29">
        <v>31.94</v>
      </c>
      <c r="H926" s="29">
        <v>0</v>
      </c>
      <c r="I926" s="29">
        <v>0</v>
      </c>
      <c r="J926" s="29">
        <v>0</v>
      </c>
      <c r="K926" s="29">
        <v>0</v>
      </c>
      <c r="L926" s="29">
        <v>0</v>
      </c>
      <c r="M926" s="29">
        <v>65076.69</v>
      </c>
      <c r="N926" s="29">
        <v>37865.57</v>
      </c>
      <c r="O926" s="29">
        <v>54.08</v>
      </c>
      <c r="P926" s="29">
        <v>0</v>
      </c>
      <c r="Q926" s="29">
        <v>8401.0092999999997</v>
      </c>
      <c r="R926" s="29">
        <v>0</v>
      </c>
      <c r="S926" s="29">
        <v>489.25</v>
      </c>
      <c r="T926">
        <v>0</v>
      </c>
      <c r="U926">
        <v>0</v>
      </c>
      <c r="V926">
        <v>0</v>
      </c>
      <c r="Y926" t="s">
        <v>63</v>
      </c>
    </row>
    <row r="927" spans="1:25" x14ac:dyDescent="0.3">
      <c r="A927" s="19" t="s">
        <v>63</v>
      </c>
      <c r="B927" s="18" t="s">
        <v>250</v>
      </c>
      <c r="C927" s="18" t="s">
        <v>139</v>
      </c>
      <c r="D927" s="29">
        <v>2312052.7999999998</v>
      </c>
      <c r="E927" s="29">
        <v>2471615.54</v>
      </c>
      <c r="F927" s="29">
        <v>159562.74</v>
      </c>
      <c r="G927" s="29">
        <v>21.84</v>
      </c>
      <c r="H927" s="29">
        <v>0</v>
      </c>
      <c r="I927" s="29">
        <v>0</v>
      </c>
      <c r="J927" s="29">
        <v>0</v>
      </c>
      <c r="K927" s="29">
        <v>0</v>
      </c>
      <c r="L927" s="29">
        <v>0</v>
      </c>
      <c r="M927" s="29">
        <v>143947.23000000001</v>
      </c>
      <c r="N927" s="29">
        <v>104839.76</v>
      </c>
      <c r="O927" s="29">
        <v>77.92</v>
      </c>
      <c r="P927" s="29">
        <v>0</v>
      </c>
      <c r="Q927" s="29">
        <v>0</v>
      </c>
      <c r="R927" s="29">
        <v>0</v>
      </c>
      <c r="S927" s="29">
        <v>0</v>
      </c>
      <c r="T927">
        <v>0</v>
      </c>
      <c r="U927">
        <v>0</v>
      </c>
      <c r="V927">
        <v>0</v>
      </c>
      <c r="Y927" t="s">
        <v>63</v>
      </c>
    </row>
    <row r="928" spans="1:25" x14ac:dyDescent="0.3">
      <c r="A928" s="19" t="s">
        <v>63</v>
      </c>
      <c r="B928" s="18" t="s">
        <v>250</v>
      </c>
      <c r="C928" s="18" t="s">
        <v>140</v>
      </c>
      <c r="D928" s="29">
        <v>1850850.68</v>
      </c>
      <c r="E928" s="29">
        <v>1997167.33</v>
      </c>
      <c r="F928" s="29">
        <v>146316.65</v>
      </c>
      <c r="G928" s="29">
        <v>40.5</v>
      </c>
      <c r="H928" s="29">
        <v>0</v>
      </c>
      <c r="I928" s="29">
        <v>0</v>
      </c>
      <c r="J928" s="29">
        <v>0</v>
      </c>
      <c r="K928" s="29">
        <v>0</v>
      </c>
      <c r="L928" s="29">
        <v>0</v>
      </c>
      <c r="M928" s="29">
        <v>116314.68</v>
      </c>
      <c r="N928" s="29">
        <v>59247.13</v>
      </c>
      <c r="O928" s="29">
        <v>51.71</v>
      </c>
      <c r="P928" s="29">
        <v>0</v>
      </c>
      <c r="Q928" s="29">
        <v>0</v>
      </c>
      <c r="R928" s="29">
        <v>0</v>
      </c>
      <c r="S928" s="29">
        <v>0</v>
      </c>
      <c r="T928">
        <v>0</v>
      </c>
      <c r="U928">
        <v>0</v>
      </c>
      <c r="V928">
        <v>0</v>
      </c>
      <c r="Y928" t="s">
        <v>64</v>
      </c>
    </row>
    <row r="929" spans="1:25" x14ac:dyDescent="0.3">
      <c r="A929" s="19" t="s">
        <v>63</v>
      </c>
      <c r="B929" s="18" t="s">
        <v>250</v>
      </c>
      <c r="C929" s="18" t="s">
        <v>141</v>
      </c>
      <c r="D929" s="29">
        <v>161512.42000000001</v>
      </c>
      <c r="E929" s="29">
        <v>183330.19</v>
      </c>
      <c r="F929" s="29">
        <v>21817.77</v>
      </c>
      <c r="G929" s="29">
        <v>0.66</v>
      </c>
      <c r="H929" s="29">
        <v>0</v>
      </c>
      <c r="I929" s="29">
        <v>0</v>
      </c>
      <c r="J929" s="29">
        <v>0</v>
      </c>
      <c r="K929" s="29">
        <v>0</v>
      </c>
      <c r="L929" s="29">
        <v>0</v>
      </c>
      <c r="M929" s="29">
        <v>10677.2</v>
      </c>
      <c r="N929" s="29">
        <v>11926.36</v>
      </c>
      <c r="O929" s="29">
        <v>25</v>
      </c>
      <c r="P929" s="29">
        <v>0</v>
      </c>
      <c r="Q929" s="29">
        <v>0</v>
      </c>
      <c r="R929" s="29">
        <v>0</v>
      </c>
      <c r="S929" s="29">
        <v>0</v>
      </c>
      <c r="T929">
        <v>0</v>
      </c>
      <c r="U929">
        <v>0</v>
      </c>
      <c r="V929">
        <v>0</v>
      </c>
      <c r="Y929" t="s">
        <v>64</v>
      </c>
    </row>
    <row r="930" spans="1:25" x14ac:dyDescent="0.3">
      <c r="A930" s="19" t="s">
        <v>63</v>
      </c>
      <c r="B930" s="18" t="s">
        <v>250</v>
      </c>
      <c r="C930" s="18" t="s">
        <v>142</v>
      </c>
      <c r="D930" s="29">
        <v>419408.08</v>
      </c>
      <c r="E930" s="29">
        <v>448023.77</v>
      </c>
      <c r="F930" s="29">
        <v>28615.69</v>
      </c>
      <c r="G930" s="29">
        <v>2013.84</v>
      </c>
      <c r="H930" s="29">
        <v>0</v>
      </c>
      <c r="I930" s="29">
        <v>0</v>
      </c>
      <c r="J930" s="29">
        <v>0</v>
      </c>
      <c r="K930" s="29">
        <v>0</v>
      </c>
      <c r="L930" s="29">
        <v>0</v>
      </c>
      <c r="M930" s="29">
        <v>26096.46</v>
      </c>
      <c r="N930" s="29">
        <v>257377.15</v>
      </c>
      <c r="O930" s="29">
        <v>0</v>
      </c>
      <c r="P930" s="29">
        <v>0</v>
      </c>
      <c r="Q930" s="29">
        <v>0</v>
      </c>
      <c r="R930" s="29">
        <v>0</v>
      </c>
      <c r="S930" s="29">
        <v>0</v>
      </c>
      <c r="T930">
        <v>0</v>
      </c>
      <c r="U930">
        <v>0</v>
      </c>
      <c r="V930">
        <v>0</v>
      </c>
      <c r="Y930" t="s">
        <v>64</v>
      </c>
    </row>
    <row r="931" spans="1:25" x14ac:dyDescent="0.3">
      <c r="A931" s="19" t="s">
        <v>64</v>
      </c>
      <c r="B931" s="18" t="s">
        <v>251</v>
      </c>
      <c r="C931" s="18" t="s">
        <v>129</v>
      </c>
      <c r="D931" s="29">
        <v>597623.19999999995</v>
      </c>
      <c r="E931" s="29">
        <v>603562.99</v>
      </c>
      <c r="F931" s="29">
        <v>5939.79</v>
      </c>
      <c r="G931" s="29">
        <v>20.43</v>
      </c>
      <c r="H931" s="29">
        <v>0</v>
      </c>
      <c r="I931" s="29">
        <v>0</v>
      </c>
      <c r="J931" s="29">
        <v>0</v>
      </c>
      <c r="K931" s="29">
        <v>0</v>
      </c>
      <c r="L931" s="29">
        <v>0</v>
      </c>
      <c r="M931" s="29">
        <v>0</v>
      </c>
      <c r="N931" s="29">
        <v>30638.18</v>
      </c>
      <c r="O931" s="29">
        <v>25</v>
      </c>
      <c r="P931" s="29">
        <v>0</v>
      </c>
      <c r="Q931" s="29">
        <v>0</v>
      </c>
      <c r="R931" s="29">
        <v>0</v>
      </c>
      <c r="S931" s="29">
        <v>0</v>
      </c>
      <c r="T931">
        <v>0</v>
      </c>
      <c r="U931">
        <v>0</v>
      </c>
      <c r="V931">
        <v>0</v>
      </c>
      <c r="Y931" t="s">
        <v>64</v>
      </c>
    </row>
    <row r="932" spans="1:25" x14ac:dyDescent="0.3">
      <c r="A932" s="19" t="s">
        <v>64</v>
      </c>
      <c r="B932" s="18" t="s">
        <v>251</v>
      </c>
      <c r="C932" s="18" t="s">
        <v>130</v>
      </c>
      <c r="D932" s="29">
        <v>3725396.6000000099</v>
      </c>
      <c r="E932" s="29">
        <v>5558440.6573000001</v>
      </c>
      <c r="F932" s="29">
        <v>1840926.35</v>
      </c>
      <c r="G932" s="29">
        <v>201.65</v>
      </c>
      <c r="H932" s="29">
        <v>0</v>
      </c>
      <c r="I932" s="29">
        <v>0</v>
      </c>
      <c r="J932" s="29">
        <v>0</v>
      </c>
      <c r="K932" s="29">
        <v>0</v>
      </c>
      <c r="L932" s="29">
        <v>0</v>
      </c>
      <c r="M932" s="29">
        <v>0</v>
      </c>
      <c r="N932" s="29">
        <v>243414.85</v>
      </c>
      <c r="O932" s="29">
        <v>854.53</v>
      </c>
      <c r="P932" s="29">
        <v>0</v>
      </c>
      <c r="Q932" s="29">
        <v>10588.7827</v>
      </c>
      <c r="R932" s="29">
        <v>2706.49</v>
      </c>
      <c r="S932" s="29">
        <v>0</v>
      </c>
      <c r="T932">
        <v>0</v>
      </c>
      <c r="U932">
        <v>0</v>
      </c>
      <c r="V932">
        <v>0</v>
      </c>
      <c r="Y932" t="s">
        <v>64</v>
      </c>
    </row>
    <row r="933" spans="1:25" x14ac:dyDescent="0.3">
      <c r="A933" s="19" t="s">
        <v>64</v>
      </c>
      <c r="B933" s="18" t="s">
        <v>251</v>
      </c>
      <c r="C933" s="18" t="s">
        <v>132</v>
      </c>
      <c r="D933" s="29">
        <v>1533508.1</v>
      </c>
      <c r="E933" s="29">
        <v>1545065.61</v>
      </c>
      <c r="F933" s="29">
        <v>11557.51</v>
      </c>
      <c r="G933" s="29">
        <v>59.08</v>
      </c>
      <c r="H933" s="29">
        <v>0</v>
      </c>
      <c r="I933" s="29">
        <v>0</v>
      </c>
      <c r="J933" s="29">
        <v>0</v>
      </c>
      <c r="K933" s="29">
        <v>0</v>
      </c>
      <c r="L933" s="29">
        <v>0</v>
      </c>
      <c r="M933" s="29">
        <v>0</v>
      </c>
      <c r="N933" s="29">
        <v>41167.5</v>
      </c>
      <c r="O933" s="29">
        <v>25</v>
      </c>
      <c r="P933" s="29">
        <v>0</v>
      </c>
      <c r="Q933" s="29">
        <v>0</v>
      </c>
      <c r="R933" s="29">
        <v>0</v>
      </c>
      <c r="S933" s="29">
        <v>0</v>
      </c>
      <c r="T933">
        <v>0</v>
      </c>
      <c r="U933">
        <v>0</v>
      </c>
      <c r="V933">
        <v>0</v>
      </c>
      <c r="Y933" t="s">
        <v>64</v>
      </c>
    </row>
    <row r="934" spans="1:25" x14ac:dyDescent="0.3">
      <c r="A934" s="19" t="s">
        <v>64</v>
      </c>
      <c r="B934" s="18" t="s">
        <v>251</v>
      </c>
      <c r="C934" s="18" t="s">
        <v>134</v>
      </c>
      <c r="D934" s="29">
        <v>4710551.3499999903</v>
      </c>
      <c r="E934" s="29">
        <v>4673963.1745999902</v>
      </c>
      <c r="F934" s="29">
        <v>53865.11</v>
      </c>
      <c r="G934" s="29">
        <v>46.15</v>
      </c>
      <c r="H934" s="29">
        <v>0</v>
      </c>
      <c r="I934" s="29">
        <v>0</v>
      </c>
      <c r="J934" s="29">
        <v>0</v>
      </c>
      <c r="K934" s="29">
        <v>0</v>
      </c>
      <c r="L934" s="29">
        <v>0</v>
      </c>
      <c r="M934" s="29">
        <v>0</v>
      </c>
      <c r="N934" s="29">
        <v>122094.51</v>
      </c>
      <c r="O934" s="29">
        <v>359.79</v>
      </c>
      <c r="P934" s="29">
        <v>0</v>
      </c>
      <c r="Q934" s="29">
        <v>90453.285399999993</v>
      </c>
      <c r="R934" s="29">
        <v>0</v>
      </c>
      <c r="S934" s="29">
        <v>0</v>
      </c>
      <c r="T934">
        <v>2831.5</v>
      </c>
      <c r="U934">
        <v>0</v>
      </c>
      <c r="V934">
        <v>0</v>
      </c>
      <c r="Y934" t="s">
        <v>64</v>
      </c>
    </row>
    <row r="935" spans="1:25" x14ac:dyDescent="0.3">
      <c r="A935" s="19" t="s">
        <v>64</v>
      </c>
      <c r="B935" s="18" t="s">
        <v>251</v>
      </c>
      <c r="C935" s="18" t="s">
        <v>135</v>
      </c>
      <c r="D935" s="29">
        <v>139456.09</v>
      </c>
      <c r="E935" s="29">
        <v>130764.10279999999</v>
      </c>
      <c r="F935" s="29">
        <v>0</v>
      </c>
      <c r="G935" s="29">
        <v>9.06</v>
      </c>
      <c r="H935" s="29">
        <v>0</v>
      </c>
      <c r="I935" s="29">
        <v>0</v>
      </c>
      <c r="J935" s="29">
        <v>0</v>
      </c>
      <c r="K935" s="29">
        <v>0</v>
      </c>
      <c r="L935" s="29">
        <v>0</v>
      </c>
      <c r="M935" s="29">
        <v>0</v>
      </c>
      <c r="N935" s="29">
        <v>7843.65</v>
      </c>
      <c r="O935" s="29">
        <v>0</v>
      </c>
      <c r="P935" s="29">
        <v>0</v>
      </c>
      <c r="Q935" s="29">
        <v>8691.9871999999996</v>
      </c>
      <c r="R935" s="29">
        <v>0</v>
      </c>
      <c r="S935" s="29">
        <v>0</v>
      </c>
      <c r="T935">
        <v>1386.08</v>
      </c>
      <c r="U935">
        <v>0</v>
      </c>
      <c r="V935">
        <v>0</v>
      </c>
      <c r="Y935" t="s">
        <v>64</v>
      </c>
    </row>
    <row r="936" spans="1:25" x14ac:dyDescent="0.3">
      <c r="A936" s="19" t="s">
        <v>64</v>
      </c>
      <c r="B936" s="18" t="s">
        <v>251</v>
      </c>
      <c r="C936" s="18" t="s">
        <v>136</v>
      </c>
      <c r="D936" s="29">
        <v>1508930.64</v>
      </c>
      <c r="E936" s="29">
        <v>1516998.8655000001</v>
      </c>
      <c r="F936" s="29">
        <v>10068.33</v>
      </c>
      <c r="G936" s="29">
        <v>47.59</v>
      </c>
      <c r="H936" s="29">
        <v>0</v>
      </c>
      <c r="I936" s="29">
        <v>0</v>
      </c>
      <c r="J936" s="29">
        <v>0</v>
      </c>
      <c r="K936" s="29">
        <v>0</v>
      </c>
      <c r="L936" s="29">
        <v>0</v>
      </c>
      <c r="M936" s="29">
        <v>0</v>
      </c>
      <c r="N936" s="29">
        <v>26742.05</v>
      </c>
      <c r="O936" s="29">
        <v>222.17</v>
      </c>
      <c r="P936" s="29">
        <v>0</v>
      </c>
      <c r="Q936" s="29">
        <v>2000.1044999999999</v>
      </c>
      <c r="R936" s="29">
        <v>0</v>
      </c>
      <c r="S936" s="29">
        <v>0</v>
      </c>
      <c r="T936">
        <v>0</v>
      </c>
      <c r="U936">
        <v>0</v>
      </c>
      <c r="V936">
        <v>0</v>
      </c>
      <c r="Y936" t="s">
        <v>64</v>
      </c>
    </row>
    <row r="937" spans="1:25" x14ac:dyDescent="0.3">
      <c r="A937" s="19" t="s">
        <v>64</v>
      </c>
      <c r="B937" s="18" t="s">
        <v>251</v>
      </c>
      <c r="C937" s="18" t="s">
        <v>137</v>
      </c>
      <c r="D937" s="29">
        <v>32322162.000000201</v>
      </c>
      <c r="E937" s="29">
        <v>33723172.794300199</v>
      </c>
      <c r="F937" s="29">
        <v>3808605.8</v>
      </c>
      <c r="G937" s="29">
        <v>406.05</v>
      </c>
      <c r="H937" s="29">
        <v>0</v>
      </c>
      <c r="I937" s="29">
        <v>0</v>
      </c>
      <c r="J937" s="29">
        <v>0</v>
      </c>
      <c r="K937" s="29">
        <v>0</v>
      </c>
      <c r="L937" s="29">
        <v>0</v>
      </c>
      <c r="M937" s="29">
        <v>0</v>
      </c>
      <c r="N937" s="29">
        <v>896396.93</v>
      </c>
      <c r="O937" s="29">
        <v>5104.9799999999996</v>
      </c>
      <c r="P937" s="29">
        <v>0</v>
      </c>
      <c r="Q937" s="29">
        <v>2410194.9457</v>
      </c>
      <c r="R937" s="29">
        <v>2599.94</v>
      </c>
      <c r="S937" s="29">
        <v>0</v>
      </c>
      <c r="T937">
        <v>570838.49</v>
      </c>
      <c r="U937">
        <v>0</v>
      </c>
      <c r="V937">
        <v>0</v>
      </c>
      <c r="Y937" t="s">
        <v>64</v>
      </c>
    </row>
    <row r="938" spans="1:25" x14ac:dyDescent="0.3">
      <c r="A938" s="19" t="s">
        <v>64</v>
      </c>
      <c r="B938" s="18" t="s">
        <v>251</v>
      </c>
      <c r="C938" s="18" t="s">
        <v>138</v>
      </c>
      <c r="D938" s="29">
        <v>64285.01</v>
      </c>
      <c r="E938" s="29">
        <v>68666.399999999994</v>
      </c>
      <c r="F938" s="29">
        <v>4381.3900000000003</v>
      </c>
      <c r="G938" s="29">
        <v>8.0500000000000007</v>
      </c>
      <c r="H938" s="29">
        <v>0</v>
      </c>
      <c r="I938" s="29">
        <v>0</v>
      </c>
      <c r="J938" s="29">
        <v>0</v>
      </c>
      <c r="K938" s="29">
        <v>0</v>
      </c>
      <c r="L938" s="29">
        <v>0</v>
      </c>
      <c r="M938" s="29">
        <v>0</v>
      </c>
      <c r="N938" s="29">
        <v>0</v>
      </c>
      <c r="O938" s="29">
        <v>0</v>
      </c>
      <c r="P938" s="29">
        <v>0</v>
      </c>
      <c r="Q938" s="29">
        <v>0</v>
      </c>
      <c r="R938" s="29">
        <v>0</v>
      </c>
      <c r="S938" s="29">
        <v>0</v>
      </c>
      <c r="T938">
        <v>0</v>
      </c>
      <c r="U938">
        <v>0</v>
      </c>
      <c r="V938">
        <v>0</v>
      </c>
      <c r="Y938" t="s">
        <v>64</v>
      </c>
    </row>
    <row r="939" spans="1:25" x14ac:dyDescent="0.3">
      <c r="A939" s="19" t="s">
        <v>64</v>
      </c>
      <c r="B939" s="18" t="s">
        <v>251</v>
      </c>
      <c r="C939" s="18" t="s">
        <v>139</v>
      </c>
      <c r="D939" s="29">
        <v>200515.9</v>
      </c>
      <c r="E939" s="29">
        <v>200515.9</v>
      </c>
      <c r="F939" s="29">
        <v>0</v>
      </c>
      <c r="G939" s="29">
        <v>14.87</v>
      </c>
      <c r="H939" s="29">
        <v>0</v>
      </c>
      <c r="I939" s="29">
        <v>0</v>
      </c>
      <c r="J939" s="29">
        <v>0</v>
      </c>
      <c r="K939" s="29">
        <v>0</v>
      </c>
      <c r="L939" s="29">
        <v>0</v>
      </c>
      <c r="M939" s="29">
        <v>0</v>
      </c>
      <c r="N939" s="29">
        <v>1656.08</v>
      </c>
      <c r="O939" s="29">
        <v>0</v>
      </c>
      <c r="P939" s="29">
        <v>0</v>
      </c>
      <c r="Q939" s="29">
        <v>0</v>
      </c>
      <c r="R939" s="29">
        <v>0</v>
      </c>
      <c r="S939" s="29">
        <v>0</v>
      </c>
      <c r="T939">
        <v>0</v>
      </c>
      <c r="U939">
        <v>0</v>
      </c>
      <c r="V939">
        <v>0</v>
      </c>
      <c r="Y939" t="s">
        <v>64</v>
      </c>
    </row>
    <row r="940" spans="1:25" x14ac:dyDescent="0.3">
      <c r="A940" s="19" t="s">
        <v>64</v>
      </c>
      <c r="B940" s="18" t="s">
        <v>251</v>
      </c>
      <c r="C940" s="18" t="s">
        <v>140</v>
      </c>
      <c r="D940" s="29">
        <v>140648.19</v>
      </c>
      <c r="E940" s="29">
        <v>140648.19</v>
      </c>
      <c r="F940" s="29">
        <v>0</v>
      </c>
      <c r="G940" s="29">
        <v>14.17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10610.42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>
        <v>0</v>
      </c>
      <c r="U940">
        <v>0</v>
      </c>
      <c r="V940">
        <v>0</v>
      </c>
      <c r="Y940" t="s">
        <v>64</v>
      </c>
    </row>
    <row r="941" spans="1:25" x14ac:dyDescent="0.3">
      <c r="A941" s="19" t="s">
        <v>64</v>
      </c>
      <c r="B941" s="18" t="s">
        <v>251</v>
      </c>
      <c r="C941" s="18" t="s">
        <v>141</v>
      </c>
      <c r="D941" s="29">
        <v>1245218.6399999999</v>
      </c>
      <c r="E941" s="29">
        <v>1296814.93</v>
      </c>
      <c r="F941" s="29">
        <v>51596.29</v>
      </c>
      <c r="G941" s="29">
        <v>5.14</v>
      </c>
      <c r="H941" s="29">
        <v>0</v>
      </c>
      <c r="I941" s="29">
        <v>0</v>
      </c>
      <c r="J941" s="29">
        <v>0</v>
      </c>
      <c r="K941" s="29">
        <v>0</v>
      </c>
      <c r="L941" s="29">
        <v>0</v>
      </c>
      <c r="M941" s="29">
        <v>0</v>
      </c>
      <c r="N941" s="29">
        <v>34955.4</v>
      </c>
      <c r="O941" s="29">
        <v>315.73</v>
      </c>
      <c r="P941" s="29">
        <v>0</v>
      </c>
      <c r="Q941" s="29">
        <v>0</v>
      </c>
      <c r="R941" s="29">
        <v>0</v>
      </c>
      <c r="S941" s="29">
        <v>0</v>
      </c>
      <c r="T941">
        <v>0</v>
      </c>
      <c r="U941">
        <v>0</v>
      </c>
      <c r="V941">
        <v>0</v>
      </c>
      <c r="Y941" t="s">
        <v>64</v>
      </c>
    </row>
    <row r="942" spans="1:25" x14ac:dyDescent="0.3">
      <c r="A942" s="19" t="s">
        <v>64</v>
      </c>
      <c r="B942" s="18" t="s">
        <v>251</v>
      </c>
      <c r="C942" s="18" t="s">
        <v>142</v>
      </c>
      <c r="D942" s="29">
        <v>29344.27</v>
      </c>
      <c r="E942" s="29">
        <v>29344.27</v>
      </c>
      <c r="F942" s="29">
        <v>0</v>
      </c>
      <c r="G942" s="29">
        <v>0</v>
      </c>
      <c r="H942" s="29">
        <v>0</v>
      </c>
      <c r="I942" s="29">
        <v>0</v>
      </c>
      <c r="J942" s="29">
        <v>0</v>
      </c>
      <c r="K942" s="29">
        <v>0</v>
      </c>
      <c r="L942" s="29">
        <v>0</v>
      </c>
      <c r="M942" s="29">
        <v>0</v>
      </c>
      <c r="N942" s="29">
        <v>0</v>
      </c>
      <c r="O942" s="29">
        <v>0</v>
      </c>
      <c r="P942" s="29">
        <v>0</v>
      </c>
      <c r="Q942" s="29">
        <v>0</v>
      </c>
      <c r="R942" s="29">
        <v>0</v>
      </c>
      <c r="S942" s="29">
        <v>0</v>
      </c>
      <c r="T942">
        <v>0</v>
      </c>
      <c r="U942">
        <v>0</v>
      </c>
      <c r="V942">
        <v>0</v>
      </c>
      <c r="Y942" t="s">
        <v>64</v>
      </c>
    </row>
    <row r="943" spans="1:25" x14ac:dyDescent="0.3">
      <c r="A943" s="19" t="s">
        <v>64</v>
      </c>
      <c r="B943" s="18" t="s">
        <v>251</v>
      </c>
      <c r="C943" s="18" t="s">
        <v>143</v>
      </c>
      <c r="D943" s="29">
        <v>4359480.7700000098</v>
      </c>
      <c r="E943" s="29">
        <v>4373748.5400000103</v>
      </c>
      <c r="F943" s="29">
        <v>14267.77</v>
      </c>
      <c r="G943" s="29">
        <v>274.3</v>
      </c>
      <c r="H943" s="29">
        <v>0</v>
      </c>
      <c r="I943" s="29">
        <v>0</v>
      </c>
      <c r="J943" s="29">
        <v>0</v>
      </c>
      <c r="K943" s="29">
        <v>0</v>
      </c>
      <c r="L943" s="29">
        <v>0</v>
      </c>
      <c r="M943" s="29">
        <v>0</v>
      </c>
      <c r="N943" s="29">
        <v>172074.12</v>
      </c>
      <c r="O943" s="29">
        <v>2800.84</v>
      </c>
      <c r="P943" s="29">
        <v>0</v>
      </c>
      <c r="Q943" s="29">
        <v>0</v>
      </c>
      <c r="R943" s="29">
        <v>0</v>
      </c>
      <c r="S943" s="29">
        <v>0</v>
      </c>
      <c r="T943">
        <v>0</v>
      </c>
      <c r="U943">
        <v>0</v>
      </c>
      <c r="V943">
        <v>0</v>
      </c>
      <c r="Y943" t="s">
        <v>64</v>
      </c>
    </row>
    <row r="944" spans="1:25" x14ac:dyDescent="0.3">
      <c r="A944" s="19" t="s">
        <v>64</v>
      </c>
      <c r="B944" s="18" t="s">
        <v>251</v>
      </c>
      <c r="C944" s="18" t="s">
        <v>144</v>
      </c>
      <c r="D944" s="29">
        <v>2000183.04</v>
      </c>
      <c r="E944" s="29">
        <v>1879537.8665</v>
      </c>
      <c r="F944" s="29">
        <v>19028.28</v>
      </c>
      <c r="G944" s="29">
        <v>72.61</v>
      </c>
      <c r="H944" s="29">
        <v>0</v>
      </c>
      <c r="I944" s="29">
        <v>0</v>
      </c>
      <c r="J944" s="29">
        <v>0</v>
      </c>
      <c r="K944" s="29">
        <v>0</v>
      </c>
      <c r="L944" s="29">
        <v>0</v>
      </c>
      <c r="M944" s="29">
        <v>0</v>
      </c>
      <c r="N944" s="29">
        <v>106050.39</v>
      </c>
      <c r="O944" s="29">
        <v>177.65</v>
      </c>
      <c r="P944" s="29">
        <v>0</v>
      </c>
      <c r="Q944" s="29">
        <v>139673.4535</v>
      </c>
      <c r="R944" s="29">
        <v>0</v>
      </c>
      <c r="S944" s="29">
        <v>0</v>
      </c>
      <c r="T944">
        <v>0</v>
      </c>
      <c r="U944">
        <v>0</v>
      </c>
      <c r="V944">
        <v>0</v>
      </c>
      <c r="Y944" t="s">
        <v>64</v>
      </c>
    </row>
    <row r="945" spans="1:25" x14ac:dyDescent="0.3">
      <c r="A945" s="19" t="s">
        <v>64</v>
      </c>
      <c r="B945" s="18" t="s">
        <v>251</v>
      </c>
      <c r="C945" s="18" t="s">
        <v>145</v>
      </c>
      <c r="D945" s="29">
        <v>2196178.46</v>
      </c>
      <c r="E945" s="29">
        <v>2191927.2930000001</v>
      </c>
      <c r="F945" s="29">
        <v>9045.64</v>
      </c>
      <c r="G945" s="29">
        <v>73.45</v>
      </c>
      <c r="H945" s="29">
        <v>0</v>
      </c>
      <c r="I945" s="29">
        <v>0</v>
      </c>
      <c r="J945" s="29">
        <v>0</v>
      </c>
      <c r="K945" s="29">
        <v>0</v>
      </c>
      <c r="L945" s="29">
        <v>0</v>
      </c>
      <c r="M945" s="29">
        <v>0</v>
      </c>
      <c r="N945" s="29">
        <v>50257.43</v>
      </c>
      <c r="O945" s="29">
        <v>4490.53</v>
      </c>
      <c r="P945" s="29">
        <v>0</v>
      </c>
      <c r="Q945" s="29">
        <v>13296.807000000001</v>
      </c>
      <c r="R945" s="29">
        <v>0</v>
      </c>
      <c r="S945" s="29">
        <v>0</v>
      </c>
      <c r="T945">
        <v>435.27</v>
      </c>
      <c r="U945">
        <v>0</v>
      </c>
      <c r="V945">
        <v>0</v>
      </c>
      <c r="Y945" t="s">
        <v>64</v>
      </c>
    </row>
    <row r="946" spans="1:25" x14ac:dyDescent="0.3">
      <c r="A946" s="19" t="s">
        <v>64</v>
      </c>
      <c r="B946" s="18" t="s">
        <v>251</v>
      </c>
      <c r="C946" s="18" t="s">
        <v>146</v>
      </c>
      <c r="D946" s="29">
        <v>14745889.42</v>
      </c>
      <c r="E946" s="29">
        <v>12469919.421399999</v>
      </c>
      <c r="F946" s="29">
        <v>2065019.17</v>
      </c>
      <c r="G946" s="29">
        <v>80.36</v>
      </c>
      <c r="H946" s="29">
        <v>0</v>
      </c>
      <c r="I946" s="29">
        <v>0</v>
      </c>
      <c r="J946" s="29">
        <v>0</v>
      </c>
      <c r="K946" s="29">
        <v>0</v>
      </c>
      <c r="L946" s="29">
        <v>0</v>
      </c>
      <c r="M946" s="29">
        <v>0</v>
      </c>
      <c r="N946" s="29">
        <v>240605.13</v>
      </c>
      <c r="O946" s="29">
        <v>1643.82</v>
      </c>
      <c r="P946" s="29">
        <v>0</v>
      </c>
      <c r="Q946" s="29">
        <v>4342394.1686000004</v>
      </c>
      <c r="R946" s="29">
        <v>1405</v>
      </c>
      <c r="S946" s="29">
        <v>0</v>
      </c>
      <c r="T946">
        <v>25.13</v>
      </c>
      <c r="U946">
        <v>0</v>
      </c>
      <c r="V946">
        <v>0</v>
      </c>
      <c r="Y946" t="s">
        <v>64</v>
      </c>
    </row>
    <row r="947" spans="1:25" x14ac:dyDescent="0.3">
      <c r="A947" s="19" t="s">
        <v>64</v>
      </c>
      <c r="B947" s="18" t="s">
        <v>251</v>
      </c>
      <c r="C947" s="18" t="s">
        <v>147</v>
      </c>
      <c r="D947" s="29">
        <v>1232767.74</v>
      </c>
      <c r="E947" s="29">
        <v>1240536.2046999999</v>
      </c>
      <c r="F947" s="29">
        <v>7867.75</v>
      </c>
      <c r="G947" s="29">
        <v>29.54</v>
      </c>
      <c r="H947" s="29">
        <v>0</v>
      </c>
      <c r="I947" s="29">
        <v>0</v>
      </c>
      <c r="J947" s="29">
        <v>0</v>
      </c>
      <c r="K947" s="29">
        <v>0</v>
      </c>
      <c r="L947" s="29">
        <v>0</v>
      </c>
      <c r="M947" s="29">
        <v>0</v>
      </c>
      <c r="N947" s="29">
        <v>39564.730000000003</v>
      </c>
      <c r="O947" s="29">
        <v>0</v>
      </c>
      <c r="P947" s="29">
        <v>0</v>
      </c>
      <c r="Q947" s="29">
        <v>99.285300000000007</v>
      </c>
      <c r="R947" s="29">
        <v>0</v>
      </c>
      <c r="S947" s="29">
        <v>0</v>
      </c>
      <c r="T947">
        <v>0</v>
      </c>
      <c r="U947">
        <v>0</v>
      </c>
      <c r="V947">
        <v>0</v>
      </c>
      <c r="Y947" t="s">
        <v>64</v>
      </c>
    </row>
    <row r="948" spans="1:25" x14ac:dyDescent="0.3">
      <c r="A948" s="19" t="s">
        <v>64</v>
      </c>
      <c r="B948" s="18" t="s">
        <v>251</v>
      </c>
      <c r="C948" s="18" t="s">
        <v>148</v>
      </c>
      <c r="D948" s="29">
        <v>2964219.5</v>
      </c>
      <c r="E948" s="29">
        <v>2984818.27</v>
      </c>
      <c r="F948" s="29">
        <v>20598.77</v>
      </c>
      <c r="G948" s="29">
        <v>192.6</v>
      </c>
      <c r="H948" s="29">
        <v>0</v>
      </c>
      <c r="I948" s="29">
        <v>0</v>
      </c>
      <c r="J948" s="29">
        <v>0</v>
      </c>
      <c r="K948" s="29">
        <v>0</v>
      </c>
      <c r="L948" s="29">
        <v>0</v>
      </c>
      <c r="M948" s="29">
        <v>0</v>
      </c>
      <c r="N948" s="29">
        <v>106826.05</v>
      </c>
      <c r="O948" s="29">
        <v>165.78</v>
      </c>
      <c r="P948" s="29">
        <v>0</v>
      </c>
      <c r="Q948" s="29">
        <v>0</v>
      </c>
      <c r="R948" s="29">
        <v>0</v>
      </c>
      <c r="S948" s="29">
        <v>0</v>
      </c>
      <c r="T948">
        <v>0</v>
      </c>
      <c r="U948">
        <v>0</v>
      </c>
      <c r="V948">
        <v>0</v>
      </c>
      <c r="Y948" t="s">
        <v>64</v>
      </c>
    </row>
    <row r="949" spans="1:25" x14ac:dyDescent="0.3">
      <c r="A949" s="19" t="s">
        <v>64</v>
      </c>
      <c r="B949" s="18" t="s">
        <v>251</v>
      </c>
      <c r="C949" s="18" t="s">
        <v>149</v>
      </c>
      <c r="D949" s="29">
        <v>1971312.26000001</v>
      </c>
      <c r="E949" s="29">
        <v>1983641.3400000101</v>
      </c>
      <c r="F949" s="29">
        <v>12329.08</v>
      </c>
      <c r="G949" s="29">
        <v>1055.96</v>
      </c>
      <c r="H949" s="29">
        <v>0</v>
      </c>
      <c r="I949" s="29">
        <v>0</v>
      </c>
      <c r="J949" s="29">
        <v>0</v>
      </c>
      <c r="K949" s="29">
        <v>0</v>
      </c>
      <c r="L949" s="29">
        <v>0</v>
      </c>
      <c r="M949" s="29">
        <v>0</v>
      </c>
      <c r="N949" s="29">
        <v>103598.66</v>
      </c>
      <c r="O949" s="29">
        <v>0</v>
      </c>
      <c r="P949" s="29">
        <v>0</v>
      </c>
      <c r="Q949" s="29">
        <v>0</v>
      </c>
      <c r="R949" s="29">
        <v>0</v>
      </c>
      <c r="S949" s="29">
        <v>0</v>
      </c>
      <c r="T949">
        <v>0</v>
      </c>
      <c r="U949">
        <v>0</v>
      </c>
      <c r="V949">
        <v>0</v>
      </c>
      <c r="Y949" t="s">
        <v>64</v>
      </c>
    </row>
    <row r="950" spans="1:25" x14ac:dyDescent="0.3">
      <c r="A950" s="19" t="s">
        <v>64</v>
      </c>
      <c r="B950" s="18" t="s">
        <v>251</v>
      </c>
      <c r="C950" s="18" t="s">
        <v>150</v>
      </c>
      <c r="D950" s="29">
        <v>19696.189999999999</v>
      </c>
      <c r="E950" s="29">
        <v>19758.310000000001</v>
      </c>
      <c r="F950" s="29">
        <v>62.12</v>
      </c>
      <c r="G950" s="29">
        <v>4.6100000000000003</v>
      </c>
      <c r="H950" s="29">
        <v>0</v>
      </c>
      <c r="I950" s="29">
        <v>0</v>
      </c>
      <c r="J950" s="29">
        <v>0</v>
      </c>
      <c r="K950" s="29">
        <v>0</v>
      </c>
      <c r="L950" s="29">
        <v>0</v>
      </c>
      <c r="M950" s="29">
        <v>0</v>
      </c>
      <c r="N950" s="29">
        <v>0</v>
      </c>
      <c r="O950" s="29">
        <v>0</v>
      </c>
      <c r="P950" s="29">
        <v>0</v>
      </c>
      <c r="Q950" s="29">
        <v>0</v>
      </c>
      <c r="R950" s="29">
        <v>0</v>
      </c>
      <c r="S950" s="29">
        <v>0</v>
      </c>
      <c r="T950">
        <v>0</v>
      </c>
      <c r="U950">
        <v>0</v>
      </c>
      <c r="V950">
        <v>0</v>
      </c>
      <c r="Y950" t="s">
        <v>64</v>
      </c>
    </row>
    <row r="951" spans="1:25" x14ac:dyDescent="0.3">
      <c r="A951" s="19" t="s">
        <v>64</v>
      </c>
      <c r="B951" s="18" t="s">
        <v>251</v>
      </c>
      <c r="C951" s="18" t="s">
        <v>151</v>
      </c>
      <c r="D951" s="29">
        <v>304425.71999999997</v>
      </c>
      <c r="E951" s="29">
        <v>308979.95</v>
      </c>
      <c r="F951" s="29">
        <v>4554.2299999999996</v>
      </c>
      <c r="G951" s="29">
        <v>11.44</v>
      </c>
      <c r="H951" s="29">
        <v>0</v>
      </c>
      <c r="I951" s="29">
        <v>0</v>
      </c>
      <c r="J951" s="29">
        <v>0</v>
      </c>
      <c r="K951" s="29">
        <v>0</v>
      </c>
      <c r="L951" s="29">
        <v>0</v>
      </c>
      <c r="M951" s="29">
        <v>0</v>
      </c>
      <c r="N951" s="29">
        <v>6743.37</v>
      </c>
      <c r="O951" s="29">
        <v>133.11000000000001</v>
      </c>
      <c r="P951" s="29">
        <v>0</v>
      </c>
      <c r="Q951" s="29">
        <v>0</v>
      </c>
      <c r="R951" s="29">
        <v>0</v>
      </c>
      <c r="S951" s="29">
        <v>0</v>
      </c>
      <c r="T951">
        <v>0</v>
      </c>
      <c r="U951">
        <v>0</v>
      </c>
      <c r="V951">
        <v>0</v>
      </c>
      <c r="Y951" t="s">
        <v>64</v>
      </c>
    </row>
    <row r="952" spans="1:25" x14ac:dyDescent="0.3">
      <c r="A952" s="19" t="s">
        <v>64</v>
      </c>
      <c r="B952" s="18" t="s">
        <v>251</v>
      </c>
      <c r="C952" s="18" t="s">
        <v>200</v>
      </c>
      <c r="D952" s="29">
        <v>55089.68</v>
      </c>
      <c r="E952" s="29">
        <v>55089.68</v>
      </c>
      <c r="F952" s="29">
        <v>0</v>
      </c>
      <c r="G952" s="29">
        <v>4.74</v>
      </c>
      <c r="H952" s="29">
        <v>0</v>
      </c>
      <c r="I952" s="29">
        <v>0</v>
      </c>
      <c r="J952" s="29">
        <v>0</v>
      </c>
      <c r="K952" s="29">
        <v>0</v>
      </c>
      <c r="L952" s="29">
        <v>0</v>
      </c>
      <c r="M952" s="29">
        <v>0</v>
      </c>
      <c r="N952" s="29">
        <v>2.34</v>
      </c>
      <c r="O952" s="29">
        <v>0</v>
      </c>
      <c r="P952" s="29">
        <v>0</v>
      </c>
      <c r="Q952" s="29">
        <v>0</v>
      </c>
      <c r="R952" s="29">
        <v>0</v>
      </c>
      <c r="S952" s="29">
        <v>0</v>
      </c>
      <c r="T952">
        <v>0</v>
      </c>
      <c r="U952">
        <v>0</v>
      </c>
      <c r="V952">
        <v>0</v>
      </c>
      <c r="Y952" t="s">
        <v>64</v>
      </c>
    </row>
    <row r="953" spans="1:25" x14ac:dyDescent="0.3">
      <c r="A953" s="19" t="s">
        <v>64</v>
      </c>
      <c r="B953" s="18" t="s">
        <v>251</v>
      </c>
      <c r="C953" s="18" t="s">
        <v>201</v>
      </c>
      <c r="D953" s="29">
        <v>18766759.66</v>
      </c>
      <c r="E953" s="29">
        <v>17386856.5361</v>
      </c>
      <c r="F953" s="29">
        <v>2046824.51</v>
      </c>
      <c r="G953" s="29">
        <v>49.4</v>
      </c>
      <c r="H953" s="29">
        <v>0</v>
      </c>
      <c r="I953" s="29">
        <v>0</v>
      </c>
      <c r="J953" s="29">
        <v>0</v>
      </c>
      <c r="K953" s="29">
        <v>0</v>
      </c>
      <c r="L953" s="29">
        <v>0</v>
      </c>
      <c r="M953" s="29">
        <v>0</v>
      </c>
      <c r="N953" s="29">
        <v>365153.28000000003</v>
      </c>
      <c r="O953" s="29">
        <v>2729.67</v>
      </c>
      <c r="P953" s="29">
        <v>0</v>
      </c>
      <c r="Q953" s="29">
        <v>3498453.9838999999</v>
      </c>
      <c r="R953" s="29">
        <v>71726.350000000006</v>
      </c>
      <c r="S953" s="29">
        <v>0</v>
      </c>
      <c r="T953">
        <v>107947.48</v>
      </c>
      <c r="U953">
        <v>0</v>
      </c>
      <c r="V953">
        <v>0</v>
      </c>
      <c r="Y953" t="s">
        <v>64</v>
      </c>
    </row>
    <row r="954" spans="1:25" x14ac:dyDescent="0.3">
      <c r="A954" s="19" t="s">
        <v>64</v>
      </c>
      <c r="B954" s="18" t="s">
        <v>251</v>
      </c>
      <c r="C954" s="18" t="s">
        <v>205</v>
      </c>
      <c r="D954" s="29">
        <v>26289128.9599999</v>
      </c>
      <c r="E954" s="29">
        <v>22540574.389599901</v>
      </c>
      <c r="F954" s="29">
        <v>234365.6</v>
      </c>
      <c r="G954" s="29">
        <v>626.80999999999995</v>
      </c>
      <c r="H954" s="29">
        <v>0</v>
      </c>
      <c r="I954" s="29">
        <v>0</v>
      </c>
      <c r="J954" s="29">
        <v>0</v>
      </c>
      <c r="K954" s="29">
        <v>0</v>
      </c>
      <c r="L954" s="29">
        <v>0</v>
      </c>
      <c r="M954" s="29">
        <v>0</v>
      </c>
      <c r="N954" s="29">
        <v>687637.51</v>
      </c>
      <c r="O954" s="29">
        <v>5032.5200000000004</v>
      </c>
      <c r="P954" s="29">
        <v>0</v>
      </c>
      <c r="Q954" s="29">
        <v>3982920.1704000002</v>
      </c>
      <c r="R954" s="29">
        <v>0</v>
      </c>
      <c r="S954" s="29">
        <v>0</v>
      </c>
      <c r="T954">
        <v>147544</v>
      </c>
      <c r="U954">
        <v>0</v>
      </c>
      <c r="V954">
        <v>0</v>
      </c>
      <c r="Y954" t="s">
        <v>64</v>
      </c>
    </row>
    <row r="955" spans="1:25" x14ac:dyDescent="0.3">
      <c r="A955" s="19" t="s">
        <v>64</v>
      </c>
      <c r="B955" s="18" t="s">
        <v>251</v>
      </c>
      <c r="C955" s="18" t="s">
        <v>206</v>
      </c>
      <c r="D955" s="29">
        <v>5293783.29</v>
      </c>
      <c r="E955" s="29">
        <v>5467801.1544000003</v>
      </c>
      <c r="F955" s="29">
        <v>181135.7</v>
      </c>
      <c r="G955" s="29">
        <v>58.52</v>
      </c>
      <c r="H955" s="29">
        <v>0</v>
      </c>
      <c r="I955" s="29">
        <v>0</v>
      </c>
      <c r="J955" s="29">
        <v>0</v>
      </c>
      <c r="K955" s="29">
        <v>0</v>
      </c>
      <c r="L955" s="29">
        <v>0</v>
      </c>
      <c r="M955" s="29">
        <v>0</v>
      </c>
      <c r="N955" s="29">
        <v>131305.5</v>
      </c>
      <c r="O955" s="29">
        <v>319.95999999999998</v>
      </c>
      <c r="P955" s="29">
        <v>0</v>
      </c>
      <c r="Q955" s="29">
        <v>7117.8356000000003</v>
      </c>
      <c r="R955" s="29">
        <v>0</v>
      </c>
      <c r="S955" s="29">
        <v>0</v>
      </c>
      <c r="T955">
        <v>0</v>
      </c>
      <c r="U955">
        <v>0</v>
      </c>
      <c r="V955">
        <v>0</v>
      </c>
      <c r="Y955" t="s">
        <v>64</v>
      </c>
    </row>
    <row r="956" spans="1:25" x14ac:dyDescent="0.3">
      <c r="A956" s="19" t="s">
        <v>64</v>
      </c>
      <c r="B956" s="18" t="s">
        <v>251</v>
      </c>
      <c r="C956" s="18" t="s">
        <v>215</v>
      </c>
      <c r="D956" s="29">
        <v>8864882.9000000395</v>
      </c>
      <c r="E956" s="29">
        <v>7353067.0052000396</v>
      </c>
      <c r="F956" s="29">
        <v>394480.75</v>
      </c>
      <c r="G956" s="29">
        <v>170.82</v>
      </c>
      <c r="H956" s="29">
        <v>0</v>
      </c>
      <c r="I956" s="29">
        <v>0</v>
      </c>
      <c r="J956" s="29">
        <v>0</v>
      </c>
      <c r="K956" s="29">
        <v>0</v>
      </c>
      <c r="L956" s="29">
        <v>0</v>
      </c>
      <c r="M956" s="29">
        <v>0</v>
      </c>
      <c r="N956" s="29">
        <v>168168.33</v>
      </c>
      <c r="O956" s="29">
        <v>1725.98</v>
      </c>
      <c r="P956" s="29">
        <v>0</v>
      </c>
      <c r="Q956" s="29">
        <v>1906906.5848000001</v>
      </c>
      <c r="R956" s="29">
        <v>609.94000000000005</v>
      </c>
      <c r="S956" s="29">
        <v>0</v>
      </c>
      <c r="T956">
        <v>21729.27</v>
      </c>
      <c r="U956">
        <v>0</v>
      </c>
      <c r="V956">
        <v>0</v>
      </c>
      <c r="Y956" t="s">
        <v>64</v>
      </c>
    </row>
    <row r="957" spans="1:25" x14ac:dyDescent="0.3">
      <c r="A957" s="19" t="s">
        <v>64</v>
      </c>
      <c r="B957" s="18" t="s">
        <v>251</v>
      </c>
      <c r="C957" s="18" t="s">
        <v>207</v>
      </c>
      <c r="D957" s="29">
        <v>1239117.17</v>
      </c>
      <c r="E957" s="29">
        <v>1533978.29</v>
      </c>
      <c r="F957" s="29">
        <v>296891.02</v>
      </c>
      <c r="G957" s="29">
        <v>2.33</v>
      </c>
      <c r="H957" s="29">
        <v>0</v>
      </c>
      <c r="I957" s="29">
        <v>0</v>
      </c>
      <c r="J957" s="29">
        <v>0</v>
      </c>
      <c r="K957" s="29">
        <v>0</v>
      </c>
      <c r="L957" s="29">
        <v>0</v>
      </c>
      <c r="M957" s="29">
        <v>0</v>
      </c>
      <c r="N957" s="29">
        <v>25077.59</v>
      </c>
      <c r="O957" s="29">
        <v>0</v>
      </c>
      <c r="P957" s="29">
        <v>0</v>
      </c>
      <c r="Q957" s="29">
        <v>2029.9</v>
      </c>
      <c r="R957" s="29">
        <v>0</v>
      </c>
      <c r="S957" s="29">
        <v>0</v>
      </c>
      <c r="T957">
        <v>0</v>
      </c>
      <c r="U957">
        <v>0</v>
      </c>
      <c r="V957">
        <v>0</v>
      </c>
      <c r="Y957" t="s">
        <v>64</v>
      </c>
    </row>
    <row r="958" spans="1:25" x14ac:dyDescent="0.3">
      <c r="A958" s="19" t="s">
        <v>64</v>
      </c>
      <c r="B958" s="18" t="s">
        <v>251</v>
      </c>
      <c r="C958" s="18" t="s">
        <v>216</v>
      </c>
      <c r="D958" s="29">
        <v>35647892.039999999</v>
      </c>
      <c r="E958" s="29">
        <v>27129935.9003</v>
      </c>
      <c r="F958" s="29">
        <v>2663765.21</v>
      </c>
      <c r="G958" s="29">
        <v>44.21</v>
      </c>
      <c r="H958" s="29">
        <v>0</v>
      </c>
      <c r="I958" s="29">
        <v>0</v>
      </c>
      <c r="J958" s="29">
        <v>0</v>
      </c>
      <c r="K958" s="29">
        <v>0</v>
      </c>
      <c r="L958" s="29">
        <v>0</v>
      </c>
      <c r="M958" s="29">
        <v>0</v>
      </c>
      <c r="N958" s="29">
        <v>966002.02</v>
      </c>
      <c r="O958" s="29">
        <v>30295.08</v>
      </c>
      <c r="P958" s="29">
        <v>0</v>
      </c>
      <c r="Q958" s="29">
        <v>11199432.9597</v>
      </c>
      <c r="R958" s="29">
        <v>17711.61</v>
      </c>
      <c r="S958" s="29">
        <v>0</v>
      </c>
      <c r="T958">
        <v>117773.97</v>
      </c>
      <c r="U958">
        <v>0</v>
      </c>
      <c r="V958">
        <v>0</v>
      </c>
      <c r="Y958" t="s">
        <v>64</v>
      </c>
    </row>
    <row r="959" spans="1:25" x14ac:dyDescent="0.3">
      <c r="A959" s="19" t="s">
        <v>64</v>
      </c>
      <c r="B959" s="18" t="s">
        <v>251</v>
      </c>
      <c r="C959" s="18" t="s">
        <v>208</v>
      </c>
      <c r="D959" s="29">
        <v>17327.14</v>
      </c>
      <c r="E959" s="29">
        <v>18043.05</v>
      </c>
      <c r="F959" s="29">
        <v>715.91</v>
      </c>
      <c r="G959" s="29">
        <v>7.74</v>
      </c>
      <c r="H959" s="29">
        <v>0</v>
      </c>
      <c r="I959" s="29">
        <v>0</v>
      </c>
      <c r="J959" s="29">
        <v>0</v>
      </c>
      <c r="K959" s="29">
        <v>0</v>
      </c>
      <c r="L959" s="29">
        <v>0</v>
      </c>
      <c r="M959" s="29">
        <v>0</v>
      </c>
      <c r="N959" s="29">
        <v>0</v>
      </c>
      <c r="O959" s="29">
        <v>0</v>
      </c>
      <c r="P959" s="29">
        <v>0</v>
      </c>
      <c r="Q959" s="29">
        <v>0</v>
      </c>
      <c r="R959" s="29">
        <v>0</v>
      </c>
      <c r="S959" s="29">
        <v>0</v>
      </c>
      <c r="T959">
        <v>0</v>
      </c>
      <c r="U959">
        <v>0</v>
      </c>
      <c r="V959">
        <v>0</v>
      </c>
      <c r="Y959" t="s">
        <v>64</v>
      </c>
    </row>
    <row r="960" spans="1:25" x14ac:dyDescent="0.3">
      <c r="A960" s="19" t="s">
        <v>64</v>
      </c>
      <c r="B960" s="18" t="s">
        <v>251</v>
      </c>
      <c r="C960" s="18" t="s">
        <v>209</v>
      </c>
      <c r="D960" s="29">
        <v>16499.21</v>
      </c>
      <c r="E960" s="29">
        <v>16499.21</v>
      </c>
      <c r="F960" s="29">
        <v>0</v>
      </c>
      <c r="G960" s="29">
        <v>8.34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4087.15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>
        <v>0</v>
      </c>
      <c r="U960">
        <v>0</v>
      </c>
      <c r="V960">
        <v>0</v>
      </c>
      <c r="Y960" t="s">
        <v>64</v>
      </c>
    </row>
    <row r="961" spans="1:25" x14ac:dyDescent="0.3">
      <c r="A961" s="19" t="s">
        <v>64</v>
      </c>
      <c r="B961" s="18" t="s">
        <v>251</v>
      </c>
      <c r="C961" s="18" t="s">
        <v>210</v>
      </c>
      <c r="D961" s="29">
        <v>1363916.09</v>
      </c>
      <c r="E961" s="29">
        <v>1372211.91</v>
      </c>
      <c r="F961" s="29">
        <v>8295.82</v>
      </c>
      <c r="G961" s="29">
        <v>14.29</v>
      </c>
      <c r="H961" s="29">
        <v>0</v>
      </c>
      <c r="I961" s="29">
        <v>0</v>
      </c>
      <c r="J961" s="29">
        <v>0</v>
      </c>
      <c r="K961" s="29">
        <v>0</v>
      </c>
      <c r="L961" s="29">
        <v>0</v>
      </c>
      <c r="M961" s="29">
        <v>0</v>
      </c>
      <c r="N961" s="29">
        <v>42350.89</v>
      </c>
      <c r="O961" s="29">
        <v>241.03</v>
      </c>
      <c r="P961" s="29">
        <v>0</v>
      </c>
      <c r="Q961" s="29">
        <v>0</v>
      </c>
      <c r="R961" s="29">
        <v>0</v>
      </c>
      <c r="S961" s="29">
        <v>0</v>
      </c>
      <c r="T961">
        <v>0</v>
      </c>
      <c r="U961">
        <v>0</v>
      </c>
      <c r="V961">
        <v>0</v>
      </c>
      <c r="Y961" t="s">
        <v>64</v>
      </c>
    </row>
    <row r="962" spans="1:25" x14ac:dyDescent="0.3">
      <c r="A962" s="19" t="s">
        <v>64</v>
      </c>
      <c r="B962" s="18" t="s">
        <v>251</v>
      </c>
      <c r="C962" s="18" t="s">
        <v>217</v>
      </c>
      <c r="D962" s="29">
        <v>759599.32</v>
      </c>
      <c r="E962" s="29">
        <v>763995.21</v>
      </c>
      <c r="F962" s="29">
        <v>4395.8900000000003</v>
      </c>
      <c r="G962" s="29">
        <v>22.53</v>
      </c>
      <c r="H962" s="29">
        <v>0</v>
      </c>
      <c r="I962" s="29">
        <v>0</v>
      </c>
      <c r="J962" s="29">
        <v>0</v>
      </c>
      <c r="K962" s="29">
        <v>0</v>
      </c>
      <c r="L962" s="29">
        <v>0</v>
      </c>
      <c r="M962" s="29">
        <v>0</v>
      </c>
      <c r="N962" s="29">
        <v>24466.62</v>
      </c>
      <c r="O962" s="29">
        <v>203.99</v>
      </c>
      <c r="P962" s="29">
        <v>0</v>
      </c>
      <c r="Q962" s="29">
        <v>0</v>
      </c>
      <c r="R962" s="29">
        <v>0</v>
      </c>
      <c r="S962" s="29">
        <v>0</v>
      </c>
      <c r="T962">
        <v>0</v>
      </c>
      <c r="U962">
        <v>0</v>
      </c>
      <c r="V962">
        <v>0</v>
      </c>
      <c r="Y962" t="s">
        <v>64</v>
      </c>
    </row>
    <row r="963" spans="1:25" x14ac:dyDescent="0.3">
      <c r="A963" s="19" t="s">
        <v>64</v>
      </c>
      <c r="B963" s="18" t="s">
        <v>251</v>
      </c>
      <c r="C963" s="18" t="s">
        <v>218</v>
      </c>
      <c r="D963" s="29">
        <v>1067029.6399999999</v>
      </c>
      <c r="E963" s="29">
        <v>1179649.6967</v>
      </c>
      <c r="F963" s="29">
        <v>193280.13</v>
      </c>
      <c r="G963" s="29">
        <v>22.07</v>
      </c>
      <c r="H963" s="29">
        <v>0</v>
      </c>
      <c r="I963" s="29">
        <v>0</v>
      </c>
      <c r="J963" s="29">
        <v>0</v>
      </c>
      <c r="K963" s="29">
        <v>0</v>
      </c>
      <c r="L963" s="29">
        <v>0</v>
      </c>
      <c r="M963" s="29">
        <v>0</v>
      </c>
      <c r="N963" s="29">
        <v>48673.86</v>
      </c>
      <c r="O963" s="29">
        <v>33.65</v>
      </c>
      <c r="P963" s="29">
        <v>0</v>
      </c>
      <c r="Q963" s="29">
        <v>80824.123300000007</v>
      </c>
      <c r="R963" s="29">
        <v>164.05</v>
      </c>
      <c r="S963" s="29">
        <v>0</v>
      </c>
      <c r="T963">
        <v>8100.91</v>
      </c>
      <c r="U963">
        <v>0</v>
      </c>
      <c r="V963">
        <v>0</v>
      </c>
      <c r="Y963" t="s">
        <v>64</v>
      </c>
    </row>
    <row r="964" spans="1:25" x14ac:dyDescent="0.3">
      <c r="A964" s="19" t="s">
        <v>64</v>
      </c>
      <c r="B964" s="18" t="s">
        <v>251</v>
      </c>
      <c r="C964" s="18" t="s">
        <v>219</v>
      </c>
      <c r="D964" s="29">
        <v>4361054.5900000101</v>
      </c>
      <c r="E964" s="29">
        <v>4538471.6200000104</v>
      </c>
      <c r="F964" s="29">
        <v>177417.03</v>
      </c>
      <c r="G964" s="29">
        <v>64.52</v>
      </c>
      <c r="H964" s="29">
        <v>0</v>
      </c>
      <c r="I964" s="29">
        <v>0</v>
      </c>
      <c r="J964" s="29">
        <v>0</v>
      </c>
      <c r="K964" s="29">
        <v>0</v>
      </c>
      <c r="L964" s="29">
        <v>0</v>
      </c>
      <c r="M964" s="29">
        <v>0</v>
      </c>
      <c r="N964" s="29">
        <v>103146.83</v>
      </c>
      <c r="O964" s="29">
        <v>481.07</v>
      </c>
      <c r="P964" s="29">
        <v>0</v>
      </c>
      <c r="Q964" s="29">
        <v>0</v>
      </c>
      <c r="R964" s="29">
        <v>0</v>
      </c>
      <c r="S964" s="29">
        <v>0</v>
      </c>
      <c r="T964">
        <v>0</v>
      </c>
      <c r="U964">
        <v>0</v>
      </c>
      <c r="V964">
        <v>0</v>
      </c>
      <c r="Y964" t="s">
        <v>64</v>
      </c>
    </row>
    <row r="965" spans="1:25" x14ac:dyDescent="0.3">
      <c r="A965" s="19" t="s">
        <v>64</v>
      </c>
      <c r="B965" s="18" t="s">
        <v>251</v>
      </c>
      <c r="C965" s="18" t="s">
        <v>220</v>
      </c>
      <c r="D965" s="29">
        <v>9644658.1199999992</v>
      </c>
      <c r="E965" s="29">
        <v>10366570.2468</v>
      </c>
      <c r="F965" s="29">
        <v>726411.62</v>
      </c>
      <c r="G965" s="29">
        <v>77.69</v>
      </c>
      <c r="H965" s="29">
        <v>0</v>
      </c>
      <c r="I965" s="29">
        <v>0</v>
      </c>
      <c r="J965" s="29">
        <v>0</v>
      </c>
      <c r="K965" s="29">
        <v>0</v>
      </c>
      <c r="L965" s="29">
        <v>0</v>
      </c>
      <c r="M965" s="29">
        <v>0</v>
      </c>
      <c r="N965" s="29">
        <v>212002.8</v>
      </c>
      <c r="O965" s="29">
        <v>25</v>
      </c>
      <c r="P965" s="29">
        <v>0</v>
      </c>
      <c r="Q965" s="29">
        <v>4499.4931999999999</v>
      </c>
      <c r="R965" s="29">
        <v>0</v>
      </c>
      <c r="S965" s="29">
        <v>0</v>
      </c>
      <c r="T965">
        <v>0</v>
      </c>
      <c r="U965">
        <v>0</v>
      </c>
      <c r="V965">
        <v>0</v>
      </c>
      <c r="Y965" t="s">
        <v>64</v>
      </c>
    </row>
    <row r="966" spans="1:25" x14ac:dyDescent="0.3">
      <c r="A966" s="19" t="s">
        <v>64</v>
      </c>
      <c r="B966" s="18" t="s">
        <v>251</v>
      </c>
      <c r="C966" s="18" t="s">
        <v>153</v>
      </c>
      <c r="D966" s="29">
        <v>33360664.8499998</v>
      </c>
      <c r="E966" s="29">
        <v>33833852.216299802</v>
      </c>
      <c r="F966" s="29">
        <v>739727.28</v>
      </c>
      <c r="G966" s="29">
        <v>292.38</v>
      </c>
      <c r="H966" s="29">
        <v>0</v>
      </c>
      <c r="I966" s="29">
        <v>0</v>
      </c>
      <c r="J966" s="29">
        <v>0</v>
      </c>
      <c r="K966" s="29">
        <v>0</v>
      </c>
      <c r="L966" s="29">
        <v>0</v>
      </c>
      <c r="M966" s="29">
        <v>0</v>
      </c>
      <c r="N966" s="29">
        <v>765736.53</v>
      </c>
      <c r="O966" s="29">
        <v>1263.79</v>
      </c>
      <c r="P966" s="29">
        <v>0</v>
      </c>
      <c r="Q966" s="29">
        <v>266539.91369999998</v>
      </c>
      <c r="R966" s="29">
        <v>0</v>
      </c>
      <c r="S966" s="29">
        <v>0</v>
      </c>
      <c r="T966">
        <v>8532.9699999999993</v>
      </c>
      <c r="U966">
        <v>0</v>
      </c>
      <c r="V966">
        <v>0</v>
      </c>
      <c r="Y966" t="s">
        <v>64</v>
      </c>
    </row>
    <row r="967" spans="1:25" x14ac:dyDescent="0.3">
      <c r="A967" s="19" t="s">
        <v>64</v>
      </c>
      <c r="B967" s="18" t="s">
        <v>251</v>
      </c>
      <c r="C967" s="18" t="s">
        <v>154</v>
      </c>
      <c r="D967" s="29">
        <v>15703815.960000001</v>
      </c>
      <c r="E967" s="29">
        <v>20634842.3356</v>
      </c>
      <c r="F967" s="29">
        <v>5271135.1100000003</v>
      </c>
      <c r="G967" s="29">
        <v>332.25</v>
      </c>
      <c r="H967" s="29">
        <v>0</v>
      </c>
      <c r="I967" s="29">
        <v>0</v>
      </c>
      <c r="J967" s="29">
        <v>0</v>
      </c>
      <c r="K967" s="29">
        <v>0</v>
      </c>
      <c r="L967" s="29">
        <v>0</v>
      </c>
      <c r="M967" s="29">
        <v>0</v>
      </c>
      <c r="N967" s="29">
        <v>359634.69</v>
      </c>
      <c r="O967" s="29">
        <v>2146.52</v>
      </c>
      <c r="P967" s="29">
        <v>0</v>
      </c>
      <c r="Q967" s="29">
        <v>342976.81439999997</v>
      </c>
      <c r="R967" s="29">
        <v>2868.08</v>
      </c>
      <c r="S967" s="29">
        <v>0</v>
      </c>
      <c r="T967">
        <v>60170.57</v>
      </c>
      <c r="U967">
        <v>0</v>
      </c>
      <c r="V967">
        <v>0</v>
      </c>
      <c r="Y967" t="s">
        <v>64</v>
      </c>
    </row>
    <row r="968" spans="1:25" x14ac:dyDescent="0.3">
      <c r="A968" s="19" t="s">
        <v>64</v>
      </c>
      <c r="B968" s="18" t="s">
        <v>251</v>
      </c>
      <c r="C968" s="18" t="s">
        <v>155</v>
      </c>
      <c r="D968" s="29">
        <v>6367892.3899999904</v>
      </c>
      <c r="E968" s="29">
        <v>5604193.1677999897</v>
      </c>
      <c r="F968" s="29">
        <v>361573.94</v>
      </c>
      <c r="G968" s="29">
        <v>51.16</v>
      </c>
      <c r="H968" s="29">
        <v>0</v>
      </c>
      <c r="I968" s="29">
        <v>0</v>
      </c>
      <c r="J968" s="29">
        <v>0</v>
      </c>
      <c r="K968" s="29">
        <v>0</v>
      </c>
      <c r="L968" s="29">
        <v>0</v>
      </c>
      <c r="M968" s="29">
        <v>0</v>
      </c>
      <c r="N968" s="29">
        <v>100395.05</v>
      </c>
      <c r="O968" s="29">
        <v>615.37</v>
      </c>
      <c r="P968" s="29">
        <v>0</v>
      </c>
      <c r="Q968" s="29">
        <v>1140462.8322000001</v>
      </c>
      <c r="R968" s="29">
        <v>15189.67</v>
      </c>
      <c r="S968" s="29">
        <v>0</v>
      </c>
      <c r="T968">
        <v>7082.39</v>
      </c>
      <c r="U968">
        <v>0</v>
      </c>
      <c r="V968">
        <v>0</v>
      </c>
      <c r="Y968" t="s">
        <v>64</v>
      </c>
    </row>
    <row r="969" spans="1:25" x14ac:dyDescent="0.3">
      <c r="A969" s="19" t="s">
        <v>64</v>
      </c>
      <c r="B969" s="18" t="s">
        <v>251</v>
      </c>
      <c r="C969" s="18" t="s">
        <v>156</v>
      </c>
      <c r="D969" s="29">
        <v>15893705.609999999</v>
      </c>
      <c r="E969" s="29">
        <v>17823395.359499998</v>
      </c>
      <c r="F969" s="29">
        <v>2191314.89</v>
      </c>
      <c r="G969" s="29">
        <v>121.19</v>
      </c>
      <c r="H969" s="29">
        <v>0</v>
      </c>
      <c r="I969" s="29">
        <v>0</v>
      </c>
      <c r="J969" s="29">
        <v>0</v>
      </c>
      <c r="K969" s="29">
        <v>0</v>
      </c>
      <c r="L969" s="29">
        <v>0</v>
      </c>
      <c r="M969" s="29">
        <v>0</v>
      </c>
      <c r="N969" s="29">
        <v>249734.03</v>
      </c>
      <c r="O969" s="29">
        <v>3956.39</v>
      </c>
      <c r="P969" s="29">
        <v>0</v>
      </c>
      <c r="Q969" s="29">
        <v>289779.2205</v>
      </c>
      <c r="R969" s="29">
        <v>28154.080000000002</v>
      </c>
      <c r="S969" s="29">
        <v>0</v>
      </c>
      <c r="T969">
        <v>45.52</v>
      </c>
      <c r="U969">
        <v>0</v>
      </c>
      <c r="V969">
        <v>0</v>
      </c>
      <c r="Y969" t="s">
        <v>64</v>
      </c>
    </row>
    <row r="970" spans="1:25" x14ac:dyDescent="0.3">
      <c r="A970" s="19" t="s">
        <v>64</v>
      </c>
      <c r="B970" s="18" t="s">
        <v>251</v>
      </c>
      <c r="C970" s="18" t="s">
        <v>157</v>
      </c>
      <c r="D970" s="29">
        <v>3660587.59</v>
      </c>
      <c r="E970" s="29">
        <v>3730643.07</v>
      </c>
      <c r="F970" s="29">
        <v>70055.48</v>
      </c>
      <c r="G970" s="29">
        <v>33.06</v>
      </c>
      <c r="H970" s="29">
        <v>0</v>
      </c>
      <c r="I970" s="29">
        <v>0</v>
      </c>
      <c r="J970" s="29">
        <v>0</v>
      </c>
      <c r="K970" s="29">
        <v>0</v>
      </c>
      <c r="L970" s="29">
        <v>0</v>
      </c>
      <c r="M970" s="29">
        <v>0</v>
      </c>
      <c r="N970" s="29">
        <v>102621.9</v>
      </c>
      <c r="O970" s="29">
        <v>0</v>
      </c>
      <c r="P970" s="29">
        <v>0</v>
      </c>
      <c r="Q970" s="29">
        <v>0</v>
      </c>
      <c r="R970" s="29">
        <v>0</v>
      </c>
      <c r="S970" s="29">
        <v>0</v>
      </c>
      <c r="T970">
        <v>0</v>
      </c>
      <c r="U970">
        <v>0</v>
      </c>
      <c r="V970">
        <v>0</v>
      </c>
      <c r="Y970" t="s">
        <v>64</v>
      </c>
    </row>
    <row r="971" spans="1:25" x14ac:dyDescent="0.3">
      <c r="A971" s="19" t="s">
        <v>64</v>
      </c>
      <c r="B971" s="18" t="s">
        <v>251</v>
      </c>
      <c r="C971" s="18" t="s">
        <v>158</v>
      </c>
      <c r="D971" s="29">
        <v>1051286.67</v>
      </c>
      <c r="E971" s="29">
        <v>1056249.6000000001</v>
      </c>
      <c r="F971" s="29">
        <v>4962.93</v>
      </c>
      <c r="G971" s="29">
        <v>9.5399999999999991</v>
      </c>
      <c r="H971" s="29">
        <v>0</v>
      </c>
      <c r="I971" s="29">
        <v>0</v>
      </c>
      <c r="J971" s="29">
        <v>0</v>
      </c>
      <c r="K971" s="29">
        <v>0</v>
      </c>
      <c r="L971" s="29">
        <v>0</v>
      </c>
      <c r="M971" s="29">
        <v>0</v>
      </c>
      <c r="N971" s="29">
        <v>17396.91</v>
      </c>
      <c r="O971" s="29">
        <v>0</v>
      </c>
      <c r="P971" s="29">
        <v>0</v>
      </c>
      <c r="Q971" s="29">
        <v>0</v>
      </c>
      <c r="R971" s="29">
        <v>0</v>
      </c>
      <c r="S971" s="29">
        <v>0</v>
      </c>
      <c r="T971">
        <v>0</v>
      </c>
      <c r="U971">
        <v>0</v>
      </c>
      <c r="V971">
        <v>0</v>
      </c>
      <c r="Y971" t="s">
        <v>64</v>
      </c>
    </row>
    <row r="972" spans="1:25" x14ac:dyDescent="0.3">
      <c r="A972" s="19" t="s">
        <v>64</v>
      </c>
      <c r="B972" s="18" t="s">
        <v>251</v>
      </c>
      <c r="C972" s="18" t="s">
        <v>159</v>
      </c>
      <c r="D972" s="29">
        <v>700761.55</v>
      </c>
      <c r="E972" s="29">
        <v>703402.92</v>
      </c>
      <c r="F972" s="29">
        <v>2641.37</v>
      </c>
      <c r="G972" s="29">
        <v>33.11</v>
      </c>
      <c r="H972" s="29">
        <v>0</v>
      </c>
      <c r="I972" s="29">
        <v>0</v>
      </c>
      <c r="J972" s="29">
        <v>0</v>
      </c>
      <c r="K972" s="29">
        <v>0</v>
      </c>
      <c r="L972" s="29">
        <v>0</v>
      </c>
      <c r="M972" s="29">
        <v>0</v>
      </c>
      <c r="N972" s="29">
        <v>15934.43</v>
      </c>
      <c r="O972" s="29">
        <v>0</v>
      </c>
      <c r="P972" s="29">
        <v>0</v>
      </c>
      <c r="Q972" s="29">
        <v>0</v>
      </c>
      <c r="R972" s="29">
        <v>0</v>
      </c>
      <c r="S972" s="29">
        <v>0</v>
      </c>
      <c r="T972">
        <v>0</v>
      </c>
      <c r="U972">
        <v>0</v>
      </c>
      <c r="V972">
        <v>0</v>
      </c>
      <c r="Y972" t="s">
        <v>64</v>
      </c>
    </row>
    <row r="973" spans="1:25" x14ac:dyDescent="0.3">
      <c r="A973" s="19" t="s">
        <v>64</v>
      </c>
      <c r="B973" s="18" t="s">
        <v>251</v>
      </c>
      <c r="C973" s="18" t="s">
        <v>161</v>
      </c>
      <c r="D973" s="29">
        <v>22993.17</v>
      </c>
      <c r="E973" s="29">
        <v>35312.239999999998</v>
      </c>
      <c r="F973" s="29">
        <v>12319.07</v>
      </c>
      <c r="G973" s="29">
        <v>0</v>
      </c>
      <c r="H973" s="29">
        <v>0</v>
      </c>
      <c r="I973" s="29">
        <v>0</v>
      </c>
      <c r="J973" s="29">
        <v>0</v>
      </c>
      <c r="K973" s="29">
        <v>0</v>
      </c>
      <c r="L973" s="29">
        <v>0</v>
      </c>
      <c r="M973" s="29">
        <v>0</v>
      </c>
      <c r="N973" s="29">
        <v>39.67</v>
      </c>
      <c r="O973" s="29">
        <v>0</v>
      </c>
      <c r="P973" s="29">
        <v>0</v>
      </c>
      <c r="Q973" s="29">
        <v>0</v>
      </c>
      <c r="R973" s="29">
        <v>0</v>
      </c>
      <c r="S973" s="29">
        <v>0</v>
      </c>
      <c r="T973">
        <v>0</v>
      </c>
      <c r="U973">
        <v>0</v>
      </c>
      <c r="V973">
        <v>0</v>
      </c>
      <c r="Y973" t="s">
        <v>64</v>
      </c>
    </row>
    <row r="974" spans="1:25" x14ac:dyDescent="0.3">
      <c r="A974" s="19" t="s">
        <v>64</v>
      </c>
      <c r="B974" s="18" t="s">
        <v>251</v>
      </c>
      <c r="C974" s="18" t="s">
        <v>162</v>
      </c>
      <c r="D974" s="29">
        <v>622960.87</v>
      </c>
      <c r="E974" s="29">
        <v>735084.89199999999</v>
      </c>
      <c r="F974" s="29">
        <v>119352.03</v>
      </c>
      <c r="G974" s="29">
        <v>1.96</v>
      </c>
      <c r="H974" s="29">
        <v>0</v>
      </c>
      <c r="I974" s="29">
        <v>0</v>
      </c>
      <c r="J974" s="29">
        <v>0</v>
      </c>
      <c r="K974" s="29">
        <v>0</v>
      </c>
      <c r="L974" s="29">
        <v>0</v>
      </c>
      <c r="M974" s="29">
        <v>0</v>
      </c>
      <c r="N974" s="29">
        <v>42991.27</v>
      </c>
      <c r="O974" s="29">
        <v>0</v>
      </c>
      <c r="P974" s="29">
        <v>0</v>
      </c>
      <c r="Q974" s="29">
        <v>8229.0779999999995</v>
      </c>
      <c r="R974" s="29">
        <v>1001.07</v>
      </c>
      <c r="S974" s="29">
        <v>0</v>
      </c>
      <c r="T974">
        <v>0</v>
      </c>
      <c r="U974">
        <v>0</v>
      </c>
      <c r="V974">
        <v>0</v>
      </c>
      <c r="Y974" t="s">
        <v>64</v>
      </c>
    </row>
    <row r="975" spans="1:25" x14ac:dyDescent="0.3">
      <c r="A975" s="19" t="s">
        <v>64</v>
      </c>
      <c r="B975" s="18" t="s">
        <v>251</v>
      </c>
      <c r="C975" s="18" t="s">
        <v>163</v>
      </c>
      <c r="D975" s="29">
        <v>7890.72</v>
      </c>
      <c r="E975" s="29">
        <v>5210.3185999999996</v>
      </c>
      <c r="F975" s="29">
        <v>0</v>
      </c>
      <c r="G975" s="29">
        <v>0</v>
      </c>
      <c r="H975" s="29">
        <v>0</v>
      </c>
      <c r="I975" s="29">
        <v>0</v>
      </c>
      <c r="J975" s="29">
        <v>0</v>
      </c>
      <c r="K975" s="29">
        <v>0</v>
      </c>
      <c r="L975" s="29">
        <v>0</v>
      </c>
      <c r="M975" s="29">
        <v>0</v>
      </c>
      <c r="N975" s="29">
        <v>0</v>
      </c>
      <c r="O975" s="29">
        <v>0</v>
      </c>
      <c r="P975" s="29">
        <v>0</v>
      </c>
      <c r="Q975" s="29">
        <v>2680.4014000000002</v>
      </c>
      <c r="R975" s="29">
        <v>0</v>
      </c>
      <c r="S975" s="29">
        <v>0</v>
      </c>
      <c r="T975">
        <v>0</v>
      </c>
      <c r="U975">
        <v>0</v>
      </c>
      <c r="V975">
        <v>0</v>
      </c>
      <c r="Y975" t="s">
        <v>64</v>
      </c>
    </row>
    <row r="976" spans="1:25" x14ac:dyDescent="0.3">
      <c r="A976" s="19" t="s">
        <v>64</v>
      </c>
      <c r="B976" s="18" t="s">
        <v>251</v>
      </c>
      <c r="C976" s="18" t="s">
        <v>164</v>
      </c>
      <c r="D976" s="29">
        <v>8991.18</v>
      </c>
      <c r="E976" s="29">
        <v>8991.18</v>
      </c>
      <c r="F976" s="29">
        <v>0</v>
      </c>
      <c r="G976" s="29">
        <v>0</v>
      </c>
      <c r="H976" s="29">
        <v>0</v>
      </c>
      <c r="I976" s="29">
        <v>0</v>
      </c>
      <c r="J976" s="29">
        <v>0</v>
      </c>
      <c r="K976" s="29">
        <v>0</v>
      </c>
      <c r="L976" s="29">
        <v>0</v>
      </c>
      <c r="M976" s="29">
        <v>0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>
        <v>0</v>
      </c>
      <c r="U976">
        <v>0</v>
      </c>
      <c r="V976">
        <v>0</v>
      </c>
      <c r="Y976" t="s">
        <v>64</v>
      </c>
    </row>
    <row r="977" spans="1:25" x14ac:dyDescent="0.3">
      <c r="A977" s="19" t="s">
        <v>64</v>
      </c>
      <c r="B977" s="18" t="s">
        <v>251</v>
      </c>
      <c r="C977" s="18" t="s">
        <v>165</v>
      </c>
      <c r="D977" s="29">
        <v>9639.49</v>
      </c>
      <c r="E977" s="29">
        <v>9639.49</v>
      </c>
      <c r="F977" s="29">
        <v>0</v>
      </c>
      <c r="G977" s="29">
        <v>8.81</v>
      </c>
      <c r="H977" s="29">
        <v>0</v>
      </c>
      <c r="I977" s="29">
        <v>0</v>
      </c>
      <c r="J977" s="29">
        <v>0</v>
      </c>
      <c r="K977" s="29">
        <v>0</v>
      </c>
      <c r="L977" s="29">
        <v>0</v>
      </c>
      <c r="M977" s="29">
        <v>0</v>
      </c>
      <c r="N977" s="29">
        <v>0</v>
      </c>
      <c r="O977" s="29">
        <v>0</v>
      </c>
      <c r="P977" s="29">
        <v>0</v>
      </c>
      <c r="Q977" s="29">
        <v>0</v>
      </c>
      <c r="R977" s="29">
        <v>0</v>
      </c>
      <c r="S977" s="29">
        <v>0</v>
      </c>
      <c r="T977">
        <v>0</v>
      </c>
      <c r="U977">
        <v>0</v>
      </c>
      <c r="V977">
        <v>0</v>
      </c>
      <c r="Y977" t="s">
        <v>64</v>
      </c>
    </row>
    <row r="978" spans="1:25" x14ac:dyDescent="0.3">
      <c r="A978" s="19" t="s">
        <v>64</v>
      </c>
      <c r="B978" s="18" t="s">
        <v>251</v>
      </c>
      <c r="C978" s="18" t="s">
        <v>166</v>
      </c>
      <c r="D978" s="29">
        <v>8669.6</v>
      </c>
      <c r="E978" s="29">
        <v>8075.9080000000004</v>
      </c>
      <c r="F978" s="29">
        <v>0</v>
      </c>
      <c r="G978" s="29">
        <v>3.84</v>
      </c>
      <c r="H978" s="29">
        <v>0</v>
      </c>
      <c r="I978" s="29">
        <v>0</v>
      </c>
      <c r="J978" s="29">
        <v>0</v>
      </c>
      <c r="K978" s="29">
        <v>0</v>
      </c>
      <c r="L978" s="29">
        <v>0</v>
      </c>
      <c r="M978" s="29">
        <v>0</v>
      </c>
      <c r="N978" s="29">
        <v>0</v>
      </c>
      <c r="O978" s="29">
        <v>0</v>
      </c>
      <c r="P978" s="29">
        <v>0</v>
      </c>
      <c r="Q978" s="29">
        <v>593.69200000000001</v>
      </c>
      <c r="R978" s="29">
        <v>0</v>
      </c>
      <c r="S978" s="29">
        <v>0</v>
      </c>
      <c r="T978">
        <v>0</v>
      </c>
      <c r="U978">
        <v>0</v>
      </c>
      <c r="V978">
        <v>0</v>
      </c>
      <c r="Y978" t="s">
        <v>64</v>
      </c>
    </row>
    <row r="979" spans="1:25" x14ac:dyDescent="0.3">
      <c r="A979" s="19" t="s">
        <v>64</v>
      </c>
      <c r="B979" s="18" t="s">
        <v>251</v>
      </c>
      <c r="C979" s="18" t="s">
        <v>167</v>
      </c>
      <c r="D979" s="29">
        <v>82864.960000000006</v>
      </c>
      <c r="E979" s="29">
        <v>77956.285000000003</v>
      </c>
      <c r="F979" s="29">
        <v>479.4</v>
      </c>
      <c r="G979" s="29">
        <v>11.85</v>
      </c>
      <c r="H979" s="29">
        <v>0</v>
      </c>
      <c r="I979" s="29">
        <v>0</v>
      </c>
      <c r="J979" s="29">
        <v>0</v>
      </c>
      <c r="K979" s="29">
        <v>0</v>
      </c>
      <c r="L979" s="29">
        <v>0</v>
      </c>
      <c r="M979" s="29">
        <v>0</v>
      </c>
      <c r="N979" s="29">
        <v>5172.7299999999996</v>
      </c>
      <c r="O979" s="29">
        <v>0</v>
      </c>
      <c r="P979" s="29">
        <v>0</v>
      </c>
      <c r="Q979" s="29">
        <v>5388.0749999999998</v>
      </c>
      <c r="R979" s="29">
        <v>0</v>
      </c>
      <c r="S979" s="29">
        <v>0</v>
      </c>
      <c r="T979">
        <v>0</v>
      </c>
      <c r="U979">
        <v>0</v>
      </c>
      <c r="V979">
        <v>0</v>
      </c>
      <c r="Y979" t="s">
        <v>64</v>
      </c>
    </row>
    <row r="980" spans="1:25" x14ac:dyDescent="0.3">
      <c r="A980" s="19" t="s">
        <v>64</v>
      </c>
      <c r="B980" s="18" t="s">
        <v>251</v>
      </c>
      <c r="C980" s="18" t="s">
        <v>168</v>
      </c>
      <c r="D980" s="29">
        <v>19649.77</v>
      </c>
      <c r="E980" s="29">
        <v>19923.36</v>
      </c>
      <c r="F980" s="29">
        <v>273.58999999999997</v>
      </c>
      <c r="G980" s="29">
        <v>15.21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>
        <v>0</v>
      </c>
      <c r="U980">
        <v>0</v>
      </c>
      <c r="V980">
        <v>0</v>
      </c>
      <c r="Y980" t="s">
        <v>64</v>
      </c>
    </row>
    <row r="981" spans="1:25" x14ac:dyDescent="0.3">
      <c r="A981" s="19" t="s">
        <v>64</v>
      </c>
      <c r="B981" s="18" t="s">
        <v>251</v>
      </c>
      <c r="C981" s="18" t="s">
        <v>169</v>
      </c>
      <c r="D981" s="29">
        <v>2801647.63</v>
      </c>
      <c r="E981" s="29">
        <v>2939849.9939999999</v>
      </c>
      <c r="F981" s="29">
        <v>179684.88</v>
      </c>
      <c r="G981" s="29">
        <v>54.27</v>
      </c>
      <c r="H981" s="29">
        <v>0</v>
      </c>
      <c r="I981" s="29">
        <v>0</v>
      </c>
      <c r="J981" s="29">
        <v>0</v>
      </c>
      <c r="K981" s="29">
        <v>0</v>
      </c>
      <c r="L981" s="29">
        <v>0</v>
      </c>
      <c r="M981" s="29">
        <v>0</v>
      </c>
      <c r="N981" s="29">
        <v>103117.8</v>
      </c>
      <c r="O981" s="29">
        <v>465.04</v>
      </c>
      <c r="P981" s="29">
        <v>0</v>
      </c>
      <c r="Q981" s="29">
        <v>41482.516000000003</v>
      </c>
      <c r="R981" s="29">
        <v>0</v>
      </c>
      <c r="S981" s="29">
        <v>0</v>
      </c>
      <c r="T981">
        <v>0</v>
      </c>
      <c r="U981">
        <v>0</v>
      </c>
      <c r="V981">
        <v>0</v>
      </c>
      <c r="Y981" t="s">
        <v>64</v>
      </c>
    </row>
    <row r="982" spans="1:25" x14ac:dyDescent="0.3">
      <c r="A982" s="19" t="s">
        <v>64</v>
      </c>
      <c r="B982" s="18" t="s">
        <v>251</v>
      </c>
      <c r="C982" s="18" t="s">
        <v>171</v>
      </c>
      <c r="D982" s="29">
        <v>13270.25</v>
      </c>
      <c r="E982" s="29">
        <v>12484.0692</v>
      </c>
      <c r="F982" s="29">
        <v>0</v>
      </c>
      <c r="G982" s="29">
        <v>0</v>
      </c>
      <c r="H982" s="29">
        <v>0</v>
      </c>
      <c r="I982" s="29">
        <v>0</v>
      </c>
      <c r="J982" s="29">
        <v>0</v>
      </c>
      <c r="K982" s="29">
        <v>0</v>
      </c>
      <c r="L982" s="29">
        <v>0</v>
      </c>
      <c r="M982" s="29">
        <v>0</v>
      </c>
      <c r="N982" s="29">
        <v>5671.62</v>
      </c>
      <c r="O982" s="29">
        <v>27.86</v>
      </c>
      <c r="P982" s="29">
        <v>0</v>
      </c>
      <c r="Q982" s="29">
        <v>786.18079999999998</v>
      </c>
      <c r="R982" s="29">
        <v>0</v>
      </c>
      <c r="S982" s="29">
        <v>0</v>
      </c>
      <c r="T982">
        <v>617.5</v>
      </c>
      <c r="U982">
        <v>0</v>
      </c>
      <c r="V982">
        <v>0</v>
      </c>
      <c r="Y982" t="s">
        <v>64</v>
      </c>
    </row>
    <row r="983" spans="1:25" x14ac:dyDescent="0.3">
      <c r="A983" s="19" t="s">
        <v>64</v>
      </c>
      <c r="B983" s="18" t="s">
        <v>251</v>
      </c>
      <c r="C983" s="18" t="s">
        <v>173</v>
      </c>
      <c r="D983" s="29">
        <v>23342.9</v>
      </c>
      <c r="E983" s="29">
        <v>23342.9</v>
      </c>
      <c r="F983" s="29">
        <v>0</v>
      </c>
      <c r="G983" s="29">
        <v>0</v>
      </c>
      <c r="H983" s="29">
        <v>0</v>
      </c>
      <c r="I983" s="29">
        <v>0</v>
      </c>
      <c r="J983" s="29">
        <v>0</v>
      </c>
      <c r="K983" s="29">
        <v>0</v>
      </c>
      <c r="L983" s="29">
        <v>0</v>
      </c>
      <c r="M983" s="29">
        <v>0</v>
      </c>
      <c r="N983" s="29">
        <v>0</v>
      </c>
      <c r="O983" s="29">
        <v>0</v>
      </c>
      <c r="P983" s="29">
        <v>0</v>
      </c>
      <c r="Q983" s="29">
        <v>0</v>
      </c>
      <c r="R983" s="29">
        <v>0</v>
      </c>
      <c r="S983" s="29">
        <v>0</v>
      </c>
      <c r="T983">
        <v>0</v>
      </c>
      <c r="U983">
        <v>0</v>
      </c>
      <c r="V983">
        <v>0</v>
      </c>
      <c r="Y983" t="s">
        <v>64</v>
      </c>
    </row>
    <row r="984" spans="1:25" x14ac:dyDescent="0.3">
      <c r="A984" s="19" t="s">
        <v>64</v>
      </c>
      <c r="B984" s="18" t="s">
        <v>251</v>
      </c>
      <c r="C984" s="18" t="s">
        <v>174</v>
      </c>
      <c r="D984" s="29">
        <v>417807.1</v>
      </c>
      <c r="E984" s="29">
        <v>239001.5436</v>
      </c>
      <c r="F984" s="29">
        <v>363.1</v>
      </c>
      <c r="G984" s="29">
        <v>0</v>
      </c>
      <c r="H984" s="29">
        <v>0</v>
      </c>
      <c r="I984" s="29">
        <v>0</v>
      </c>
      <c r="J984" s="29">
        <v>0</v>
      </c>
      <c r="K984" s="29">
        <v>0</v>
      </c>
      <c r="L984" s="29">
        <v>0</v>
      </c>
      <c r="M984" s="29">
        <v>0</v>
      </c>
      <c r="N984" s="29">
        <v>87.52</v>
      </c>
      <c r="O984" s="29">
        <v>0</v>
      </c>
      <c r="P984" s="29">
        <v>0</v>
      </c>
      <c r="Q984" s="29">
        <v>179193.8964</v>
      </c>
      <c r="R984" s="29">
        <v>25.24</v>
      </c>
      <c r="S984" s="29">
        <v>0</v>
      </c>
      <c r="T984">
        <v>0</v>
      </c>
      <c r="U984">
        <v>0</v>
      </c>
      <c r="V984">
        <v>0</v>
      </c>
      <c r="Y984" t="s">
        <v>64</v>
      </c>
    </row>
    <row r="985" spans="1:25" x14ac:dyDescent="0.3">
      <c r="A985" s="19" t="s">
        <v>64</v>
      </c>
      <c r="B985" s="18" t="s">
        <v>251</v>
      </c>
      <c r="C985" s="18" t="s">
        <v>177</v>
      </c>
      <c r="D985" s="29">
        <v>5931.98</v>
      </c>
      <c r="E985" s="29">
        <v>5931.98</v>
      </c>
      <c r="F985" s="29">
        <v>0</v>
      </c>
      <c r="G985" s="29">
        <v>0</v>
      </c>
      <c r="H985" s="29">
        <v>0</v>
      </c>
      <c r="I985" s="29">
        <v>0</v>
      </c>
      <c r="J985" s="29">
        <v>0</v>
      </c>
      <c r="K985" s="29">
        <v>0</v>
      </c>
      <c r="L985" s="29">
        <v>0</v>
      </c>
      <c r="M985" s="29">
        <v>0</v>
      </c>
      <c r="N985" s="29">
        <v>0</v>
      </c>
      <c r="O985" s="29">
        <v>0</v>
      </c>
      <c r="P985" s="29">
        <v>0</v>
      </c>
      <c r="Q985" s="29">
        <v>0</v>
      </c>
      <c r="R985" s="29">
        <v>0</v>
      </c>
      <c r="S985" s="29">
        <v>0</v>
      </c>
      <c r="T985">
        <v>0</v>
      </c>
      <c r="U985">
        <v>0</v>
      </c>
      <c r="V985">
        <v>0</v>
      </c>
      <c r="Y985" t="s">
        <v>64</v>
      </c>
    </row>
    <row r="986" spans="1:25" x14ac:dyDescent="0.3">
      <c r="A986" s="19" t="s">
        <v>64</v>
      </c>
      <c r="B986" s="18" t="s">
        <v>251</v>
      </c>
      <c r="C986" s="18" t="s">
        <v>179</v>
      </c>
      <c r="D986" s="29">
        <v>22595.32</v>
      </c>
      <c r="E986" s="29">
        <v>22595.304499999998</v>
      </c>
      <c r="F986" s="29">
        <v>0</v>
      </c>
      <c r="G986" s="29">
        <v>0</v>
      </c>
      <c r="H986" s="29">
        <v>0</v>
      </c>
      <c r="I986" s="29">
        <v>0</v>
      </c>
      <c r="J986" s="29">
        <v>0</v>
      </c>
      <c r="K986" s="29">
        <v>0</v>
      </c>
      <c r="L986" s="29">
        <v>0</v>
      </c>
      <c r="M986" s="29">
        <v>0</v>
      </c>
      <c r="N986" s="29">
        <v>0</v>
      </c>
      <c r="O986" s="29">
        <v>0</v>
      </c>
      <c r="P986" s="29">
        <v>0</v>
      </c>
      <c r="Q986" s="29">
        <v>1.55E-2</v>
      </c>
      <c r="R986" s="29">
        <v>0</v>
      </c>
      <c r="S986" s="29">
        <v>0</v>
      </c>
      <c r="T986">
        <v>0</v>
      </c>
      <c r="U986">
        <v>0</v>
      </c>
      <c r="V986">
        <v>0</v>
      </c>
      <c r="Y986" t="s">
        <v>65</v>
      </c>
    </row>
    <row r="987" spans="1:25" x14ac:dyDescent="0.3">
      <c r="A987" s="19" t="s">
        <v>64</v>
      </c>
      <c r="B987" s="18" t="s">
        <v>251</v>
      </c>
      <c r="C987" s="18" t="s">
        <v>180</v>
      </c>
      <c r="D987" s="29">
        <v>0</v>
      </c>
      <c r="E987" s="29">
        <v>0</v>
      </c>
      <c r="F987" s="29">
        <v>0</v>
      </c>
      <c r="G987" s="29">
        <v>0</v>
      </c>
      <c r="H987" s="29">
        <v>0</v>
      </c>
      <c r="I987" s="29">
        <v>0</v>
      </c>
      <c r="J987" s="29">
        <v>0</v>
      </c>
      <c r="K987" s="29">
        <v>0</v>
      </c>
      <c r="L987" s="29">
        <v>0</v>
      </c>
      <c r="M987" s="29">
        <v>0</v>
      </c>
      <c r="N987" s="29">
        <v>0</v>
      </c>
      <c r="O987" s="29">
        <v>0</v>
      </c>
      <c r="P987" s="29">
        <v>0</v>
      </c>
      <c r="Q987" s="29">
        <v>0</v>
      </c>
      <c r="R987" s="29">
        <v>0</v>
      </c>
      <c r="S987" s="29">
        <v>0</v>
      </c>
      <c r="T987">
        <v>0</v>
      </c>
      <c r="U987">
        <v>0</v>
      </c>
      <c r="V987">
        <v>0</v>
      </c>
      <c r="Y987" t="s">
        <v>65</v>
      </c>
    </row>
    <row r="988" spans="1:25" x14ac:dyDescent="0.3">
      <c r="A988" s="19" t="s">
        <v>64</v>
      </c>
      <c r="B988" s="18" t="s">
        <v>251</v>
      </c>
      <c r="C988" s="18" t="s">
        <v>257</v>
      </c>
      <c r="D988" s="29">
        <v>0</v>
      </c>
      <c r="E988" s="29">
        <v>0</v>
      </c>
      <c r="F988" s="29">
        <v>0</v>
      </c>
      <c r="G988" s="29">
        <v>0</v>
      </c>
      <c r="H988" s="29">
        <v>0</v>
      </c>
      <c r="I988" s="29">
        <v>0</v>
      </c>
      <c r="J988" s="29">
        <v>0</v>
      </c>
      <c r="K988" s="29">
        <v>0</v>
      </c>
      <c r="L988" s="29">
        <v>0</v>
      </c>
      <c r="M988" s="29">
        <v>0</v>
      </c>
      <c r="N988" s="29">
        <v>0</v>
      </c>
      <c r="O988" s="29">
        <v>0</v>
      </c>
      <c r="P988" s="29">
        <v>0</v>
      </c>
      <c r="Q988" s="29">
        <v>0</v>
      </c>
      <c r="R988" s="29">
        <v>0</v>
      </c>
      <c r="S988" s="29">
        <v>0</v>
      </c>
      <c r="T988">
        <v>0</v>
      </c>
      <c r="U988">
        <v>0</v>
      </c>
      <c r="V988">
        <v>0</v>
      </c>
      <c r="Y988" t="s">
        <v>65</v>
      </c>
    </row>
    <row r="989" spans="1:25" x14ac:dyDescent="0.3">
      <c r="A989" s="19" t="s">
        <v>65</v>
      </c>
      <c r="B989" s="18" t="s">
        <v>252</v>
      </c>
      <c r="C989" s="18" t="s">
        <v>129</v>
      </c>
      <c r="D989" s="29">
        <v>1731554.24</v>
      </c>
      <c r="E989" s="29">
        <v>1733251.78</v>
      </c>
      <c r="F989" s="29">
        <v>1697.54</v>
      </c>
      <c r="G989" s="29">
        <v>83.21</v>
      </c>
      <c r="H989" s="29">
        <v>148.46</v>
      </c>
      <c r="I989" s="29">
        <v>0</v>
      </c>
      <c r="J989" s="29">
        <v>0</v>
      </c>
      <c r="K989" s="29">
        <v>0</v>
      </c>
      <c r="L989" s="29">
        <v>0</v>
      </c>
      <c r="M989" s="29">
        <v>0</v>
      </c>
      <c r="N989" s="29">
        <v>57867.91</v>
      </c>
      <c r="O989" s="29">
        <v>75</v>
      </c>
      <c r="P989" s="29">
        <v>0</v>
      </c>
      <c r="Q989" s="29">
        <v>0</v>
      </c>
      <c r="R989" s="29">
        <v>0</v>
      </c>
      <c r="S989" s="29">
        <v>0</v>
      </c>
      <c r="T989">
        <v>0</v>
      </c>
      <c r="U989">
        <v>0</v>
      </c>
      <c r="V989">
        <v>0</v>
      </c>
      <c r="Y989" t="s">
        <v>65</v>
      </c>
    </row>
    <row r="990" spans="1:25" x14ac:dyDescent="0.3">
      <c r="A990" s="19" t="s">
        <v>65</v>
      </c>
      <c r="B990" s="18" t="s">
        <v>252</v>
      </c>
      <c r="C990" s="18" t="s">
        <v>130</v>
      </c>
      <c r="D990" s="29">
        <v>208917.76000000001</v>
      </c>
      <c r="E990" s="29">
        <v>211193.53</v>
      </c>
      <c r="F990" s="29">
        <v>2275.77</v>
      </c>
      <c r="G990" s="29">
        <v>25.3</v>
      </c>
      <c r="H990" s="29">
        <v>0</v>
      </c>
      <c r="I990" s="29">
        <v>0</v>
      </c>
      <c r="J990" s="29">
        <v>0</v>
      </c>
      <c r="K990" s="29">
        <v>0</v>
      </c>
      <c r="L990" s="29">
        <v>0</v>
      </c>
      <c r="M990" s="29">
        <v>0</v>
      </c>
      <c r="N990" s="29">
        <v>33194.83</v>
      </c>
      <c r="O990" s="29">
        <v>0</v>
      </c>
      <c r="P990" s="29">
        <v>0</v>
      </c>
      <c r="Q990" s="29">
        <v>0</v>
      </c>
      <c r="R990" s="29">
        <v>0</v>
      </c>
      <c r="S990" s="29">
        <v>0</v>
      </c>
      <c r="T990">
        <v>0</v>
      </c>
      <c r="U990">
        <v>0</v>
      </c>
      <c r="V990">
        <v>0</v>
      </c>
      <c r="Y990" t="s">
        <v>65</v>
      </c>
    </row>
    <row r="991" spans="1:25" x14ac:dyDescent="0.3">
      <c r="A991" s="19" t="s">
        <v>65</v>
      </c>
      <c r="B991" s="18" t="s">
        <v>252</v>
      </c>
      <c r="C991" s="18" t="s">
        <v>131</v>
      </c>
      <c r="D991" s="29">
        <v>878375.56</v>
      </c>
      <c r="E991" s="29">
        <v>878441.83</v>
      </c>
      <c r="F991" s="29">
        <v>66.27</v>
      </c>
      <c r="G991" s="29">
        <v>33.130000000000003</v>
      </c>
      <c r="H991" s="29">
        <v>132.18</v>
      </c>
      <c r="I991" s="29">
        <v>0</v>
      </c>
      <c r="J991" s="29">
        <v>0</v>
      </c>
      <c r="K991" s="29">
        <v>0</v>
      </c>
      <c r="L991" s="29">
        <v>0</v>
      </c>
      <c r="M991" s="29">
        <v>0</v>
      </c>
      <c r="N991" s="29">
        <v>84652.43</v>
      </c>
      <c r="O991" s="29">
        <v>50</v>
      </c>
      <c r="P991" s="29">
        <v>0</v>
      </c>
      <c r="Q991" s="29">
        <v>0</v>
      </c>
      <c r="R991" s="29">
        <v>0</v>
      </c>
      <c r="S991" s="29">
        <v>0</v>
      </c>
      <c r="T991">
        <v>0</v>
      </c>
      <c r="U991">
        <v>0</v>
      </c>
      <c r="V991">
        <v>0</v>
      </c>
      <c r="Y991" t="s">
        <v>65</v>
      </c>
    </row>
    <row r="992" spans="1:25" x14ac:dyDescent="0.3">
      <c r="A992" s="19" t="s">
        <v>65</v>
      </c>
      <c r="B992" s="18" t="s">
        <v>252</v>
      </c>
      <c r="C992" s="18" t="s">
        <v>132</v>
      </c>
      <c r="D992" s="29">
        <v>2708100.36</v>
      </c>
      <c r="E992" s="29">
        <v>2713507.6</v>
      </c>
      <c r="F992" s="29">
        <v>5407.24</v>
      </c>
      <c r="G992" s="29">
        <v>82.76</v>
      </c>
      <c r="H992" s="29">
        <v>186.67</v>
      </c>
      <c r="I992" s="29">
        <v>0</v>
      </c>
      <c r="J992" s="29">
        <v>0</v>
      </c>
      <c r="K992" s="29">
        <v>0</v>
      </c>
      <c r="L992" s="29">
        <v>0</v>
      </c>
      <c r="M992" s="29">
        <v>0</v>
      </c>
      <c r="N992" s="29">
        <v>94831.72</v>
      </c>
      <c r="O992" s="29">
        <v>1020.72</v>
      </c>
      <c r="P992" s="29">
        <v>0</v>
      </c>
      <c r="Q992" s="29">
        <v>0</v>
      </c>
      <c r="R992" s="29">
        <v>0</v>
      </c>
      <c r="S992" s="29">
        <v>0</v>
      </c>
      <c r="T992">
        <v>0</v>
      </c>
      <c r="U992">
        <v>0</v>
      </c>
      <c r="V992">
        <v>0</v>
      </c>
      <c r="Y992" t="s">
        <v>65</v>
      </c>
    </row>
    <row r="993" spans="1:25" x14ac:dyDescent="0.3">
      <c r="A993" s="19" t="s">
        <v>65</v>
      </c>
      <c r="B993" s="18" t="s">
        <v>252</v>
      </c>
      <c r="C993" s="18" t="s">
        <v>133</v>
      </c>
      <c r="D993" s="29">
        <v>200384.24</v>
      </c>
      <c r="E993" s="29">
        <v>204177.57</v>
      </c>
      <c r="F993" s="29">
        <v>3793.33</v>
      </c>
      <c r="G993" s="29">
        <v>35.770000000000003</v>
      </c>
      <c r="H993" s="29">
        <v>0</v>
      </c>
      <c r="I993" s="29">
        <v>0</v>
      </c>
      <c r="J993" s="29">
        <v>0</v>
      </c>
      <c r="K993" s="29">
        <v>0</v>
      </c>
      <c r="L993" s="29">
        <v>0</v>
      </c>
      <c r="M993" s="29">
        <v>0</v>
      </c>
      <c r="N993" s="29">
        <v>20467.93</v>
      </c>
      <c r="O993" s="29">
        <v>0</v>
      </c>
      <c r="P993" s="29">
        <v>0</v>
      </c>
      <c r="Q993" s="29">
        <v>0</v>
      </c>
      <c r="R993" s="29">
        <v>0</v>
      </c>
      <c r="S993" s="29">
        <v>0</v>
      </c>
      <c r="T993">
        <v>0</v>
      </c>
      <c r="U993">
        <v>0</v>
      </c>
      <c r="V993">
        <v>0</v>
      </c>
      <c r="Y993" t="s">
        <v>65</v>
      </c>
    </row>
    <row r="994" spans="1:25" x14ac:dyDescent="0.3">
      <c r="A994" s="19" t="s">
        <v>65</v>
      </c>
      <c r="B994" s="18" t="s">
        <v>252</v>
      </c>
      <c r="C994" s="18" t="s">
        <v>134</v>
      </c>
      <c r="D994" s="29">
        <v>2208498.96</v>
      </c>
      <c r="E994" s="29">
        <v>2212202.6370999999</v>
      </c>
      <c r="F994" s="29">
        <v>3854.98</v>
      </c>
      <c r="G994" s="29">
        <v>34.21</v>
      </c>
      <c r="H994" s="29">
        <v>101.72</v>
      </c>
      <c r="I994" s="29">
        <v>0</v>
      </c>
      <c r="J994" s="29">
        <v>0</v>
      </c>
      <c r="K994" s="29">
        <v>0</v>
      </c>
      <c r="L994" s="29">
        <v>0</v>
      </c>
      <c r="M994" s="29">
        <v>0</v>
      </c>
      <c r="N994" s="29">
        <v>128521.53</v>
      </c>
      <c r="O994" s="29">
        <v>0</v>
      </c>
      <c r="P994" s="29">
        <v>0</v>
      </c>
      <c r="Q994" s="29">
        <v>151.30289999999999</v>
      </c>
      <c r="R994" s="29">
        <v>0</v>
      </c>
      <c r="S994" s="29">
        <v>0</v>
      </c>
      <c r="T994">
        <v>0</v>
      </c>
      <c r="U994">
        <v>0</v>
      </c>
      <c r="V994">
        <v>0</v>
      </c>
      <c r="Y994" t="s">
        <v>65</v>
      </c>
    </row>
    <row r="995" spans="1:25" x14ac:dyDescent="0.3">
      <c r="A995" s="19" t="s">
        <v>65</v>
      </c>
      <c r="B995" s="18" t="s">
        <v>252</v>
      </c>
      <c r="C995" s="18" t="s">
        <v>135</v>
      </c>
      <c r="D995" s="29">
        <v>50466.3</v>
      </c>
      <c r="E995" s="29">
        <v>56019.83</v>
      </c>
      <c r="F995" s="29">
        <v>5553.53</v>
      </c>
      <c r="G995" s="29">
        <v>5.17</v>
      </c>
      <c r="H995" s="29">
        <v>0</v>
      </c>
      <c r="I995" s="29">
        <v>0</v>
      </c>
      <c r="J995" s="29">
        <v>0</v>
      </c>
      <c r="K995" s="29">
        <v>0</v>
      </c>
      <c r="L995" s="29">
        <v>0</v>
      </c>
      <c r="M995" s="29">
        <v>0</v>
      </c>
      <c r="N995" s="29">
        <v>24087.56</v>
      </c>
      <c r="O995" s="29">
        <v>0</v>
      </c>
      <c r="P995" s="29">
        <v>0</v>
      </c>
      <c r="Q995" s="29">
        <v>0</v>
      </c>
      <c r="R995" s="29">
        <v>0</v>
      </c>
      <c r="S995" s="29">
        <v>0</v>
      </c>
      <c r="T995">
        <v>0</v>
      </c>
      <c r="U995">
        <v>0</v>
      </c>
      <c r="V995">
        <v>0</v>
      </c>
      <c r="Y995" t="s">
        <v>65</v>
      </c>
    </row>
    <row r="996" spans="1:25" x14ac:dyDescent="0.3">
      <c r="A996" s="19" t="s">
        <v>65</v>
      </c>
      <c r="B996" s="18" t="s">
        <v>252</v>
      </c>
      <c r="C996" s="18" t="s">
        <v>136</v>
      </c>
      <c r="D996" s="29">
        <v>2202804.44</v>
      </c>
      <c r="E996" s="29">
        <v>2205897.13</v>
      </c>
      <c r="F996" s="29">
        <v>3092.69</v>
      </c>
      <c r="G996" s="29">
        <v>101.11</v>
      </c>
      <c r="H996" s="29">
        <v>8.24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122899.26</v>
      </c>
      <c r="O996" s="29">
        <v>75</v>
      </c>
      <c r="P996" s="29">
        <v>0</v>
      </c>
      <c r="Q996" s="29">
        <v>0</v>
      </c>
      <c r="R996" s="29">
        <v>0</v>
      </c>
      <c r="S996" s="29">
        <v>0</v>
      </c>
      <c r="T996">
        <v>0</v>
      </c>
      <c r="U996">
        <v>0</v>
      </c>
      <c r="V996">
        <v>0</v>
      </c>
      <c r="Y996" t="s">
        <v>65</v>
      </c>
    </row>
    <row r="997" spans="1:25" x14ac:dyDescent="0.3">
      <c r="A997" s="19" t="s">
        <v>65</v>
      </c>
      <c r="B997" s="18" t="s">
        <v>252</v>
      </c>
      <c r="C997" s="18" t="s">
        <v>137</v>
      </c>
      <c r="D997" s="29">
        <v>1563199.3</v>
      </c>
      <c r="E997" s="29">
        <v>1563403.74</v>
      </c>
      <c r="F997" s="29">
        <v>204.44</v>
      </c>
      <c r="G997" s="29">
        <v>31.19</v>
      </c>
      <c r="H997" s="29">
        <v>72.84</v>
      </c>
      <c r="I997" s="29">
        <v>0</v>
      </c>
      <c r="J997" s="29">
        <v>0</v>
      </c>
      <c r="K997" s="29">
        <v>0</v>
      </c>
      <c r="L997" s="29">
        <v>0</v>
      </c>
      <c r="M997" s="29">
        <v>0</v>
      </c>
      <c r="N997" s="29">
        <v>31105.88</v>
      </c>
      <c r="O997" s="29">
        <v>0</v>
      </c>
      <c r="P997" s="29">
        <v>0</v>
      </c>
      <c r="Q997" s="29">
        <v>0</v>
      </c>
      <c r="R997" s="29">
        <v>0</v>
      </c>
      <c r="S997" s="29">
        <v>0</v>
      </c>
      <c r="T997">
        <v>0</v>
      </c>
      <c r="U997">
        <v>0</v>
      </c>
      <c r="V997">
        <v>0</v>
      </c>
      <c r="Y997" t="s">
        <v>65</v>
      </c>
    </row>
    <row r="998" spans="1:25" x14ac:dyDescent="0.3">
      <c r="A998" s="19" t="s">
        <v>65</v>
      </c>
      <c r="B998" s="18" t="s">
        <v>252</v>
      </c>
      <c r="C998" s="18" t="s">
        <v>138</v>
      </c>
      <c r="D998" s="29">
        <v>282046.46000000002</v>
      </c>
      <c r="E998" s="29">
        <v>309651.25</v>
      </c>
      <c r="F998" s="29">
        <v>27604.79</v>
      </c>
      <c r="G998" s="29">
        <v>11.29</v>
      </c>
      <c r="H998" s="29">
        <v>0</v>
      </c>
      <c r="I998" s="29">
        <v>0</v>
      </c>
      <c r="J998" s="29">
        <v>0</v>
      </c>
      <c r="K998" s="29">
        <v>0</v>
      </c>
      <c r="L998" s="29">
        <v>0</v>
      </c>
      <c r="M998" s="29">
        <v>0</v>
      </c>
      <c r="N998" s="29">
        <v>61581.32</v>
      </c>
      <c r="O998" s="29">
        <v>0</v>
      </c>
      <c r="P998" s="29">
        <v>0</v>
      </c>
      <c r="Q998" s="29">
        <v>0</v>
      </c>
      <c r="R998" s="29">
        <v>0</v>
      </c>
      <c r="S998" s="29">
        <v>0</v>
      </c>
      <c r="T998">
        <v>0</v>
      </c>
      <c r="U998">
        <v>0</v>
      </c>
      <c r="V998">
        <v>0</v>
      </c>
      <c r="Y998" t="s">
        <v>65</v>
      </c>
    </row>
    <row r="999" spans="1:25" x14ac:dyDescent="0.3">
      <c r="A999" s="19" t="s">
        <v>65</v>
      </c>
      <c r="B999" s="18" t="s">
        <v>252</v>
      </c>
      <c r="C999" s="18" t="s">
        <v>139</v>
      </c>
      <c r="D999" s="29">
        <v>477559.4</v>
      </c>
      <c r="E999" s="29">
        <v>479781.02</v>
      </c>
      <c r="F999" s="29">
        <v>2221.62</v>
      </c>
      <c r="G999" s="29">
        <v>14.82</v>
      </c>
      <c r="H999" s="29">
        <v>0</v>
      </c>
      <c r="I999" s="29">
        <v>0</v>
      </c>
      <c r="J999" s="29">
        <v>0</v>
      </c>
      <c r="K999" s="29">
        <v>0</v>
      </c>
      <c r="L999" s="29">
        <v>0</v>
      </c>
      <c r="M999" s="29">
        <v>0</v>
      </c>
      <c r="N999" s="29">
        <v>86378.87</v>
      </c>
      <c r="O999" s="29">
        <v>0</v>
      </c>
      <c r="P999" s="29">
        <v>0</v>
      </c>
      <c r="Q999" s="29">
        <v>0</v>
      </c>
      <c r="R999" s="29">
        <v>0</v>
      </c>
      <c r="S999" s="29">
        <v>0</v>
      </c>
      <c r="T999">
        <v>0</v>
      </c>
      <c r="U999">
        <v>0</v>
      </c>
      <c r="V999">
        <v>0</v>
      </c>
      <c r="Y999" t="s">
        <v>65</v>
      </c>
    </row>
    <row r="1000" spans="1:25" x14ac:dyDescent="0.3">
      <c r="A1000" s="19" t="s">
        <v>65</v>
      </c>
      <c r="B1000" s="18" t="s">
        <v>252</v>
      </c>
      <c r="C1000" s="18" t="s">
        <v>140</v>
      </c>
      <c r="D1000" s="29">
        <v>1055246.3600000001</v>
      </c>
      <c r="E1000" s="29">
        <v>1349664.39</v>
      </c>
      <c r="F1000" s="29">
        <v>294418.03000000003</v>
      </c>
      <c r="G1000" s="29">
        <v>44.66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316030.31</v>
      </c>
      <c r="O1000" s="29">
        <v>25</v>
      </c>
      <c r="P1000" s="29">
        <v>0</v>
      </c>
      <c r="Q1000" s="29">
        <v>0</v>
      </c>
      <c r="R1000" s="29">
        <v>0</v>
      </c>
      <c r="S1000" s="29">
        <v>0</v>
      </c>
      <c r="T1000">
        <v>0</v>
      </c>
      <c r="U1000">
        <v>0</v>
      </c>
      <c r="V1000">
        <v>0</v>
      </c>
      <c r="Y1000" t="s">
        <v>65</v>
      </c>
    </row>
    <row r="1001" spans="1:25" x14ac:dyDescent="0.3">
      <c r="A1001" s="19" t="s">
        <v>65</v>
      </c>
      <c r="B1001" s="18" t="s">
        <v>252</v>
      </c>
      <c r="C1001" s="18" t="s">
        <v>141</v>
      </c>
      <c r="D1001" s="29">
        <v>93109.879999999903</v>
      </c>
      <c r="E1001" s="29">
        <v>94407.169999999896</v>
      </c>
      <c r="F1001" s="29">
        <v>1297.29</v>
      </c>
      <c r="G1001" s="29">
        <v>8.89</v>
      </c>
      <c r="H1001" s="29">
        <v>0</v>
      </c>
      <c r="I1001" s="29">
        <v>0</v>
      </c>
      <c r="J1001" s="29">
        <v>0</v>
      </c>
      <c r="K1001" s="29">
        <v>0</v>
      </c>
      <c r="L1001" s="29">
        <v>0</v>
      </c>
      <c r="M1001" s="29">
        <v>0</v>
      </c>
      <c r="N1001" s="29">
        <v>32889.47</v>
      </c>
      <c r="O1001" s="29">
        <v>0</v>
      </c>
      <c r="P1001" s="29">
        <v>0</v>
      </c>
      <c r="Q1001" s="29">
        <v>0</v>
      </c>
      <c r="R1001" s="29">
        <v>0</v>
      </c>
      <c r="S1001" s="29">
        <v>0</v>
      </c>
      <c r="T1001">
        <v>0</v>
      </c>
      <c r="U1001">
        <v>0</v>
      </c>
      <c r="V1001">
        <v>0</v>
      </c>
      <c r="Y1001" t="s">
        <v>65</v>
      </c>
    </row>
    <row r="1002" spans="1:25" x14ac:dyDescent="0.3">
      <c r="A1002" s="19" t="s">
        <v>65</v>
      </c>
      <c r="B1002" s="18" t="s">
        <v>252</v>
      </c>
      <c r="C1002" s="18" t="s">
        <v>142</v>
      </c>
      <c r="D1002" s="29">
        <v>162314.72</v>
      </c>
      <c r="E1002" s="29">
        <v>163244.14000000001</v>
      </c>
      <c r="F1002" s="29">
        <v>929.42</v>
      </c>
      <c r="G1002" s="29">
        <v>7.46</v>
      </c>
      <c r="H1002" s="29">
        <v>0</v>
      </c>
      <c r="I1002" s="29">
        <v>0</v>
      </c>
      <c r="J1002" s="29">
        <v>0</v>
      </c>
      <c r="K1002" s="29">
        <v>0</v>
      </c>
      <c r="L1002" s="29">
        <v>0</v>
      </c>
      <c r="M1002" s="29">
        <v>0</v>
      </c>
      <c r="N1002" s="29">
        <v>18820.45</v>
      </c>
      <c r="O1002" s="29">
        <v>0</v>
      </c>
      <c r="P1002" s="29">
        <v>0</v>
      </c>
      <c r="Q1002" s="29">
        <v>0</v>
      </c>
      <c r="R1002" s="29">
        <v>0</v>
      </c>
      <c r="S1002" s="29">
        <v>0</v>
      </c>
      <c r="T1002">
        <v>0</v>
      </c>
      <c r="U1002">
        <v>0</v>
      </c>
      <c r="V1002">
        <v>0</v>
      </c>
      <c r="Y1002" t="s">
        <v>65</v>
      </c>
    </row>
    <row r="1003" spans="1:25" x14ac:dyDescent="0.3">
      <c r="A1003" s="19" t="s">
        <v>65</v>
      </c>
      <c r="B1003" s="18" t="s">
        <v>252</v>
      </c>
      <c r="C1003" s="18" t="s">
        <v>146</v>
      </c>
      <c r="D1003" s="29">
        <v>1777619.32</v>
      </c>
      <c r="E1003" s="29">
        <v>1782282.33</v>
      </c>
      <c r="F1003" s="29">
        <v>4663.01</v>
      </c>
      <c r="G1003" s="29">
        <v>118.5</v>
      </c>
      <c r="H1003" s="29">
        <v>111.91</v>
      </c>
      <c r="I1003" s="29">
        <v>0</v>
      </c>
      <c r="J1003" s="29">
        <v>0</v>
      </c>
      <c r="K1003" s="29">
        <v>0</v>
      </c>
      <c r="L1003" s="29">
        <v>0</v>
      </c>
      <c r="M1003" s="29">
        <v>0</v>
      </c>
      <c r="N1003" s="29">
        <v>192891.56</v>
      </c>
      <c r="O1003" s="29">
        <v>25</v>
      </c>
      <c r="P1003" s="29">
        <v>0</v>
      </c>
      <c r="Q1003" s="29">
        <v>0</v>
      </c>
      <c r="R1003" s="29">
        <v>0</v>
      </c>
      <c r="S1003" s="29">
        <v>0</v>
      </c>
      <c r="T1003">
        <v>0</v>
      </c>
      <c r="U1003">
        <v>0</v>
      </c>
      <c r="V1003">
        <v>0</v>
      </c>
      <c r="Y1003" t="s">
        <v>65</v>
      </c>
    </row>
    <row r="1004" spans="1:25" x14ac:dyDescent="0.3">
      <c r="A1004" s="19" t="s">
        <v>65</v>
      </c>
      <c r="B1004" s="18" t="s">
        <v>252</v>
      </c>
      <c r="C1004" s="18" t="s">
        <v>147</v>
      </c>
      <c r="D1004" s="29">
        <v>489278.66</v>
      </c>
      <c r="E1004" s="29">
        <v>563637.97</v>
      </c>
      <c r="F1004" s="29">
        <v>74359.31</v>
      </c>
      <c r="G1004" s="29">
        <v>3.3</v>
      </c>
      <c r="H1004" s="29">
        <v>0</v>
      </c>
      <c r="I1004" s="29">
        <v>0</v>
      </c>
      <c r="J1004" s="29">
        <v>0</v>
      </c>
      <c r="K1004" s="29">
        <v>0</v>
      </c>
      <c r="L1004" s="29">
        <v>0</v>
      </c>
      <c r="M1004" s="29">
        <v>0</v>
      </c>
      <c r="N1004" s="29">
        <v>49711.78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>
        <v>0</v>
      </c>
      <c r="U1004">
        <v>0</v>
      </c>
      <c r="V1004">
        <v>0</v>
      </c>
      <c r="Y1004" t="s">
        <v>65</v>
      </c>
    </row>
    <row r="1005" spans="1:25" x14ac:dyDescent="0.3">
      <c r="A1005" s="19" t="s">
        <v>65</v>
      </c>
      <c r="B1005" s="18" t="s">
        <v>252</v>
      </c>
      <c r="C1005" s="18" t="s">
        <v>148</v>
      </c>
      <c r="D1005" s="29">
        <v>193077.3</v>
      </c>
      <c r="E1005" s="29">
        <v>204098.29</v>
      </c>
      <c r="F1005" s="29">
        <v>11020.99</v>
      </c>
      <c r="G1005" s="29">
        <v>5.31</v>
      </c>
      <c r="H1005" s="29">
        <v>0</v>
      </c>
      <c r="I1005" s="29">
        <v>0</v>
      </c>
      <c r="J1005" s="29">
        <v>0</v>
      </c>
      <c r="K1005" s="29">
        <v>0</v>
      </c>
      <c r="L1005" s="29">
        <v>0</v>
      </c>
      <c r="M1005" s="29">
        <v>0</v>
      </c>
      <c r="N1005" s="29">
        <v>33082.449999999997</v>
      </c>
      <c r="O1005" s="29">
        <v>0</v>
      </c>
      <c r="P1005" s="29">
        <v>0</v>
      </c>
      <c r="Q1005" s="29">
        <v>0</v>
      </c>
      <c r="R1005" s="29">
        <v>0</v>
      </c>
      <c r="S1005" s="29">
        <v>0</v>
      </c>
      <c r="T1005">
        <v>0</v>
      </c>
      <c r="U1005">
        <v>0</v>
      </c>
      <c r="V1005">
        <v>0</v>
      </c>
      <c r="Y1005" t="s">
        <v>65</v>
      </c>
    </row>
    <row r="1006" spans="1:25" x14ac:dyDescent="0.3">
      <c r="A1006" s="19" t="s">
        <v>65</v>
      </c>
      <c r="B1006" s="18" t="s">
        <v>252</v>
      </c>
      <c r="C1006" s="18" t="s">
        <v>149</v>
      </c>
      <c r="D1006" s="29">
        <v>1274262.08</v>
      </c>
      <c r="E1006" s="29">
        <v>1276454.5900000001</v>
      </c>
      <c r="F1006" s="29">
        <v>2192.5100000000002</v>
      </c>
      <c r="G1006" s="29">
        <v>63.12</v>
      </c>
      <c r="H1006" s="29">
        <v>560.88</v>
      </c>
      <c r="I1006" s="29">
        <v>0</v>
      </c>
      <c r="J1006" s="29">
        <v>0</v>
      </c>
      <c r="K1006" s="29">
        <v>0</v>
      </c>
      <c r="L1006" s="29">
        <v>0</v>
      </c>
      <c r="M1006" s="29">
        <v>0</v>
      </c>
      <c r="N1006" s="29">
        <v>50233.4</v>
      </c>
      <c r="O1006" s="29">
        <v>50</v>
      </c>
      <c r="P1006" s="29">
        <v>0</v>
      </c>
      <c r="Q1006" s="29">
        <v>0</v>
      </c>
      <c r="R1006" s="29">
        <v>0</v>
      </c>
      <c r="S1006" s="29">
        <v>0</v>
      </c>
      <c r="T1006">
        <v>0</v>
      </c>
      <c r="U1006">
        <v>0</v>
      </c>
      <c r="V1006">
        <v>0</v>
      </c>
      <c r="Y1006" t="s">
        <v>65</v>
      </c>
    </row>
    <row r="1007" spans="1:25" x14ac:dyDescent="0.3">
      <c r="A1007" s="19" t="s">
        <v>65</v>
      </c>
      <c r="B1007" s="18" t="s">
        <v>252</v>
      </c>
      <c r="C1007" s="18" t="s">
        <v>150</v>
      </c>
      <c r="D1007" s="29">
        <v>15191861.960000001</v>
      </c>
      <c r="E1007" s="29">
        <v>20934995.043000001</v>
      </c>
      <c r="F1007" s="29">
        <v>7059414.9199999999</v>
      </c>
      <c r="G1007" s="29">
        <v>73.87</v>
      </c>
      <c r="H1007" s="29">
        <v>15.69</v>
      </c>
      <c r="I1007" s="29">
        <v>0</v>
      </c>
      <c r="J1007" s="29">
        <v>0</v>
      </c>
      <c r="K1007" s="29">
        <v>0</v>
      </c>
      <c r="L1007" s="29">
        <v>0</v>
      </c>
      <c r="M1007" s="29">
        <v>0</v>
      </c>
      <c r="N1007" s="29">
        <v>1225760.69</v>
      </c>
      <c r="O1007" s="29">
        <v>100</v>
      </c>
      <c r="P1007" s="29">
        <v>0</v>
      </c>
      <c r="Q1007" s="29">
        <v>1807698.8670000001</v>
      </c>
      <c r="R1007" s="29">
        <v>491417.03</v>
      </c>
      <c r="S1007" s="29">
        <v>0</v>
      </c>
      <c r="T1007">
        <v>50604.15</v>
      </c>
      <c r="U1007">
        <v>0</v>
      </c>
      <c r="V1007">
        <v>2.11</v>
      </c>
      <c r="Y1007" t="s">
        <v>65</v>
      </c>
    </row>
    <row r="1008" spans="1:25" x14ac:dyDescent="0.3">
      <c r="A1008" s="19" t="s">
        <v>65</v>
      </c>
      <c r="B1008" s="18" t="s">
        <v>252</v>
      </c>
      <c r="C1008" s="18" t="s">
        <v>151</v>
      </c>
      <c r="D1008" s="29">
        <v>7766923.2000000104</v>
      </c>
      <c r="E1008" s="29">
        <v>7672321.7577000102</v>
      </c>
      <c r="F1008" s="29">
        <v>75922.58</v>
      </c>
      <c r="G1008" s="29">
        <v>115.5</v>
      </c>
      <c r="H1008" s="29">
        <v>2</v>
      </c>
      <c r="I1008" s="29">
        <v>0</v>
      </c>
      <c r="J1008" s="29">
        <v>0</v>
      </c>
      <c r="K1008" s="29">
        <v>0</v>
      </c>
      <c r="L1008" s="29">
        <v>0</v>
      </c>
      <c r="M1008" s="29">
        <v>0</v>
      </c>
      <c r="N1008" s="29">
        <v>496900.7</v>
      </c>
      <c r="O1008" s="29">
        <v>125</v>
      </c>
      <c r="P1008" s="29">
        <v>0</v>
      </c>
      <c r="Q1008" s="29">
        <v>170524.02230000001</v>
      </c>
      <c r="R1008" s="29">
        <v>0</v>
      </c>
      <c r="S1008" s="29">
        <v>0</v>
      </c>
      <c r="T1008">
        <v>86721.99</v>
      </c>
      <c r="U1008">
        <v>0</v>
      </c>
      <c r="V1008">
        <v>0</v>
      </c>
      <c r="Y1008" t="s">
        <v>65</v>
      </c>
    </row>
    <row r="1009" spans="1:25" x14ac:dyDescent="0.3">
      <c r="A1009" s="19" t="s">
        <v>65</v>
      </c>
      <c r="B1009" s="18" t="s">
        <v>252</v>
      </c>
      <c r="C1009" s="18" t="s">
        <v>200</v>
      </c>
      <c r="D1009" s="29">
        <v>962062.40000000095</v>
      </c>
      <c r="E1009" s="29">
        <v>963501.30000000098</v>
      </c>
      <c r="F1009" s="29">
        <v>1438.9</v>
      </c>
      <c r="G1009" s="29">
        <v>6.39</v>
      </c>
      <c r="H1009" s="29">
        <v>0</v>
      </c>
      <c r="I1009" s="29">
        <v>0</v>
      </c>
      <c r="J1009" s="29">
        <v>0</v>
      </c>
      <c r="K1009" s="29">
        <v>0</v>
      </c>
      <c r="L1009" s="29">
        <v>0</v>
      </c>
      <c r="M1009" s="29">
        <v>0</v>
      </c>
      <c r="N1009" s="29">
        <v>35075.43</v>
      </c>
      <c r="O1009" s="29">
        <v>0</v>
      </c>
      <c r="P1009" s="29">
        <v>0</v>
      </c>
      <c r="Q1009" s="29">
        <v>0</v>
      </c>
      <c r="R1009" s="29">
        <v>0</v>
      </c>
      <c r="S1009" s="29">
        <v>0</v>
      </c>
      <c r="T1009">
        <v>0</v>
      </c>
      <c r="U1009">
        <v>0</v>
      </c>
      <c r="V1009">
        <v>0</v>
      </c>
      <c r="Y1009" t="s">
        <v>65</v>
      </c>
    </row>
    <row r="1010" spans="1:25" x14ac:dyDescent="0.3">
      <c r="A1010" s="19" t="s">
        <v>65</v>
      </c>
      <c r="B1010" s="18" t="s">
        <v>252</v>
      </c>
      <c r="C1010" s="18" t="s">
        <v>201</v>
      </c>
      <c r="D1010" s="29">
        <v>616409.38</v>
      </c>
      <c r="E1010" s="29">
        <v>616664.07999999996</v>
      </c>
      <c r="F1010" s="29">
        <v>254.7</v>
      </c>
      <c r="G1010" s="29">
        <v>28.29</v>
      </c>
      <c r="H1010" s="29">
        <v>16.79</v>
      </c>
      <c r="I1010" s="29">
        <v>0</v>
      </c>
      <c r="J1010" s="29">
        <v>0</v>
      </c>
      <c r="K1010" s="29">
        <v>0</v>
      </c>
      <c r="L1010" s="29">
        <v>0</v>
      </c>
      <c r="M1010" s="29">
        <v>0</v>
      </c>
      <c r="N1010" s="29">
        <v>21700.6</v>
      </c>
      <c r="O1010" s="29">
        <v>0</v>
      </c>
      <c r="P1010" s="29">
        <v>0</v>
      </c>
      <c r="Q1010" s="29">
        <v>0</v>
      </c>
      <c r="R1010" s="29">
        <v>0</v>
      </c>
      <c r="S1010" s="29">
        <v>0</v>
      </c>
      <c r="T1010">
        <v>0</v>
      </c>
      <c r="U1010">
        <v>0</v>
      </c>
      <c r="V1010">
        <v>0</v>
      </c>
      <c r="Y1010" t="s">
        <v>66</v>
      </c>
    </row>
    <row r="1011" spans="1:25" x14ac:dyDescent="0.3">
      <c r="A1011" s="19" t="s">
        <v>65</v>
      </c>
      <c r="B1011" s="18" t="s">
        <v>252</v>
      </c>
      <c r="C1011" s="18" t="s">
        <v>205</v>
      </c>
      <c r="D1011" s="29">
        <v>8389211.6999999993</v>
      </c>
      <c r="E1011" s="29">
        <v>4951254.5481000002</v>
      </c>
      <c r="F1011" s="29">
        <v>159</v>
      </c>
      <c r="G1011" s="29">
        <v>39.479999999999997</v>
      </c>
      <c r="H1011" s="29">
        <v>117.1</v>
      </c>
      <c r="I1011" s="29">
        <v>0</v>
      </c>
      <c r="J1011" s="29">
        <v>0</v>
      </c>
      <c r="K1011" s="29">
        <v>0</v>
      </c>
      <c r="L1011" s="29">
        <v>0</v>
      </c>
      <c r="M1011" s="29">
        <v>0</v>
      </c>
      <c r="N1011" s="29">
        <v>19157.37</v>
      </c>
      <c r="O1011" s="29">
        <v>0</v>
      </c>
      <c r="P1011" s="29">
        <v>0</v>
      </c>
      <c r="Q1011" s="29">
        <v>3438116.1518999999</v>
      </c>
      <c r="R1011" s="29">
        <v>0</v>
      </c>
      <c r="S1011" s="29">
        <v>0</v>
      </c>
      <c r="T1011">
        <v>0</v>
      </c>
      <c r="U1011">
        <v>0</v>
      </c>
      <c r="V1011">
        <v>0</v>
      </c>
      <c r="Y1011" t="s">
        <v>66</v>
      </c>
    </row>
    <row r="1012" spans="1:25" x14ac:dyDescent="0.3">
      <c r="A1012" s="19" t="s">
        <v>65</v>
      </c>
      <c r="B1012" s="18" t="s">
        <v>252</v>
      </c>
      <c r="C1012" s="18" t="s">
        <v>206</v>
      </c>
      <c r="D1012" s="29">
        <v>1621271.2</v>
      </c>
      <c r="E1012" s="29">
        <v>1455335.9224</v>
      </c>
      <c r="F1012" s="29">
        <v>284229.43</v>
      </c>
      <c r="G1012" s="29">
        <v>1.35</v>
      </c>
      <c r="H1012" s="29">
        <v>0</v>
      </c>
      <c r="I1012" s="29">
        <v>0</v>
      </c>
      <c r="J1012" s="29">
        <v>0</v>
      </c>
      <c r="K1012" s="29">
        <v>0</v>
      </c>
      <c r="L1012" s="29">
        <v>0</v>
      </c>
      <c r="M1012" s="29">
        <v>0</v>
      </c>
      <c r="N1012" s="29">
        <v>20995.9</v>
      </c>
      <c r="O1012" s="29">
        <v>0</v>
      </c>
      <c r="P1012" s="29">
        <v>0</v>
      </c>
      <c r="Q1012" s="29">
        <v>570012.00760000001</v>
      </c>
      <c r="R1012" s="29">
        <v>119847.3</v>
      </c>
      <c r="S1012" s="29">
        <v>0</v>
      </c>
      <c r="T1012">
        <v>0</v>
      </c>
      <c r="U1012">
        <v>0</v>
      </c>
      <c r="V1012">
        <v>0</v>
      </c>
      <c r="Y1012" t="s">
        <v>66</v>
      </c>
    </row>
    <row r="1013" spans="1:25" x14ac:dyDescent="0.3">
      <c r="A1013" s="19" t="s">
        <v>66</v>
      </c>
      <c r="B1013" s="18" t="s">
        <v>253</v>
      </c>
      <c r="C1013" s="18" t="s">
        <v>129</v>
      </c>
      <c r="D1013" s="29">
        <v>2442989.27</v>
      </c>
      <c r="E1013" s="29">
        <v>1603075.0301999999</v>
      </c>
      <c r="F1013" s="29">
        <v>9133.56</v>
      </c>
      <c r="G1013" s="29">
        <v>12.5</v>
      </c>
      <c r="H1013" s="29">
        <v>0</v>
      </c>
      <c r="I1013" s="29">
        <v>0</v>
      </c>
      <c r="J1013" s="29">
        <v>0</v>
      </c>
      <c r="K1013" s="29">
        <v>0</v>
      </c>
      <c r="L1013" s="29">
        <v>0</v>
      </c>
      <c r="M1013" s="29">
        <v>0</v>
      </c>
      <c r="N1013" s="29">
        <v>73684.59</v>
      </c>
      <c r="O1013" s="29">
        <v>306.74</v>
      </c>
      <c r="P1013" s="29">
        <v>0</v>
      </c>
      <c r="Q1013" s="29">
        <v>849047.79980000004</v>
      </c>
      <c r="R1013" s="29">
        <v>0</v>
      </c>
      <c r="S1013" s="29">
        <v>0</v>
      </c>
      <c r="T1013">
        <v>0</v>
      </c>
      <c r="U1013">
        <v>0</v>
      </c>
      <c r="V1013">
        <v>0</v>
      </c>
      <c r="Y1013" t="s">
        <v>66</v>
      </c>
    </row>
    <row r="1014" spans="1:25" x14ac:dyDescent="0.3">
      <c r="A1014" s="19" t="s">
        <v>66</v>
      </c>
      <c r="B1014" s="18" t="s">
        <v>253</v>
      </c>
      <c r="C1014" s="18" t="s">
        <v>130</v>
      </c>
      <c r="D1014" s="29">
        <v>371276.42</v>
      </c>
      <c r="E1014" s="29">
        <v>319917.87640000001</v>
      </c>
      <c r="F1014" s="29">
        <v>775.63</v>
      </c>
      <c r="G1014" s="29">
        <v>13.78</v>
      </c>
      <c r="H1014" s="29">
        <v>0</v>
      </c>
      <c r="I1014" s="29">
        <v>0</v>
      </c>
      <c r="J1014" s="29">
        <v>0</v>
      </c>
      <c r="K1014" s="29">
        <v>0</v>
      </c>
      <c r="L1014" s="29">
        <v>0</v>
      </c>
      <c r="M1014" s="29">
        <v>0</v>
      </c>
      <c r="N1014" s="29">
        <v>120100.89</v>
      </c>
      <c r="O1014" s="29">
        <v>25.77</v>
      </c>
      <c r="P1014" s="29">
        <v>0</v>
      </c>
      <c r="Q1014" s="29">
        <v>54002.283600000002</v>
      </c>
      <c r="R1014" s="29">
        <v>1868.11</v>
      </c>
      <c r="S1014" s="29">
        <v>0</v>
      </c>
      <c r="T1014">
        <v>6396.02</v>
      </c>
      <c r="U1014">
        <v>0</v>
      </c>
      <c r="V1014">
        <v>0</v>
      </c>
      <c r="Y1014" t="s">
        <v>66</v>
      </c>
    </row>
    <row r="1015" spans="1:25" x14ac:dyDescent="0.3">
      <c r="A1015" s="19" t="s">
        <v>66</v>
      </c>
      <c r="B1015" s="18" t="s">
        <v>253</v>
      </c>
      <c r="C1015" s="18" t="s">
        <v>131</v>
      </c>
      <c r="D1015" s="29">
        <v>1152921.72</v>
      </c>
      <c r="E1015" s="29">
        <v>1109783.4911</v>
      </c>
      <c r="F1015" s="29">
        <v>1921.59</v>
      </c>
      <c r="G1015" s="29">
        <v>38.92</v>
      </c>
      <c r="H1015" s="29">
        <v>0</v>
      </c>
      <c r="I1015" s="29">
        <v>0</v>
      </c>
      <c r="J1015" s="29">
        <v>0</v>
      </c>
      <c r="K1015" s="29">
        <v>0</v>
      </c>
      <c r="L1015" s="29">
        <v>0</v>
      </c>
      <c r="M1015" s="29">
        <v>0</v>
      </c>
      <c r="N1015" s="29">
        <v>36485.03</v>
      </c>
      <c r="O1015" s="29">
        <v>363.23</v>
      </c>
      <c r="P1015" s="29">
        <v>0</v>
      </c>
      <c r="Q1015" s="29">
        <v>45059.818899999998</v>
      </c>
      <c r="R1015" s="29">
        <v>0</v>
      </c>
      <c r="S1015" s="29">
        <v>0</v>
      </c>
      <c r="T1015">
        <v>266.3</v>
      </c>
      <c r="U1015">
        <v>0</v>
      </c>
      <c r="V1015">
        <v>0</v>
      </c>
      <c r="Y1015" t="s">
        <v>66</v>
      </c>
    </row>
    <row r="1016" spans="1:25" x14ac:dyDescent="0.3">
      <c r="A1016" s="19" t="s">
        <v>66</v>
      </c>
      <c r="B1016" s="18" t="s">
        <v>253</v>
      </c>
      <c r="C1016" s="18" t="s">
        <v>132</v>
      </c>
      <c r="D1016" s="29">
        <v>347434.93</v>
      </c>
      <c r="E1016" s="29">
        <v>350485.12</v>
      </c>
      <c r="F1016" s="29">
        <v>3050.19</v>
      </c>
      <c r="G1016" s="29">
        <v>1.43</v>
      </c>
      <c r="H1016" s="29">
        <v>0</v>
      </c>
      <c r="I1016" s="29">
        <v>0</v>
      </c>
      <c r="J1016" s="29">
        <v>0</v>
      </c>
      <c r="K1016" s="29">
        <v>0</v>
      </c>
      <c r="L1016" s="29">
        <v>0</v>
      </c>
      <c r="M1016" s="29">
        <v>0</v>
      </c>
      <c r="N1016" s="29">
        <v>85103.03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>
        <v>0</v>
      </c>
      <c r="U1016">
        <v>0</v>
      </c>
      <c r="V1016">
        <v>0</v>
      </c>
      <c r="Y1016" t="s">
        <v>66</v>
      </c>
    </row>
    <row r="1017" spans="1:25" x14ac:dyDescent="0.3">
      <c r="A1017" s="19" t="s">
        <v>66</v>
      </c>
      <c r="B1017" s="18" t="s">
        <v>253</v>
      </c>
      <c r="C1017" s="18" t="s">
        <v>133</v>
      </c>
      <c r="D1017" s="29">
        <v>1608902.55</v>
      </c>
      <c r="E1017" s="29">
        <v>1486598.7749999999</v>
      </c>
      <c r="F1017" s="29">
        <v>1816.4</v>
      </c>
      <c r="G1017" s="29">
        <v>7.99</v>
      </c>
      <c r="H1017" s="29">
        <v>0</v>
      </c>
      <c r="I1017" s="29">
        <v>0</v>
      </c>
      <c r="J1017" s="29">
        <v>0</v>
      </c>
      <c r="K1017" s="29">
        <v>0</v>
      </c>
      <c r="L1017" s="29">
        <v>0</v>
      </c>
      <c r="M1017" s="29">
        <v>0</v>
      </c>
      <c r="N1017" s="29">
        <v>44584.6</v>
      </c>
      <c r="O1017" s="29">
        <v>1312.01</v>
      </c>
      <c r="P1017" s="29">
        <v>0</v>
      </c>
      <c r="Q1017" s="29">
        <v>124120.175</v>
      </c>
      <c r="R1017" s="29">
        <v>0</v>
      </c>
      <c r="S1017" s="29">
        <v>0</v>
      </c>
      <c r="T1017">
        <v>272.68</v>
      </c>
      <c r="U1017">
        <v>16.86</v>
      </c>
      <c r="V1017">
        <v>0</v>
      </c>
      <c r="Y1017" t="s">
        <v>66</v>
      </c>
    </row>
    <row r="1018" spans="1:25" x14ac:dyDescent="0.3">
      <c r="A1018" s="19" t="s">
        <v>66</v>
      </c>
      <c r="B1018" s="18" t="s">
        <v>253</v>
      </c>
      <c r="C1018" s="18" t="s">
        <v>137</v>
      </c>
      <c r="D1018" s="29">
        <v>1173263.98</v>
      </c>
      <c r="E1018" s="29">
        <v>1176431.3799999999</v>
      </c>
      <c r="F1018" s="29">
        <v>3167.4</v>
      </c>
      <c r="G1018" s="29">
        <v>7.84</v>
      </c>
      <c r="H1018" s="29">
        <v>0</v>
      </c>
      <c r="I1018" s="29">
        <v>0</v>
      </c>
      <c r="J1018" s="29">
        <v>0</v>
      </c>
      <c r="K1018" s="29">
        <v>0</v>
      </c>
      <c r="L1018" s="29">
        <v>0</v>
      </c>
      <c r="M1018" s="29">
        <v>0</v>
      </c>
      <c r="N1018" s="29">
        <v>106973.1</v>
      </c>
      <c r="O1018" s="29">
        <v>461.9</v>
      </c>
      <c r="P1018" s="29">
        <v>0</v>
      </c>
      <c r="Q1018" s="29">
        <v>0</v>
      </c>
      <c r="R1018" s="29">
        <v>0</v>
      </c>
      <c r="S1018" s="29">
        <v>0</v>
      </c>
      <c r="T1018">
        <v>0</v>
      </c>
      <c r="U1018">
        <v>0</v>
      </c>
      <c r="V1018">
        <v>0</v>
      </c>
      <c r="Y1018" t="s">
        <v>66</v>
      </c>
    </row>
    <row r="1019" spans="1:25" x14ac:dyDescent="0.3">
      <c r="A1019" s="19" t="s">
        <v>66</v>
      </c>
      <c r="B1019" s="18" t="s">
        <v>253</v>
      </c>
      <c r="C1019" s="18" t="s">
        <v>138</v>
      </c>
      <c r="D1019" s="29">
        <v>68133.59</v>
      </c>
      <c r="E1019" s="29">
        <v>68738.990000000005</v>
      </c>
      <c r="F1019" s="29">
        <v>605.4</v>
      </c>
      <c r="G1019" s="29">
        <v>5.57</v>
      </c>
      <c r="H1019" s="29">
        <v>0</v>
      </c>
      <c r="I1019" s="29">
        <v>0</v>
      </c>
      <c r="J1019" s="29">
        <v>0</v>
      </c>
      <c r="K1019" s="29">
        <v>0</v>
      </c>
      <c r="L1019" s="29">
        <v>0</v>
      </c>
      <c r="M1019" s="29">
        <v>0</v>
      </c>
      <c r="N1019" s="29">
        <v>31701.05</v>
      </c>
      <c r="O1019" s="29">
        <v>0</v>
      </c>
      <c r="P1019" s="29">
        <v>0</v>
      </c>
      <c r="Q1019" s="29">
        <v>0</v>
      </c>
      <c r="R1019" s="29">
        <v>0</v>
      </c>
      <c r="S1019" s="29">
        <v>0</v>
      </c>
      <c r="T1019">
        <v>0</v>
      </c>
      <c r="U1019">
        <v>0</v>
      </c>
      <c r="V1019">
        <v>0</v>
      </c>
      <c r="Y1019" t="s">
        <v>66</v>
      </c>
    </row>
    <row r="1020" spans="1:25" x14ac:dyDescent="0.3">
      <c r="A1020" s="19" t="s">
        <v>66</v>
      </c>
      <c r="B1020" s="18" t="s">
        <v>253</v>
      </c>
      <c r="C1020" s="18" t="s">
        <v>139</v>
      </c>
      <c r="D1020" s="29">
        <v>1256800.78</v>
      </c>
      <c r="E1020" s="29">
        <v>1258314.68</v>
      </c>
      <c r="F1020" s="29">
        <v>1513.9</v>
      </c>
      <c r="G1020" s="29">
        <v>6.69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54949.95</v>
      </c>
      <c r="O1020" s="29">
        <v>1605.08</v>
      </c>
      <c r="P1020" s="29">
        <v>0</v>
      </c>
      <c r="Q1020" s="29">
        <v>0</v>
      </c>
      <c r="R1020" s="29">
        <v>0</v>
      </c>
      <c r="S1020" s="29">
        <v>0</v>
      </c>
      <c r="T1020">
        <v>0</v>
      </c>
      <c r="U1020">
        <v>0</v>
      </c>
      <c r="V1020">
        <v>0</v>
      </c>
      <c r="Y1020" t="s">
        <v>66</v>
      </c>
    </row>
    <row r="1021" spans="1:25" x14ac:dyDescent="0.3">
      <c r="A1021" s="19" t="s">
        <v>66</v>
      </c>
      <c r="B1021" s="18" t="s">
        <v>253</v>
      </c>
      <c r="C1021" s="18" t="s">
        <v>140</v>
      </c>
      <c r="D1021" s="29">
        <v>668871.54</v>
      </c>
      <c r="E1021" s="29">
        <v>670006.63</v>
      </c>
      <c r="F1021" s="29">
        <v>1135.0899999999999</v>
      </c>
      <c r="G1021" s="29">
        <v>20.76</v>
      </c>
      <c r="H1021" s="29">
        <v>0</v>
      </c>
      <c r="I1021" s="29">
        <v>0</v>
      </c>
      <c r="J1021" s="29">
        <v>0</v>
      </c>
      <c r="K1021" s="29">
        <v>0</v>
      </c>
      <c r="L1021" s="29">
        <v>0</v>
      </c>
      <c r="M1021" s="29">
        <v>0</v>
      </c>
      <c r="N1021" s="29">
        <v>8125.95</v>
      </c>
      <c r="O1021" s="29">
        <v>166.45</v>
      </c>
      <c r="P1021" s="29">
        <v>0</v>
      </c>
      <c r="Q1021" s="29">
        <v>0</v>
      </c>
      <c r="R1021" s="29">
        <v>0</v>
      </c>
      <c r="S1021" s="29">
        <v>0</v>
      </c>
      <c r="T1021">
        <v>0</v>
      </c>
      <c r="U1021">
        <v>0</v>
      </c>
      <c r="V1021">
        <v>0</v>
      </c>
      <c r="Y1021" t="s">
        <v>66</v>
      </c>
    </row>
    <row r="1022" spans="1:25" x14ac:dyDescent="0.3">
      <c r="A1022" s="19" t="s">
        <v>66</v>
      </c>
      <c r="B1022" s="18" t="s">
        <v>253</v>
      </c>
      <c r="C1022" s="18" t="s">
        <v>141</v>
      </c>
      <c r="D1022" s="29">
        <v>1153831.32</v>
      </c>
      <c r="E1022" s="29">
        <v>1156901.07</v>
      </c>
      <c r="F1022" s="29">
        <v>3069.75</v>
      </c>
      <c r="G1022" s="29">
        <v>5.26</v>
      </c>
      <c r="H1022" s="29">
        <v>0</v>
      </c>
      <c r="I1022" s="29">
        <v>0</v>
      </c>
      <c r="J1022" s="29">
        <v>0</v>
      </c>
      <c r="K1022" s="29">
        <v>0</v>
      </c>
      <c r="L1022" s="29">
        <v>0</v>
      </c>
      <c r="M1022" s="29">
        <v>0</v>
      </c>
      <c r="N1022" s="29">
        <v>154887.82</v>
      </c>
      <c r="O1022" s="29">
        <v>91.21</v>
      </c>
      <c r="P1022" s="29">
        <v>0</v>
      </c>
      <c r="Q1022" s="29">
        <v>0</v>
      </c>
      <c r="R1022" s="29">
        <v>0</v>
      </c>
      <c r="S1022" s="29">
        <v>0</v>
      </c>
      <c r="T1022">
        <v>0</v>
      </c>
      <c r="U1022">
        <v>0</v>
      </c>
      <c r="V1022">
        <v>0</v>
      </c>
      <c r="Y1022" t="s">
        <v>66</v>
      </c>
    </row>
    <row r="1023" spans="1:25" x14ac:dyDescent="0.3">
      <c r="A1023" s="19" t="s">
        <v>66</v>
      </c>
      <c r="B1023" s="18" t="s">
        <v>253</v>
      </c>
      <c r="C1023" s="18" t="s">
        <v>142</v>
      </c>
      <c r="D1023" s="29">
        <v>819301.54000000097</v>
      </c>
      <c r="E1023" s="29">
        <v>906280.570000001</v>
      </c>
      <c r="F1023" s="29">
        <v>86979.03</v>
      </c>
      <c r="G1023" s="29">
        <v>11.21</v>
      </c>
      <c r="H1023" s="29">
        <v>0</v>
      </c>
      <c r="I1023" s="29">
        <v>0</v>
      </c>
      <c r="J1023" s="29">
        <v>0</v>
      </c>
      <c r="K1023" s="29">
        <v>0</v>
      </c>
      <c r="L1023" s="29">
        <v>0</v>
      </c>
      <c r="M1023" s="29">
        <v>0</v>
      </c>
      <c r="N1023" s="29">
        <v>66974.600000000006</v>
      </c>
      <c r="O1023" s="29">
        <v>101.9</v>
      </c>
      <c r="P1023" s="29">
        <v>0</v>
      </c>
      <c r="Q1023" s="29">
        <v>0</v>
      </c>
      <c r="R1023" s="29">
        <v>0</v>
      </c>
      <c r="S1023" s="29">
        <v>0</v>
      </c>
      <c r="T1023">
        <v>0</v>
      </c>
      <c r="U1023">
        <v>0</v>
      </c>
      <c r="V1023">
        <v>0</v>
      </c>
      <c r="Y1023" t="s">
        <v>66</v>
      </c>
    </row>
    <row r="1024" spans="1:25" x14ac:dyDescent="0.3">
      <c r="A1024" s="19" t="s">
        <v>66</v>
      </c>
      <c r="B1024" s="18" t="s">
        <v>253</v>
      </c>
      <c r="C1024" s="18" t="s">
        <v>143</v>
      </c>
      <c r="D1024" s="29">
        <v>1071381.83</v>
      </c>
      <c r="E1024" s="29">
        <v>1076530.1000000001</v>
      </c>
      <c r="F1024" s="29">
        <v>5148.2700000000004</v>
      </c>
      <c r="G1024" s="29">
        <v>4.53</v>
      </c>
      <c r="H1024" s="29">
        <v>0</v>
      </c>
      <c r="I1024" s="29">
        <v>0</v>
      </c>
      <c r="J1024" s="29">
        <v>0</v>
      </c>
      <c r="K1024" s="29">
        <v>0</v>
      </c>
      <c r="L1024" s="29">
        <v>0</v>
      </c>
      <c r="M1024" s="29">
        <v>0</v>
      </c>
      <c r="N1024" s="29">
        <v>73175.490000000005</v>
      </c>
      <c r="O1024" s="29">
        <v>55.12</v>
      </c>
      <c r="P1024" s="29">
        <v>0</v>
      </c>
      <c r="Q1024" s="29">
        <v>0</v>
      </c>
      <c r="R1024" s="29">
        <v>0</v>
      </c>
      <c r="S1024" s="29">
        <v>0</v>
      </c>
      <c r="T1024">
        <v>0</v>
      </c>
      <c r="U1024">
        <v>0</v>
      </c>
      <c r="V1024">
        <v>0</v>
      </c>
      <c r="Y1024" t="s">
        <v>66</v>
      </c>
    </row>
    <row r="1025" spans="1:25" x14ac:dyDescent="0.3">
      <c r="A1025" s="19" t="s">
        <v>66</v>
      </c>
      <c r="B1025" s="18" t="s">
        <v>253</v>
      </c>
      <c r="C1025" s="18" t="s">
        <v>144</v>
      </c>
      <c r="D1025" s="29">
        <v>8802524.5499999803</v>
      </c>
      <c r="E1025" s="29">
        <v>8644550.1777999792</v>
      </c>
      <c r="F1025" s="29">
        <v>14001.61</v>
      </c>
      <c r="G1025" s="29">
        <v>21.38</v>
      </c>
      <c r="H1025" s="29">
        <v>0</v>
      </c>
      <c r="I1025" s="29">
        <v>0</v>
      </c>
      <c r="J1025" s="29">
        <v>0</v>
      </c>
      <c r="K1025" s="29">
        <v>0</v>
      </c>
      <c r="L1025" s="29">
        <v>0</v>
      </c>
      <c r="M1025" s="29">
        <v>0</v>
      </c>
      <c r="N1025" s="29">
        <v>348631.84</v>
      </c>
      <c r="O1025" s="29">
        <v>1716.85</v>
      </c>
      <c r="P1025" s="29">
        <v>0</v>
      </c>
      <c r="Q1025" s="29">
        <v>171975.9822</v>
      </c>
      <c r="R1025" s="29">
        <v>0</v>
      </c>
      <c r="S1025" s="29">
        <v>0</v>
      </c>
      <c r="T1025">
        <v>3962.14</v>
      </c>
      <c r="U1025">
        <v>0</v>
      </c>
      <c r="V1025">
        <v>0</v>
      </c>
      <c r="Y1025" t="s">
        <v>66</v>
      </c>
    </row>
    <row r="1026" spans="1:25" x14ac:dyDescent="0.3">
      <c r="A1026" s="19" t="s">
        <v>66</v>
      </c>
      <c r="B1026" s="18" t="s">
        <v>253</v>
      </c>
      <c r="C1026" s="18" t="s">
        <v>145</v>
      </c>
      <c r="D1026" s="29">
        <v>7871195.54</v>
      </c>
      <c r="E1026" s="29">
        <v>4236850.3085000003</v>
      </c>
      <c r="F1026" s="29">
        <v>125963.77</v>
      </c>
      <c r="G1026" s="29">
        <v>13.57</v>
      </c>
      <c r="H1026" s="29">
        <v>0</v>
      </c>
      <c r="I1026" s="29">
        <v>0</v>
      </c>
      <c r="J1026" s="29">
        <v>0</v>
      </c>
      <c r="K1026" s="29">
        <v>0</v>
      </c>
      <c r="L1026" s="29">
        <v>0</v>
      </c>
      <c r="M1026" s="29">
        <v>0</v>
      </c>
      <c r="N1026" s="29">
        <v>332313.59000000003</v>
      </c>
      <c r="O1026" s="29">
        <v>7332.99</v>
      </c>
      <c r="P1026" s="29">
        <v>0</v>
      </c>
      <c r="Q1026" s="29">
        <v>3880313.3314999999</v>
      </c>
      <c r="R1026" s="29">
        <v>120004.33</v>
      </c>
      <c r="S1026" s="29">
        <v>0</v>
      </c>
      <c r="T1026">
        <v>98521.51</v>
      </c>
      <c r="U1026">
        <v>0</v>
      </c>
      <c r="V1026">
        <v>0</v>
      </c>
      <c r="Y1026" t="s">
        <v>66</v>
      </c>
    </row>
    <row r="1027" spans="1:25" x14ac:dyDescent="0.3">
      <c r="A1027" s="19" t="s">
        <v>66</v>
      </c>
      <c r="B1027" s="18" t="s">
        <v>253</v>
      </c>
      <c r="C1027" s="18" t="s">
        <v>146</v>
      </c>
      <c r="D1027" s="29">
        <v>459131.34</v>
      </c>
      <c r="E1027" s="29">
        <v>462496.03</v>
      </c>
      <c r="F1027" s="29">
        <v>3364.69</v>
      </c>
      <c r="G1027" s="29">
        <v>13.22</v>
      </c>
      <c r="H1027" s="29">
        <v>0</v>
      </c>
      <c r="I1027" s="29">
        <v>0</v>
      </c>
      <c r="J1027" s="29">
        <v>0</v>
      </c>
      <c r="K1027" s="29">
        <v>0</v>
      </c>
      <c r="L1027" s="29">
        <v>0</v>
      </c>
      <c r="M1027" s="29">
        <v>0</v>
      </c>
      <c r="N1027" s="29">
        <v>41611.1</v>
      </c>
      <c r="O1027" s="29">
        <v>0</v>
      </c>
      <c r="P1027" s="29">
        <v>0</v>
      </c>
      <c r="Q1027" s="29">
        <v>0</v>
      </c>
      <c r="R1027" s="29">
        <v>0</v>
      </c>
      <c r="S1027" s="29">
        <v>0</v>
      </c>
      <c r="T1027">
        <v>0</v>
      </c>
      <c r="U1027">
        <v>0</v>
      </c>
      <c r="V1027">
        <v>0</v>
      </c>
      <c r="Y1027" t="s">
        <v>66</v>
      </c>
    </row>
    <row r="1028" spans="1:25" x14ac:dyDescent="0.3">
      <c r="A1028" s="19" t="s">
        <v>66</v>
      </c>
      <c r="B1028" s="18" t="s">
        <v>253</v>
      </c>
      <c r="C1028" s="18" t="s">
        <v>147</v>
      </c>
      <c r="D1028" s="29">
        <v>2290889.33</v>
      </c>
      <c r="E1028" s="29">
        <v>2266437.1227000002</v>
      </c>
      <c r="F1028" s="29">
        <v>7830.22</v>
      </c>
      <c r="G1028" s="29">
        <v>19.89</v>
      </c>
      <c r="H1028" s="29">
        <v>0</v>
      </c>
      <c r="I1028" s="29">
        <v>0</v>
      </c>
      <c r="J1028" s="29">
        <v>0</v>
      </c>
      <c r="K1028" s="29">
        <v>0</v>
      </c>
      <c r="L1028" s="29">
        <v>0</v>
      </c>
      <c r="M1028" s="29">
        <v>0</v>
      </c>
      <c r="N1028" s="29">
        <v>120814.38</v>
      </c>
      <c r="O1028" s="29">
        <v>1417.47</v>
      </c>
      <c r="P1028" s="29">
        <v>0</v>
      </c>
      <c r="Q1028" s="29">
        <v>32282.427299999999</v>
      </c>
      <c r="R1028" s="29">
        <v>0</v>
      </c>
      <c r="S1028" s="29">
        <v>0</v>
      </c>
      <c r="T1028">
        <v>2399.67</v>
      </c>
      <c r="U1028">
        <v>0</v>
      </c>
      <c r="V1028">
        <v>0</v>
      </c>
      <c r="Y1028" t="s">
        <v>66</v>
      </c>
    </row>
    <row r="1029" spans="1:25" x14ac:dyDescent="0.3">
      <c r="A1029" s="19" t="s">
        <v>66</v>
      </c>
      <c r="B1029" s="18" t="s">
        <v>253</v>
      </c>
      <c r="C1029" s="18" t="s">
        <v>148</v>
      </c>
      <c r="D1029" s="29">
        <v>1879484.43</v>
      </c>
      <c r="E1029" s="29">
        <v>1882502.99</v>
      </c>
      <c r="F1029" s="29">
        <v>3018.56</v>
      </c>
      <c r="G1029" s="29">
        <v>18.13</v>
      </c>
      <c r="H1029" s="29">
        <v>0</v>
      </c>
      <c r="I1029" s="29">
        <v>0</v>
      </c>
      <c r="J1029" s="29">
        <v>0</v>
      </c>
      <c r="K1029" s="29">
        <v>0</v>
      </c>
      <c r="L1029" s="29">
        <v>0</v>
      </c>
      <c r="M1029" s="29">
        <v>0</v>
      </c>
      <c r="N1029" s="29">
        <v>61312.480000000003</v>
      </c>
      <c r="O1029" s="29">
        <v>574.29</v>
      </c>
      <c r="P1029" s="29">
        <v>0</v>
      </c>
      <c r="Q1029" s="29">
        <v>0</v>
      </c>
      <c r="R1029" s="29">
        <v>0</v>
      </c>
      <c r="S1029" s="29">
        <v>0</v>
      </c>
      <c r="T1029">
        <v>0</v>
      </c>
      <c r="U1029">
        <v>0</v>
      </c>
      <c r="V1029">
        <v>0</v>
      </c>
      <c r="Y1029" t="s">
        <v>66</v>
      </c>
    </row>
    <row r="1030" spans="1:25" x14ac:dyDescent="0.3">
      <c r="A1030" s="19" t="s">
        <v>66</v>
      </c>
      <c r="B1030" s="18" t="s">
        <v>253</v>
      </c>
      <c r="C1030" s="18" t="s">
        <v>149</v>
      </c>
      <c r="D1030" s="29">
        <v>2344658.1800000002</v>
      </c>
      <c r="E1030" s="29">
        <v>2343433.3941000002</v>
      </c>
      <c r="F1030" s="29">
        <v>14544.6</v>
      </c>
      <c r="G1030" s="29">
        <v>6.53</v>
      </c>
      <c r="H1030" s="29">
        <v>0</v>
      </c>
      <c r="I1030" s="29">
        <v>0</v>
      </c>
      <c r="J1030" s="29">
        <v>0</v>
      </c>
      <c r="K1030" s="29">
        <v>0</v>
      </c>
      <c r="L1030" s="29">
        <v>0</v>
      </c>
      <c r="M1030" s="29">
        <v>0</v>
      </c>
      <c r="N1030" s="29">
        <v>128184.74</v>
      </c>
      <c r="O1030" s="29">
        <v>27.96</v>
      </c>
      <c r="P1030" s="29">
        <v>0</v>
      </c>
      <c r="Q1030" s="29">
        <v>15769.385899999999</v>
      </c>
      <c r="R1030" s="29">
        <v>0</v>
      </c>
      <c r="S1030" s="29">
        <v>0</v>
      </c>
      <c r="T1030">
        <v>86.12</v>
      </c>
      <c r="U1030">
        <v>0</v>
      </c>
      <c r="V1030">
        <v>0</v>
      </c>
      <c r="Y1030" t="s">
        <v>66</v>
      </c>
    </row>
    <row r="1031" spans="1:25" x14ac:dyDescent="0.3">
      <c r="A1031" s="19" t="s">
        <v>66</v>
      </c>
      <c r="B1031" s="18" t="s">
        <v>253</v>
      </c>
      <c r="C1031" s="18" t="s">
        <v>150</v>
      </c>
      <c r="D1031" s="29">
        <v>60099.59</v>
      </c>
      <c r="E1031" s="29">
        <v>60205.51</v>
      </c>
      <c r="F1031" s="29">
        <v>105.92</v>
      </c>
      <c r="G1031" s="29">
        <v>16.68</v>
      </c>
      <c r="H1031" s="29">
        <v>0</v>
      </c>
      <c r="I1031" s="29">
        <v>0</v>
      </c>
      <c r="J1031" s="29">
        <v>0</v>
      </c>
      <c r="K1031" s="29">
        <v>0</v>
      </c>
      <c r="L1031" s="29">
        <v>0</v>
      </c>
      <c r="M1031" s="29">
        <v>0</v>
      </c>
      <c r="N1031" s="29">
        <v>7596.76</v>
      </c>
      <c r="O1031" s="29">
        <v>0</v>
      </c>
      <c r="P1031" s="29">
        <v>0</v>
      </c>
      <c r="Q1031" s="29">
        <v>0</v>
      </c>
      <c r="R1031" s="29">
        <v>0</v>
      </c>
      <c r="S1031" s="29">
        <v>0</v>
      </c>
      <c r="T1031">
        <v>0</v>
      </c>
      <c r="U1031">
        <v>0</v>
      </c>
      <c r="V1031">
        <v>0</v>
      </c>
      <c r="Y1031" t="s">
        <v>66</v>
      </c>
    </row>
    <row r="1032" spans="1:25" x14ac:dyDescent="0.3">
      <c r="A1032" s="19" t="s">
        <v>66</v>
      </c>
      <c r="B1032" s="18" t="s">
        <v>253</v>
      </c>
      <c r="C1032" s="18" t="s">
        <v>151</v>
      </c>
      <c r="D1032" s="29">
        <v>10523880.52</v>
      </c>
      <c r="E1032" s="29">
        <v>10545032.92</v>
      </c>
      <c r="F1032" s="29">
        <v>21152.400000000001</v>
      </c>
      <c r="G1032" s="29">
        <v>66.12</v>
      </c>
      <c r="H1032" s="29">
        <v>0</v>
      </c>
      <c r="I1032" s="29">
        <v>0</v>
      </c>
      <c r="J1032" s="29">
        <v>0</v>
      </c>
      <c r="K1032" s="29">
        <v>0</v>
      </c>
      <c r="L1032" s="29">
        <v>0</v>
      </c>
      <c r="M1032" s="29">
        <v>0</v>
      </c>
      <c r="N1032" s="29">
        <v>465374.11</v>
      </c>
      <c r="O1032" s="29">
        <v>775.04</v>
      </c>
      <c r="P1032" s="29">
        <v>0</v>
      </c>
      <c r="Q1032" s="29">
        <v>0</v>
      </c>
      <c r="R1032" s="29">
        <v>0</v>
      </c>
      <c r="S1032" s="29">
        <v>0</v>
      </c>
      <c r="T1032">
        <v>0</v>
      </c>
      <c r="U1032">
        <v>0</v>
      </c>
      <c r="V1032">
        <v>0</v>
      </c>
      <c r="Y1032" t="s">
        <v>66</v>
      </c>
    </row>
    <row r="1033" spans="1:25" x14ac:dyDescent="0.3">
      <c r="A1033" s="19" t="s">
        <v>66</v>
      </c>
      <c r="B1033" s="18" t="s">
        <v>253</v>
      </c>
      <c r="C1033" s="18" t="s">
        <v>200</v>
      </c>
      <c r="D1033" s="29">
        <v>1604611.18</v>
      </c>
      <c r="E1033" s="29">
        <v>1612372.39</v>
      </c>
      <c r="F1033" s="29">
        <v>7761.21</v>
      </c>
      <c r="G1033" s="29">
        <v>7.62</v>
      </c>
      <c r="H1033" s="29">
        <v>0</v>
      </c>
      <c r="I1033" s="29">
        <v>0</v>
      </c>
      <c r="J1033" s="29">
        <v>0</v>
      </c>
      <c r="K1033" s="29">
        <v>0</v>
      </c>
      <c r="L1033" s="29">
        <v>0</v>
      </c>
      <c r="M1033" s="29">
        <v>0</v>
      </c>
      <c r="N1033" s="29">
        <v>99369.89</v>
      </c>
      <c r="O1033" s="29">
        <v>163.76</v>
      </c>
      <c r="P1033" s="29">
        <v>0</v>
      </c>
      <c r="Q1033" s="29">
        <v>0</v>
      </c>
      <c r="R1033" s="29">
        <v>0</v>
      </c>
      <c r="S1033" s="29">
        <v>0</v>
      </c>
      <c r="T1033">
        <v>0</v>
      </c>
      <c r="U1033">
        <v>0</v>
      </c>
      <c r="V1033">
        <v>0</v>
      </c>
      <c r="Y1033" t="s">
        <v>66</v>
      </c>
    </row>
    <row r="1034" spans="1:25" x14ac:dyDescent="0.3">
      <c r="A1034" s="19" t="s">
        <v>66</v>
      </c>
      <c r="B1034" s="18" t="s">
        <v>253</v>
      </c>
      <c r="C1034" s="18" t="s">
        <v>201</v>
      </c>
      <c r="D1034" s="29">
        <v>18534892.019999702</v>
      </c>
      <c r="E1034" s="29">
        <v>18546362.738499701</v>
      </c>
      <c r="F1034" s="29">
        <v>14445.34</v>
      </c>
      <c r="G1034" s="29">
        <v>122.82</v>
      </c>
      <c r="H1034" s="29">
        <v>0</v>
      </c>
      <c r="I1034" s="29">
        <v>0</v>
      </c>
      <c r="J1034" s="29">
        <v>0</v>
      </c>
      <c r="K1034" s="29">
        <v>0</v>
      </c>
      <c r="L1034" s="29">
        <v>0</v>
      </c>
      <c r="M1034" s="29">
        <v>0</v>
      </c>
      <c r="N1034" s="29">
        <v>832000.76</v>
      </c>
      <c r="O1034" s="29">
        <v>807.22</v>
      </c>
      <c r="P1034" s="29">
        <v>0</v>
      </c>
      <c r="Q1034" s="29">
        <v>2974.6215000000002</v>
      </c>
      <c r="R1034" s="29">
        <v>0</v>
      </c>
      <c r="S1034" s="29">
        <v>0</v>
      </c>
      <c r="T1034">
        <v>22.75</v>
      </c>
      <c r="U1034">
        <v>0</v>
      </c>
      <c r="V1034">
        <v>0</v>
      </c>
      <c r="Y1034" t="s">
        <v>66</v>
      </c>
    </row>
    <row r="1035" spans="1:25" x14ac:dyDescent="0.3">
      <c r="A1035" s="19" t="s">
        <v>66</v>
      </c>
      <c r="B1035" s="18" t="s">
        <v>253</v>
      </c>
      <c r="C1035" s="18" t="s">
        <v>205</v>
      </c>
      <c r="D1035" s="29">
        <v>6560769.4000000004</v>
      </c>
      <c r="E1035" s="29">
        <v>6103327.7390999999</v>
      </c>
      <c r="F1035" s="29">
        <v>53430.55</v>
      </c>
      <c r="G1035" s="29">
        <v>16.22</v>
      </c>
      <c r="H1035" s="29">
        <v>0</v>
      </c>
      <c r="I1035" s="29">
        <v>0</v>
      </c>
      <c r="J1035" s="29">
        <v>0</v>
      </c>
      <c r="K1035" s="29">
        <v>0</v>
      </c>
      <c r="L1035" s="29">
        <v>0</v>
      </c>
      <c r="M1035" s="29">
        <v>0</v>
      </c>
      <c r="N1035" s="29">
        <v>303390.25</v>
      </c>
      <c r="O1035" s="29">
        <v>1198.82</v>
      </c>
      <c r="P1035" s="29">
        <v>0</v>
      </c>
      <c r="Q1035" s="29">
        <v>511681.15090000001</v>
      </c>
      <c r="R1035" s="29">
        <v>808.94</v>
      </c>
      <c r="S1035" s="29">
        <v>0</v>
      </c>
      <c r="T1035">
        <v>30516.39</v>
      </c>
      <c r="U1035">
        <v>0</v>
      </c>
      <c r="V1035">
        <v>0</v>
      </c>
      <c r="Y1035" t="s">
        <v>66</v>
      </c>
    </row>
    <row r="1036" spans="1:25" x14ac:dyDescent="0.3">
      <c r="A1036" s="19" t="s">
        <v>66</v>
      </c>
      <c r="B1036" s="18" t="s">
        <v>253</v>
      </c>
      <c r="C1036" s="18" t="s">
        <v>206</v>
      </c>
      <c r="D1036" s="29">
        <v>2819474.19</v>
      </c>
      <c r="E1036" s="29">
        <v>2581802.9487999999</v>
      </c>
      <c r="F1036" s="29">
        <v>8977.57</v>
      </c>
      <c r="G1036" s="29">
        <v>23.5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99838.26</v>
      </c>
      <c r="O1036" s="29">
        <v>794.95</v>
      </c>
      <c r="P1036" s="29">
        <v>0</v>
      </c>
      <c r="Q1036" s="29">
        <v>246648.8112</v>
      </c>
      <c r="R1036" s="29">
        <v>0</v>
      </c>
      <c r="S1036" s="29">
        <v>0</v>
      </c>
      <c r="T1036">
        <v>1078.21</v>
      </c>
      <c r="U1036">
        <v>0</v>
      </c>
      <c r="V1036">
        <v>0</v>
      </c>
      <c r="Y1036" t="s">
        <v>66</v>
      </c>
    </row>
    <row r="1037" spans="1:25" x14ac:dyDescent="0.3">
      <c r="A1037" s="19" t="s">
        <v>66</v>
      </c>
      <c r="B1037" s="18" t="s">
        <v>253</v>
      </c>
      <c r="C1037" s="18" t="s">
        <v>215</v>
      </c>
      <c r="D1037" s="29">
        <v>1787513.19</v>
      </c>
      <c r="E1037" s="29">
        <v>1570891.0486999999</v>
      </c>
      <c r="F1037" s="29">
        <v>13226.04</v>
      </c>
      <c r="G1037" s="29">
        <v>18.97</v>
      </c>
      <c r="H1037" s="29">
        <v>0</v>
      </c>
      <c r="I1037" s="29">
        <v>0</v>
      </c>
      <c r="J1037" s="29">
        <v>0</v>
      </c>
      <c r="K1037" s="29">
        <v>0</v>
      </c>
      <c r="L1037" s="29">
        <v>0</v>
      </c>
      <c r="M1037" s="29">
        <v>0</v>
      </c>
      <c r="N1037" s="29">
        <v>51246.16</v>
      </c>
      <c r="O1037" s="29">
        <v>496.23</v>
      </c>
      <c r="P1037" s="29">
        <v>0</v>
      </c>
      <c r="Q1037" s="29">
        <v>229848.1813</v>
      </c>
      <c r="R1037" s="29">
        <v>0</v>
      </c>
      <c r="S1037" s="29">
        <v>0</v>
      </c>
      <c r="T1037">
        <v>1732.72</v>
      </c>
      <c r="U1037">
        <v>0</v>
      </c>
      <c r="V1037">
        <v>0</v>
      </c>
      <c r="Y1037" t="s">
        <v>66</v>
      </c>
    </row>
    <row r="1038" spans="1:25" x14ac:dyDescent="0.3">
      <c r="A1038" s="19" t="s">
        <v>66</v>
      </c>
      <c r="B1038" s="18" t="s">
        <v>253</v>
      </c>
      <c r="C1038" s="18" t="s">
        <v>207</v>
      </c>
      <c r="D1038" s="29">
        <v>2047421.42</v>
      </c>
      <c r="E1038" s="29">
        <v>2060646.34</v>
      </c>
      <c r="F1038" s="29">
        <v>13224.92</v>
      </c>
      <c r="G1038" s="29">
        <v>205.03</v>
      </c>
      <c r="H1038" s="29">
        <v>0</v>
      </c>
      <c r="I1038" s="29">
        <v>0</v>
      </c>
      <c r="J1038" s="29">
        <v>0</v>
      </c>
      <c r="K1038" s="29">
        <v>0</v>
      </c>
      <c r="L1038" s="29">
        <v>0</v>
      </c>
      <c r="M1038" s="29">
        <v>0</v>
      </c>
      <c r="N1038" s="29">
        <v>125050.5</v>
      </c>
      <c r="O1038" s="29">
        <v>531.49</v>
      </c>
      <c r="P1038" s="29">
        <v>0</v>
      </c>
      <c r="Q1038" s="29">
        <v>0</v>
      </c>
      <c r="R1038" s="29">
        <v>0</v>
      </c>
      <c r="S1038" s="29">
        <v>0</v>
      </c>
      <c r="T1038">
        <v>0</v>
      </c>
      <c r="U1038">
        <v>0</v>
      </c>
      <c r="V1038">
        <v>0</v>
      </c>
      <c r="Y1038" t="s">
        <v>66</v>
      </c>
    </row>
    <row r="1039" spans="1:25" x14ac:dyDescent="0.3">
      <c r="A1039" s="19" t="s">
        <v>66</v>
      </c>
      <c r="B1039" s="18" t="s">
        <v>253</v>
      </c>
      <c r="C1039" s="18" t="s">
        <v>216</v>
      </c>
      <c r="D1039" s="29">
        <v>1606611.21</v>
      </c>
      <c r="E1039" s="29">
        <v>1154848.1986</v>
      </c>
      <c r="F1039" s="29">
        <v>7170.51</v>
      </c>
      <c r="G1039" s="29">
        <v>6.22</v>
      </c>
      <c r="H1039" s="29">
        <v>0</v>
      </c>
      <c r="I1039" s="29">
        <v>0</v>
      </c>
      <c r="J1039" s="29">
        <v>0</v>
      </c>
      <c r="K1039" s="29">
        <v>0</v>
      </c>
      <c r="L1039" s="29">
        <v>0</v>
      </c>
      <c r="M1039" s="29">
        <v>0</v>
      </c>
      <c r="N1039" s="29">
        <v>97051.17</v>
      </c>
      <c r="O1039" s="29">
        <v>571.52</v>
      </c>
      <c r="P1039" s="29">
        <v>0</v>
      </c>
      <c r="Q1039" s="29">
        <v>459412.48139999999</v>
      </c>
      <c r="R1039" s="29">
        <v>478.96</v>
      </c>
      <c r="S1039" s="29">
        <v>0</v>
      </c>
      <c r="T1039">
        <v>24888.31</v>
      </c>
      <c r="U1039">
        <v>0</v>
      </c>
      <c r="V1039">
        <v>0</v>
      </c>
      <c r="Y1039" t="s">
        <v>66</v>
      </c>
    </row>
    <row r="1040" spans="1:25" x14ac:dyDescent="0.3">
      <c r="A1040" s="19" t="s">
        <v>66</v>
      </c>
      <c r="B1040" s="18" t="s">
        <v>253</v>
      </c>
      <c r="C1040" s="18" t="s">
        <v>208</v>
      </c>
      <c r="D1040" s="29">
        <v>9566903.4000000004</v>
      </c>
      <c r="E1040" s="29">
        <v>9622961.25</v>
      </c>
      <c r="F1040" s="29">
        <v>56057.85</v>
      </c>
      <c r="G1040" s="29">
        <v>24.83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514435</v>
      </c>
      <c r="O1040" s="29">
        <v>591.71</v>
      </c>
      <c r="P1040" s="29">
        <v>0</v>
      </c>
      <c r="Q1040" s="29">
        <v>0</v>
      </c>
      <c r="R1040" s="29">
        <v>0</v>
      </c>
      <c r="S1040" s="29">
        <v>0</v>
      </c>
      <c r="T1040">
        <v>0</v>
      </c>
      <c r="U1040">
        <v>0</v>
      </c>
      <c r="V1040">
        <v>0</v>
      </c>
      <c r="Y1040" t="s">
        <v>66</v>
      </c>
    </row>
    <row r="1041" spans="1:25" x14ac:dyDescent="0.3">
      <c r="A1041" s="19" t="s">
        <v>66</v>
      </c>
      <c r="B1041" s="18" t="s">
        <v>253</v>
      </c>
      <c r="C1041" s="18" t="s">
        <v>209</v>
      </c>
      <c r="D1041" s="29">
        <v>31296568.199999802</v>
      </c>
      <c r="E1041" s="29">
        <v>31741150.7590998</v>
      </c>
      <c r="F1041" s="29">
        <v>2507677.2000000002</v>
      </c>
      <c r="G1041" s="29">
        <v>74.790000000000006</v>
      </c>
      <c r="H1041" s="29">
        <v>0</v>
      </c>
      <c r="I1041" s="29">
        <v>0</v>
      </c>
      <c r="J1041" s="29">
        <v>0</v>
      </c>
      <c r="K1041" s="29">
        <v>0</v>
      </c>
      <c r="L1041" s="29">
        <v>0</v>
      </c>
      <c r="M1041" s="29">
        <v>0</v>
      </c>
      <c r="N1041" s="29">
        <v>1503106.14</v>
      </c>
      <c r="O1041" s="29">
        <v>11494.39</v>
      </c>
      <c r="P1041" s="29">
        <v>0</v>
      </c>
      <c r="Q1041" s="29">
        <v>2269879.9709000001</v>
      </c>
      <c r="R1041" s="29">
        <v>206785.33</v>
      </c>
      <c r="S1041" s="29">
        <v>0</v>
      </c>
      <c r="T1041">
        <v>143312.34</v>
      </c>
      <c r="U1041">
        <v>0</v>
      </c>
      <c r="V1041">
        <v>0</v>
      </c>
      <c r="Y1041" t="s">
        <v>66</v>
      </c>
    </row>
    <row r="1042" spans="1:25" x14ac:dyDescent="0.3">
      <c r="A1042" s="19" t="s">
        <v>66</v>
      </c>
      <c r="B1042" s="18" t="s">
        <v>253</v>
      </c>
      <c r="C1042" s="18" t="s">
        <v>210</v>
      </c>
      <c r="D1042" s="29">
        <v>6025293.25</v>
      </c>
      <c r="E1042" s="29">
        <v>5590732.1200000001</v>
      </c>
      <c r="F1042" s="29">
        <v>41602.39</v>
      </c>
      <c r="G1042" s="29">
        <v>13.35</v>
      </c>
      <c r="H1042" s="29">
        <v>0</v>
      </c>
      <c r="I1042" s="29">
        <v>0</v>
      </c>
      <c r="J1042" s="29">
        <v>0</v>
      </c>
      <c r="K1042" s="29">
        <v>0</v>
      </c>
      <c r="L1042" s="29">
        <v>0</v>
      </c>
      <c r="M1042" s="29">
        <v>0</v>
      </c>
      <c r="N1042" s="29">
        <v>205728.22</v>
      </c>
      <c r="O1042" s="29">
        <v>373.08</v>
      </c>
      <c r="P1042" s="29">
        <v>0</v>
      </c>
      <c r="Q1042" s="29">
        <v>476316.03</v>
      </c>
      <c r="R1042" s="29">
        <v>152.51</v>
      </c>
      <c r="S1042" s="29">
        <v>0</v>
      </c>
      <c r="T1042">
        <v>36049.68</v>
      </c>
      <c r="U1042">
        <v>0</v>
      </c>
      <c r="V1042">
        <v>0</v>
      </c>
      <c r="Y1042" t="s">
        <v>66</v>
      </c>
    </row>
    <row r="1043" spans="1:25" x14ac:dyDescent="0.3">
      <c r="A1043" s="19" t="s">
        <v>66</v>
      </c>
      <c r="B1043" s="18" t="s">
        <v>253</v>
      </c>
      <c r="C1043" s="18" t="s">
        <v>217</v>
      </c>
      <c r="D1043" s="29">
        <v>2866729.32</v>
      </c>
      <c r="E1043" s="29">
        <v>2844795.3790000002</v>
      </c>
      <c r="F1043" s="29">
        <v>16808.66</v>
      </c>
      <c r="G1043" s="29">
        <v>29.5</v>
      </c>
      <c r="H1043" s="29">
        <v>0</v>
      </c>
      <c r="I1043" s="29">
        <v>0</v>
      </c>
      <c r="J1043" s="29">
        <v>0</v>
      </c>
      <c r="K1043" s="29">
        <v>0</v>
      </c>
      <c r="L1043" s="29">
        <v>0</v>
      </c>
      <c r="M1043" s="29">
        <v>0</v>
      </c>
      <c r="N1043" s="29">
        <v>162581.9</v>
      </c>
      <c r="O1043" s="29">
        <v>1775.86</v>
      </c>
      <c r="P1043" s="29">
        <v>0</v>
      </c>
      <c r="Q1043" s="29">
        <v>38742.601000000002</v>
      </c>
      <c r="R1043" s="29">
        <v>0</v>
      </c>
      <c r="S1043" s="29">
        <v>0</v>
      </c>
      <c r="T1043">
        <v>1846.97</v>
      </c>
      <c r="U1043">
        <v>0</v>
      </c>
      <c r="V1043">
        <v>0</v>
      </c>
      <c r="Y1043" t="s">
        <v>66</v>
      </c>
    </row>
    <row r="1044" spans="1:25" x14ac:dyDescent="0.3">
      <c r="A1044" s="19" t="s">
        <v>66</v>
      </c>
      <c r="B1044" s="18" t="s">
        <v>253</v>
      </c>
      <c r="C1044" s="18" t="s">
        <v>218</v>
      </c>
      <c r="D1044" s="29">
        <v>710667.04</v>
      </c>
      <c r="E1044" s="29">
        <v>740730.33</v>
      </c>
      <c r="F1044" s="29">
        <v>30063.29</v>
      </c>
      <c r="G1044" s="29">
        <v>6.13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33515.03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>
        <v>0</v>
      </c>
      <c r="U1044">
        <v>0</v>
      </c>
      <c r="V1044">
        <v>0</v>
      </c>
      <c r="Y1044" t="s">
        <v>66</v>
      </c>
    </row>
    <row r="1045" spans="1:25" x14ac:dyDescent="0.3">
      <c r="A1045" s="19" t="s">
        <v>66</v>
      </c>
      <c r="B1045" s="18" t="s">
        <v>253</v>
      </c>
      <c r="C1045" s="18" t="s">
        <v>219</v>
      </c>
      <c r="D1045" s="29">
        <v>178097.96</v>
      </c>
      <c r="E1045" s="29">
        <v>185366.11</v>
      </c>
      <c r="F1045" s="29">
        <v>7268.15</v>
      </c>
      <c r="G1045" s="29">
        <v>8.85</v>
      </c>
      <c r="H1045" s="29">
        <v>0</v>
      </c>
      <c r="I1045" s="29">
        <v>0</v>
      </c>
      <c r="J1045" s="29">
        <v>0</v>
      </c>
      <c r="K1045" s="29">
        <v>0</v>
      </c>
      <c r="L1045" s="29">
        <v>0</v>
      </c>
      <c r="M1045" s="29">
        <v>0</v>
      </c>
      <c r="N1045" s="29">
        <v>13265.84</v>
      </c>
      <c r="O1045" s="29">
        <v>0</v>
      </c>
      <c r="P1045" s="29">
        <v>0</v>
      </c>
      <c r="Q1045" s="29">
        <v>0</v>
      </c>
      <c r="R1045" s="29">
        <v>0</v>
      </c>
      <c r="S1045" s="29">
        <v>0</v>
      </c>
      <c r="T1045">
        <v>0</v>
      </c>
      <c r="U1045">
        <v>0</v>
      </c>
      <c r="V1045">
        <v>0</v>
      </c>
      <c r="Y1045" t="s">
        <v>365</v>
      </c>
    </row>
    <row r="1046" spans="1:25" x14ac:dyDescent="0.3">
      <c r="A1046" s="19" t="s">
        <v>66</v>
      </c>
      <c r="B1046" s="18" t="s">
        <v>253</v>
      </c>
      <c r="C1046" s="18" t="s">
        <v>153</v>
      </c>
      <c r="D1046" s="29">
        <v>366126.85</v>
      </c>
      <c r="E1046" s="29">
        <v>442902.71</v>
      </c>
      <c r="F1046" s="29">
        <v>76775.86</v>
      </c>
      <c r="G1046" s="29">
        <v>1.18</v>
      </c>
      <c r="H1046" s="29">
        <v>0</v>
      </c>
      <c r="I1046" s="29">
        <v>0</v>
      </c>
      <c r="J1046" s="29">
        <v>0</v>
      </c>
      <c r="K1046" s="29">
        <v>0</v>
      </c>
      <c r="L1046" s="29">
        <v>0</v>
      </c>
      <c r="M1046" s="29">
        <v>0</v>
      </c>
      <c r="N1046" s="29">
        <v>1376.51</v>
      </c>
      <c r="O1046" s="29">
        <v>25</v>
      </c>
      <c r="P1046" s="29">
        <v>0</v>
      </c>
      <c r="Q1046" s="29">
        <v>0</v>
      </c>
      <c r="R1046" s="29">
        <v>0</v>
      </c>
      <c r="S1046" s="29">
        <v>0</v>
      </c>
      <c r="T1046">
        <v>0</v>
      </c>
      <c r="U1046">
        <v>0</v>
      </c>
      <c r="V1046">
        <v>0</v>
      </c>
      <c r="Y1046" t="s">
        <v>365</v>
      </c>
    </row>
    <row r="1047" spans="1:25" x14ac:dyDescent="0.3">
      <c r="A1047" s="19" t="s">
        <v>66</v>
      </c>
      <c r="B1047" s="18" t="s">
        <v>253</v>
      </c>
      <c r="C1047" s="18" t="s">
        <v>154</v>
      </c>
      <c r="D1047" s="29">
        <v>100513.36</v>
      </c>
      <c r="E1047" s="29">
        <v>6861.99190000001</v>
      </c>
      <c r="F1047" s="29">
        <v>0</v>
      </c>
      <c r="G1047" s="29">
        <v>0</v>
      </c>
      <c r="H1047" s="29">
        <v>0</v>
      </c>
      <c r="I1047" s="29">
        <v>0</v>
      </c>
      <c r="J1047" s="29">
        <v>0</v>
      </c>
      <c r="K1047" s="29">
        <v>0</v>
      </c>
      <c r="L1047" s="29">
        <v>0</v>
      </c>
      <c r="M1047" s="29">
        <v>0</v>
      </c>
      <c r="N1047" s="29">
        <v>0</v>
      </c>
      <c r="O1047" s="29">
        <v>0</v>
      </c>
      <c r="P1047" s="29">
        <v>0</v>
      </c>
      <c r="Q1047" s="29">
        <v>93651.368100000007</v>
      </c>
      <c r="R1047" s="29">
        <v>0</v>
      </c>
      <c r="S1047" s="29">
        <v>0</v>
      </c>
      <c r="T1047">
        <v>0</v>
      </c>
      <c r="U1047">
        <v>0</v>
      </c>
      <c r="V1047">
        <v>0</v>
      </c>
      <c r="Y1047" t="s">
        <v>365</v>
      </c>
    </row>
    <row r="1048" spans="1:25" x14ac:dyDescent="0.3">
      <c r="A1048" s="19" t="s">
        <v>66</v>
      </c>
      <c r="B1048" s="18" t="s">
        <v>253</v>
      </c>
      <c r="C1048" s="18" t="s">
        <v>155</v>
      </c>
      <c r="D1048" s="29">
        <v>0</v>
      </c>
      <c r="E1048" s="29">
        <v>0</v>
      </c>
      <c r="F1048" s="29">
        <v>0</v>
      </c>
      <c r="G1048" s="29">
        <v>0</v>
      </c>
      <c r="H1048" s="29">
        <v>0</v>
      </c>
      <c r="I1048" s="29">
        <v>0</v>
      </c>
      <c r="J1048" s="29">
        <v>0</v>
      </c>
      <c r="K1048" s="29">
        <v>0</v>
      </c>
      <c r="L1048" s="29">
        <v>0</v>
      </c>
      <c r="M1048" s="29">
        <v>0</v>
      </c>
      <c r="N1048" s="29">
        <v>0</v>
      </c>
      <c r="O1048" s="29">
        <v>0</v>
      </c>
      <c r="P1048" s="29">
        <v>0</v>
      </c>
      <c r="Q1048" s="29">
        <v>0</v>
      </c>
      <c r="R1048" s="29">
        <v>0</v>
      </c>
      <c r="S1048" s="29">
        <v>0</v>
      </c>
      <c r="T1048">
        <v>0</v>
      </c>
      <c r="U1048">
        <v>0</v>
      </c>
      <c r="V1048">
        <v>0</v>
      </c>
      <c r="Y1048" t="s">
        <v>365</v>
      </c>
    </row>
    <row r="1049" spans="1:25" x14ac:dyDescent="0.3">
      <c r="A1049" s="19" t="s">
        <v>66</v>
      </c>
      <c r="B1049" s="18" t="s">
        <v>253</v>
      </c>
      <c r="C1049" s="18" t="s">
        <v>156</v>
      </c>
      <c r="D1049" s="29">
        <v>0</v>
      </c>
      <c r="E1049" s="29">
        <v>0</v>
      </c>
      <c r="F1049" s="29">
        <v>0</v>
      </c>
      <c r="G1049" s="29">
        <v>0</v>
      </c>
      <c r="H1049" s="29">
        <v>0</v>
      </c>
      <c r="I1049" s="29">
        <v>0</v>
      </c>
      <c r="J1049" s="29">
        <v>0</v>
      </c>
      <c r="K1049" s="29">
        <v>0</v>
      </c>
      <c r="L1049" s="29">
        <v>0</v>
      </c>
      <c r="M1049" s="29">
        <v>0</v>
      </c>
      <c r="N1049" s="29">
        <v>0</v>
      </c>
      <c r="O1049" s="29">
        <v>0</v>
      </c>
      <c r="P1049" s="29">
        <v>0</v>
      </c>
      <c r="Q1049" s="29">
        <v>0</v>
      </c>
      <c r="R1049" s="29">
        <v>0</v>
      </c>
      <c r="S1049" s="29">
        <v>0</v>
      </c>
      <c r="T1049">
        <v>0</v>
      </c>
      <c r="U1049">
        <v>0</v>
      </c>
      <c r="V1049">
        <v>0</v>
      </c>
      <c r="Y1049" t="s">
        <v>365</v>
      </c>
    </row>
    <row r="1050" spans="1:25" x14ac:dyDescent="0.3">
      <c r="A1050" s="19" t="s">
        <v>365</v>
      </c>
      <c r="B1050" s="18" t="s">
        <v>254</v>
      </c>
      <c r="C1050" s="18" t="s">
        <v>129</v>
      </c>
      <c r="D1050" s="29">
        <v>1589367.83</v>
      </c>
      <c r="E1050" s="29">
        <v>1695157.7709999999</v>
      </c>
      <c r="F1050" s="29">
        <v>143509.09</v>
      </c>
      <c r="G1050" s="29">
        <v>52.14</v>
      </c>
      <c r="H1050" s="29">
        <v>0</v>
      </c>
      <c r="I1050" s="29">
        <v>138482.44</v>
      </c>
      <c r="J1050" s="29">
        <v>0</v>
      </c>
      <c r="K1050" s="29">
        <v>0</v>
      </c>
      <c r="L1050" s="29">
        <v>0</v>
      </c>
      <c r="M1050" s="29">
        <v>0</v>
      </c>
      <c r="N1050" s="29">
        <v>83572.3</v>
      </c>
      <c r="O1050" s="29">
        <v>403.07</v>
      </c>
      <c r="P1050" s="29">
        <v>0</v>
      </c>
      <c r="Q1050" s="29">
        <v>37719.148999999998</v>
      </c>
      <c r="R1050" s="29">
        <v>0</v>
      </c>
      <c r="S1050" s="29">
        <v>0</v>
      </c>
      <c r="T1050">
        <v>1427.89</v>
      </c>
      <c r="U1050">
        <v>0</v>
      </c>
      <c r="V1050">
        <v>0</v>
      </c>
      <c r="Y1050" t="s">
        <v>365</v>
      </c>
    </row>
    <row r="1051" spans="1:25" x14ac:dyDescent="0.3">
      <c r="A1051" s="19" t="s">
        <v>365</v>
      </c>
      <c r="B1051" s="18" t="s">
        <v>254</v>
      </c>
      <c r="C1051" s="18" t="s">
        <v>130</v>
      </c>
      <c r="D1051" s="29">
        <v>2630326.83</v>
      </c>
      <c r="E1051" s="29">
        <v>2423015.2711999998</v>
      </c>
      <c r="F1051" s="29">
        <v>256780.79</v>
      </c>
      <c r="G1051" s="29">
        <v>7.69</v>
      </c>
      <c r="H1051" s="29">
        <v>0</v>
      </c>
      <c r="I1051" s="29">
        <v>126225.54</v>
      </c>
      <c r="J1051" s="29">
        <v>0</v>
      </c>
      <c r="K1051" s="29">
        <v>0</v>
      </c>
      <c r="L1051" s="29">
        <v>0</v>
      </c>
      <c r="M1051" s="29">
        <v>0</v>
      </c>
      <c r="N1051" s="29">
        <v>197397.7</v>
      </c>
      <c r="O1051" s="29">
        <v>743.08</v>
      </c>
      <c r="P1051" s="29">
        <v>0</v>
      </c>
      <c r="Q1051" s="29">
        <v>473082.44880000001</v>
      </c>
      <c r="R1051" s="29">
        <v>8990.1</v>
      </c>
      <c r="S1051" s="29">
        <v>0</v>
      </c>
      <c r="T1051">
        <v>9118.06</v>
      </c>
      <c r="U1051">
        <v>0</v>
      </c>
      <c r="V1051">
        <v>0</v>
      </c>
      <c r="Y1051" t="s">
        <v>365</v>
      </c>
    </row>
    <row r="1052" spans="1:25" x14ac:dyDescent="0.3">
      <c r="A1052" s="19" t="s">
        <v>365</v>
      </c>
      <c r="B1052" s="18" t="s">
        <v>254</v>
      </c>
      <c r="C1052" s="18" t="s">
        <v>131</v>
      </c>
      <c r="D1052" s="29">
        <v>1732908.99</v>
      </c>
      <c r="E1052" s="29">
        <v>1833399.79</v>
      </c>
      <c r="F1052" s="29">
        <v>100490.8</v>
      </c>
      <c r="G1052" s="29">
        <v>13.97</v>
      </c>
      <c r="H1052" s="29">
        <v>0</v>
      </c>
      <c r="I1052" s="29">
        <v>99143.039999999994</v>
      </c>
      <c r="J1052" s="29">
        <v>0</v>
      </c>
      <c r="K1052" s="29">
        <v>0</v>
      </c>
      <c r="L1052" s="29">
        <v>0</v>
      </c>
      <c r="M1052" s="29">
        <v>0</v>
      </c>
      <c r="N1052" s="29">
        <v>101703.18</v>
      </c>
      <c r="O1052" s="29">
        <v>477.34</v>
      </c>
      <c r="P1052" s="29">
        <v>0</v>
      </c>
      <c r="Q1052" s="29">
        <v>0</v>
      </c>
      <c r="R1052" s="29">
        <v>0</v>
      </c>
      <c r="S1052" s="29">
        <v>0</v>
      </c>
      <c r="T1052">
        <v>0</v>
      </c>
      <c r="U1052">
        <v>0</v>
      </c>
      <c r="V1052">
        <v>0</v>
      </c>
      <c r="Y1052" t="s">
        <v>365</v>
      </c>
    </row>
    <row r="1053" spans="1:25" x14ac:dyDescent="0.3">
      <c r="A1053" s="19" t="s">
        <v>365</v>
      </c>
      <c r="B1053" s="18" t="s">
        <v>254</v>
      </c>
      <c r="C1053" s="18" t="s">
        <v>132</v>
      </c>
      <c r="D1053" s="29">
        <v>991959.86</v>
      </c>
      <c r="E1053" s="29">
        <v>1054738.4347999999</v>
      </c>
      <c r="F1053" s="29">
        <v>88191.23</v>
      </c>
      <c r="G1053" s="29">
        <v>5.24</v>
      </c>
      <c r="H1053" s="29">
        <v>0</v>
      </c>
      <c r="I1053" s="29">
        <v>85580.34</v>
      </c>
      <c r="J1053" s="29">
        <v>0</v>
      </c>
      <c r="K1053" s="29">
        <v>0</v>
      </c>
      <c r="L1053" s="29">
        <v>0</v>
      </c>
      <c r="M1053" s="29">
        <v>0</v>
      </c>
      <c r="N1053" s="29">
        <v>50029.38</v>
      </c>
      <c r="O1053" s="29">
        <v>730.44</v>
      </c>
      <c r="P1053" s="29">
        <v>0</v>
      </c>
      <c r="Q1053" s="29">
        <v>25412.655200000001</v>
      </c>
      <c r="R1053" s="29">
        <v>0</v>
      </c>
      <c r="S1053" s="29">
        <v>0</v>
      </c>
      <c r="T1053">
        <v>548.01</v>
      </c>
      <c r="U1053">
        <v>0</v>
      </c>
      <c r="V1053">
        <v>0</v>
      </c>
      <c r="Y1053" t="s">
        <v>365</v>
      </c>
    </row>
    <row r="1054" spans="1:25" x14ac:dyDescent="0.3">
      <c r="A1054" s="19" t="s">
        <v>365</v>
      </c>
      <c r="B1054" s="18" t="s">
        <v>254</v>
      </c>
      <c r="C1054" s="18" t="s">
        <v>133</v>
      </c>
      <c r="D1054" s="29">
        <v>3406486.37</v>
      </c>
      <c r="E1054" s="29">
        <v>3631120.51</v>
      </c>
      <c r="F1054" s="29">
        <v>224634.14</v>
      </c>
      <c r="G1054" s="29">
        <v>27.58</v>
      </c>
      <c r="H1054" s="29">
        <v>0</v>
      </c>
      <c r="I1054" s="29">
        <v>222760.61</v>
      </c>
      <c r="J1054" s="29">
        <v>0</v>
      </c>
      <c r="K1054" s="29">
        <v>0</v>
      </c>
      <c r="L1054" s="29">
        <v>0</v>
      </c>
      <c r="M1054" s="29">
        <v>0</v>
      </c>
      <c r="N1054" s="29">
        <v>147971.79999999999</v>
      </c>
      <c r="O1054" s="29">
        <v>1166.49</v>
      </c>
      <c r="P1054" s="29">
        <v>0</v>
      </c>
      <c r="Q1054" s="29">
        <v>0</v>
      </c>
      <c r="R1054" s="29">
        <v>0</v>
      </c>
      <c r="S1054" s="29">
        <v>0</v>
      </c>
      <c r="T1054">
        <v>0</v>
      </c>
      <c r="U1054">
        <v>0</v>
      </c>
      <c r="V1054">
        <v>0</v>
      </c>
      <c r="Y1054" t="s">
        <v>365</v>
      </c>
    </row>
    <row r="1055" spans="1:25" x14ac:dyDescent="0.3">
      <c r="A1055" s="19" t="s">
        <v>365</v>
      </c>
      <c r="B1055" s="18" t="s">
        <v>254</v>
      </c>
      <c r="C1055" s="18" t="s">
        <v>134</v>
      </c>
      <c r="D1055" s="29">
        <v>581236.39</v>
      </c>
      <c r="E1055" s="29">
        <v>616084.1531</v>
      </c>
      <c r="F1055" s="29">
        <v>64855.59</v>
      </c>
      <c r="G1055" s="29">
        <v>0</v>
      </c>
      <c r="H1055" s="29">
        <v>0</v>
      </c>
      <c r="I1055" s="29">
        <v>47929.919999999998</v>
      </c>
      <c r="J1055" s="29">
        <v>0</v>
      </c>
      <c r="K1055" s="29">
        <v>0</v>
      </c>
      <c r="L1055" s="29">
        <v>0</v>
      </c>
      <c r="M1055" s="29">
        <v>0</v>
      </c>
      <c r="N1055" s="29">
        <v>30104.25</v>
      </c>
      <c r="O1055" s="29">
        <v>195.64</v>
      </c>
      <c r="P1055" s="29">
        <v>0</v>
      </c>
      <c r="Q1055" s="29">
        <v>31106.5969</v>
      </c>
      <c r="R1055" s="29">
        <v>81.790000000000006</v>
      </c>
      <c r="S1055" s="29">
        <v>1016.98</v>
      </c>
      <c r="T1055">
        <v>267.61</v>
      </c>
      <c r="U1055">
        <v>0</v>
      </c>
      <c r="V1055">
        <v>0</v>
      </c>
      <c r="Y1055" t="s">
        <v>365</v>
      </c>
    </row>
    <row r="1056" spans="1:25" x14ac:dyDescent="0.3">
      <c r="A1056" s="19" t="s">
        <v>365</v>
      </c>
      <c r="B1056" s="18" t="s">
        <v>254</v>
      </c>
      <c r="C1056" s="18" t="s">
        <v>135</v>
      </c>
      <c r="D1056" s="29">
        <v>3710150.6</v>
      </c>
      <c r="E1056" s="29">
        <v>3951616.29</v>
      </c>
      <c r="F1056" s="29">
        <v>241465.69</v>
      </c>
      <c r="G1056" s="29">
        <v>14.76</v>
      </c>
      <c r="H1056" s="29">
        <v>0</v>
      </c>
      <c r="I1056" s="29">
        <v>240593.6</v>
      </c>
      <c r="J1056" s="29">
        <v>0</v>
      </c>
      <c r="K1056" s="29">
        <v>0</v>
      </c>
      <c r="L1056" s="29">
        <v>0</v>
      </c>
      <c r="M1056" s="29">
        <v>0</v>
      </c>
      <c r="N1056" s="29">
        <v>187225.2</v>
      </c>
      <c r="O1056" s="29">
        <v>2460.56</v>
      </c>
      <c r="P1056" s="29">
        <v>0</v>
      </c>
      <c r="Q1056" s="29">
        <v>0</v>
      </c>
      <c r="R1056" s="29">
        <v>0</v>
      </c>
      <c r="S1056" s="29">
        <v>0</v>
      </c>
      <c r="T1056">
        <v>0</v>
      </c>
      <c r="U1056">
        <v>0</v>
      </c>
      <c r="V1056">
        <v>0</v>
      </c>
      <c r="Y1056" t="s">
        <v>365</v>
      </c>
    </row>
    <row r="1057" spans="1:25" x14ac:dyDescent="0.3">
      <c r="A1057" s="19" t="s">
        <v>365</v>
      </c>
      <c r="B1057" s="18" t="s">
        <v>254</v>
      </c>
      <c r="C1057" s="18" t="s">
        <v>136</v>
      </c>
      <c r="D1057" s="29">
        <v>2849798.19</v>
      </c>
      <c r="E1057" s="29">
        <v>1841028.1353</v>
      </c>
      <c r="F1057" s="29">
        <v>13892.31</v>
      </c>
      <c r="G1057" s="29">
        <v>0</v>
      </c>
      <c r="H1057" s="29">
        <v>0</v>
      </c>
      <c r="I1057" s="29">
        <v>10574.24</v>
      </c>
      <c r="J1057" s="29">
        <v>0</v>
      </c>
      <c r="K1057" s="29">
        <v>0</v>
      </c>
      <c r="L1057" s="29">
        <v>0</v>
      </c>
      <c r="M1057" s="29">
        <v>0</v>
      </c>
      <c r="N1057" s="29">
        <v>16438.830000000002</v>
      </c>
      <c r="O1057" s="29">
        <v>1874.53</v>
      </c>
      <c r="P1057" s="29">
        <v>0</v>
      </c>
      <c r="Q1057" s="29">
        <v>1048346.5647</v>
      </c>
      <c r="R1057" s="29">
        <v>7392.91</v>
      </c>
      <c r="S1057" s="29">
        <v>18291.29</v>
      </c>
      <c r="T1057">
        <v>94675.62</v>
      </c>
      <c r="U1057">
        <v>0</v>
      </c>
      <c r="V1057">
        <v>0</v>
      </c>
      <c r="Y1057" t="s">
        <v>365</v>
      </c>
    </row>
    <row r="1058" spans="1:25" x14ac:dyDescent="0.3">
      <c r="A1058" s="19" t="s">
        <v>365</v>
      </c>
      <c r="B1058" s="18" t="s">
        <v>254</v>
      </c>
      <c r="C1058" s="18" t="s">
        <v>137</v>
      </c>
      <c r="D1058" s="29">
        <v>979883.64</v>
      </c>
      <c r="E1058" s="29">
        <v>1036041.23</v>
      </c>
      <c r="F1058" s="29">
        <v>56157.59</v>
      </c>
      <c r="G1058" s="29">
        <v>72.790000000000006</v>
      </c>
      <c r="H1058" s="29">
        <v>0</v>
      </c>
      <c r="I1058" s="29">
        <v>51906.74</v>
      </c>
      <c r="J1058" s="29">
        <v>0</v>
      </c>
      <c r="K1058" s="29">
        <v>0</v>
      </c>
      <c r="L1058" s="29">
        <v>0</v>
      </c>
      <c r="M1058" s="29">
        <v>0</v>
      </c>
      <c r="N1058" s="29">
        <v>56457.4</v>
      </c>
      <c r="O1058" s="29">
        <v>392.57</v>
      </c>
      <c r="P1058" s="29">
        <v>0</v>
      </c>
      <c r="Q1058" s="29">
        <v>0</v>
      </c>
      <c r="R1058" s="29">
        <v>0</v>
      </c>
      <c r="S1058" s="29">
        <v>0</v>
      </c>
      <c r="T1058">
        <v>0</v>
      </c>
      <c r="U1058">
        <v>0</v>
      </c>
      <c r="V1058">
        <v>0</v>
      </c>
      <c r="Y1058" t="s">
        <v>365</v>
      </c>
    </row>
    <row r="1059" spans="1:25" x14ac:dyDescent="0.3">
      <c r="A1059" s="19" t="s">
        <v>365</v>
      </c>
      <c r="B1059" s="18" t="s">
        <v>254</v>
      </c>
      <c r="C1059" s="18" t="s">
        <v>138</v>
      </c>
      <c r="D1059" s="29">
        <v>4296925.68</v>
      </c>
      <c r="E1059" s="29">
        <v>4578947.75</v>
      </c>
      <c r="F1059" s="29">
        <v>282022.07</v>
      </c>
      <c r="G1059" s="29">
        <v>64.94</v>
      </c>
      <c r="H1059" s="29">
        <v>0</v>
      </c>
      <c r="I1059" s="29">
        <v>277402.28999999998</v>
      </c>
      <c r="J1059" s="29">
        <v>0</v>
      </c>
      <c r="K1059" s="29">
        <v>0</v>
      </c>
      <c r="L1059" s="29">
        <v>0</v>
      </c>
      <c r="M1059" s="29">
        <v>0</v>
      </c>
      <c r="N1059" s="29">
        <v>189377.97</v>
      </c>
      <c r="O1059" s="29">
        <v>506.09</v>
      </c>
      <c r="P1059" s="29">
        <v>0</v>
      </c>
      <c r="Q1059" s="29">
        <v>0</v>
      </c>
      <c r="R1059" s="29">
        <v>0</v>
      </c>
      <c r="S1059" s="29">
        <v>0</v>
      </c>
      <c r="T1059">
        <v>0</v>
      </c>
      <c r="U1059">
        <v>0</v>
      </c>
      <c r="V1059">
        <v>0</v>
      </c>
      <c r="Y1059" t="s">
        <v>365</v>
      </c>
    </row>
    <row r="1060" spans="1:25" x14ac:dyDescent="0.3">
      <c r="A1060" s="19" t="s">
        <v>365</v>
      </c>
      <c r="B1060" s="18" t="s">
        <v>254</v>
      </c>
      <c r="C1060" s="18" t="s">
        <v>139</v>
      </c>
      <c r="D1060" s="29">
        <v>323543.40000000002</v>
      </c>
      <c r="E1060" s="29">
        <v>346036.65</v>
      </c>
      <c r="F1060" s="29">
        <v>22493.25</v>
      </c>
      <c r="G1060" s="29">
        <v>0</v>
      </c>
      <c r="H1060" s="29">
        <v>0</v>
      </c>
      <c r="I1060" s="29">
        <v>19694.64</v>
      </c>
      <c r="J1060" s="29">
        <v>0</v>
      </c>
      <c r="K1060" s="29">
        <v>0</v>
      </c>
      <c r="L1060" s="29">
        <v>0</v>
      </c>
      <c r="M1060" s="29">
        <v>0</v>
      </c>
      <c r="N1060" s="29">
        <v>29019.79</v>
      </c>
      <c r="O1060" s="29">
        <v>237.82</v>
      </c>
      <c r="P1060" s="29">
        <v>0</v>
      </c>
      <c r="Q1060" s="29">
        <v>0</v>
      </c>
      <c r="R1060" s="29">
        <v>0</v>
      </c>
      <c r="S1060" s="29">
        <v>0</v>
      </c>
      <c r="T1060">
        <v>0</v>
      </c>
      <c r="U1060">
        <v>0</v>
      </c>
      <c r="V1060">
        <v>0</v>
      </c>
      <c r="Y1060" t="s">
        <v>365</v>
      </c>
    </row>
    <row r="1061" spans="1:25" x14ac:dyDescent="0.3">
      <c r="A1061" s="19" t="s">
        <v>365</v>
      </c>
      <c r="B1061" s="18" t="s">
        <v>254</v>
      </c>
      <c r="C1061" s="18" t="s">
        <v>140</v>
      </c>
      <c r="D1061" s="29">
        <v>1905049.78</v>
      </c>
      <c r="E1061" s="29">
        <v>1615268.2655</v>
      </c>
      <c r="F1061" s="29">
        <v>106909.98</v>
      </c>
      <c r="G1061" s="29">
        <v>57.51</v>
      </c>
      <c r="H1061" s="29">
        <v>0</v>
      </c>
      <c r="I1061" s="29">
        <v>101508.48</v>
      </c>
      <c r="J1061" s="29">
        <v>0</v>
      </c>
      <c r="K1061" s="29">
        <v>0</v>
      </c>
      <c r="L1061" s="29">
        <v>0</v>
      </c>
      <c r="M1061" s="29">
        <v>0</v>
      </c>
      <c r="N1061" s="29">
        <v>83261.17</v>
      </c>
      <c r="O1061" s="29">
        <v>2993.66</v>
      </c>
      <c r="P1061" s="29">
        <v>0</v>
      </c>
      <c r="Q1061" s="29">
        <v>396691.49449999997</v>
      </c>
      <c r="R1061" s="29">
        <v>0</v>
      </c>
      <c r="S1061" s="29">
        <v>0</v>
      </c>
      <c r="T1061">
        <v>6604.23</v>
      </c>
      <c r="U1061">
        <v>0</v>
      </c>
      <c r="V1061">
        <v>0</v>
      </c>
      <c r="Y1061" t="s">
        <v>365</v>
      </c>
    </row>
    <row r="1062" spans="1:25" x14ac:dyDescent="0.3">
      <c r="A1062" s="19" t="s">
        <v>365</v>
      </c>
      <c r="B1062" s="18" t="s">
        <v>254</v>
      </c>
      <c r="C1062" s="18" t="s">
        <v>141</v>
      </c>
      <c r="D1062" s="29">
        <v>3923400.8</v>
      </c>
      <c r="E1062" s="29">
        <v>4076639.6462000101</v>
      </c>
      <c r="F1062" s="29">
        <v>210743.7</v>
      </c>
      <c r="G1062" s="29">
        <v>85.02</v>
      </c>
      <c r="H1062" s="29">
        <v>0</v>
      </c>
      <c r="I1062" s="29">
        <v>198305.51</v>
      </c>
      <c r="J1062" s="29">
        <v>0</v>
      </c>
      <c r="K1062" s="29">
        <v>0</v>
      </c>
      <c r="L1062" s="29">
        <v>0</v>
      </c>
      <c r="M1062" s="29">
        <v>0</v>
      </c>
      <c r="N1062" s="29">
        <v>143533.04</v>
      </c>
      <c r="O1062" s="29">
        <v>206.51</v>
      </c>
      <c r="P1062" s="29">
        <v>0</v>
      </c>
      <c r="Q1062" s="29">
        <v>57504.853799999997</v>
      </c>
      <c r="R1062" s="29">
        <v>0</v>
      </c>
      <c r="S1062" s="29">
        <v>0</v>
      </c>
      <c r="T1062">
        <v>2657.89</v>
      </c>
      <c r="U1062">
        <v>0</v>
      </c>
      <c r="V1062">
        <v>0</v>
      </c>
      <c r="Y1062" t="s">
        <v>365</v>
      </c>
    </row>
    <row r="1063" spans="1:25" x14ac:dyDescent="0.3">
      <c r="A1063" s="19" t="s">
        <v>365</v>
      </c>
      <c r="B1063" s="18" t="s">
        <v>254</v>
      </c>
      <c r="C1063" s="18" t="s">
        <v>142</v>
      </c>
      <c r="D1063" s="29">
        <v>4681711.4800000098</v>
      </c>
      <c r="E1063" s="29">
        <v>4837808.9889000095</v>
      </c>
      <c r="F1063" s="29">
        <v>291155.98</v>
      </c>
      <c r="G1063" s="29">
        <v>37.81</v>
      </c>
      <c r="H1063" s="29">
        <v>0</v>
      </c>
      <c r="I1063" s="29">
        <v>288216.40000000002</v>
      </c>
      <c r="J1063" s="29">
        <v>0</v>
      </c>
      <c r="K1063" s="29">
        <v>0</v>
      </c>
      <c r="L1063" s="29">
        <v>0</v>
      </c>
      <c r="M1063" s="29">
        <v>0</v>
      </c>
      <c r="N1063" s="29">
        <v>175698.86</v>
      </c>
      <c r="O1063" s="29">
        <v>4142.8100000000004</v>
      </c>
      <c r="P1063" s="29">
        <v>0</v>
      </c>
      <c r="Q1063" s="29">
        <v>135058.4711</v>
      </c>
      <c r="R1063" s="29">
        <v>0</v>
      </c>
      <c r="S1063" s="29">
        <v>0</v>
      </c>
      <c r="T1063">
        <v>7010.33</v>
      </c>
      <c r="U1063">
        <v>0</v>
      </c>
      <c r="V1063">
        <v>0</v>
      </c>
      <c r="Y1063" t="s">
        <v>365</v>
      </c>
    </row>
    <row r="1064" spans="1:25" x14ac:dyDescent="0.3">
      <c r="A1064" s="19" t="s">
        <v>365</v>
      </c>
      <c r="B1064" s="18" t="s">
        <v>254</v>
      </c>
      <c r="C1064" s="34" t="s">
        <v>143</v>
      </c>
      <c r="D1064" s="29">
        <v>3102025.95</v>
      </c>
      <c r="E1064" s="29">
        <v>2564299.5000999998</v>
      </c>
      <c r="F1064" s="29">
        <v>105198.54</v>
      </c>
      <c r="G1064" s="29">
        <v>0</v>
      </c>
      <c r="H1064" s="29">
        <v>0</v>
      </c>
      <c r="I1064" s="29">
        <v>99879.4</v>
      </c>
      <c r="J1064" s="29">
        <v>0</v>
      </c>
      <c r="K1064" s="29">
        <v>0</v>
      </c>
      <c r="L1064" s="29">
        <v>0</v>
      </c>
      <c r="M1064" s="29">
        <v>0</v>
      </c>
      <c r="N1064" s="29">
        <v>30069.599999999999</v>
      </c>
      <c r="O1064" s="29">
        <v>1977.9</v>
      </c>
      <c r="P1064" s="29">
        <v>0</v>
      </c>
      <c r="Q1064" s="29">
        <v>642924.98990000004</v>
      </c>
      <c r="R1064" s="29">
        <v>0</v>
      </c>
      <c r="S1064" s="29">
        <v>0</v>
      </c>
      <c r="T1064">
        <v>2567.73</v>
      </c>
      <c r="U1064">
        <v>0</v>
      </c>
      <c r="V1064">
        <v>0</v>
      </c>
      <c r="Y1064" t="s">
        <v>67</v>
      </c>
    </row>
    <row r="1065" spans="1:25" x14ac:dyDescent="0.3">
      <c r="A1065" s="19" t="s">
        <v>365</v>
      </c>
      <c r="B1065" s="18" t="s">
        <v>254</v>
      </c>
      <c r="C1065" s="18" t="s">
        <v>144</v>
      </c>
      <c r="D1065" s="29">
        <v>730145.549999999</v>
      </c>
      <c r="E1065" s="29">
        <v>774093.88999999897</v>
      </c>
      <c r="F1065" s="29">
        <v>43948.34</v>
      </c>
      <c r="G1065" s="29">
        <v>76.61</v>
      </c>
      <c r="H1065" s="29">
        <v>0</v>
      </c>
      <c r="I1065" s="29">
        <v>40124.14</v>
      </c>
      <c r="J1065" s="29">
        <v>0</v>
      </c>
      <c r="K1065" s="29">
        <v>0</v>
      </c>
      <c r="L1065" s="29">
        <v>0</v>
      </c>
      <c r="M1065" s="29">
        <v>0</v>
      </c>
      <c r="N1065" s="29">
        <v>38009</v>
      </c>
      <c r="O1065" s="29">
        <v>579.53</v>
      </c>
      <c r="P1065" s="29">
        <v>0</v>
      </c>
      <c r="Q1065" s="29">
        <v>0</v>
      </c>
      <c r="R1065" s="29">
        <v>0</v>
      </c>
      <c r="S1065" s="29">
        <v>0</v>
      </c>
      <c r="T1065">
        <v>0</v>
      </c>
      <c r="U1065">
        <v>0</v>
      </c>
      <c r="V1065">
        <v>0</v>
      </c>
      <c r="Y1065" t="s">
        <v>67</v>
      </c>
    </row>
    <row r="1066" spans="1:25" x14ac:dyDescent="0.3">
      <c r="A1066" s="19" t="s">
        <v>365</v>
      </c>
      <c r="B1066" s="18" t="s">
        <v>254</v>
      </c>
      <c r="C1066" s="18" t="s">
        <v>145</v>
      </c>
      <c r="D1066" s="29">
        <v>3249318.79</v>
      </c>
      <c r="E1066" s="29">
        <v>3482474.21</v>
      </c>
      <c r="F1066" s="29">
        <v>233155.42</v>
      </c>
      <c r="G1066" s="29">
        <v>67.61</v>
      </c>
      <c r="H1066" s="29">
        <v>0</v>
      </c>
      <c r="I1066" s="29">
        <v>229182.16</v>
      </c>
      <c r="J1066" s="29">
        <v>0</v>
      </c>
      <c r="K1066" s="29">
        <v>0</v>
      </c>
      <c r="L1066" s="29">
        <v>0</v>
      </c>
      <c r="M1066" s="29">
        <v>0</v>
      </c>
      <c r="N1066" s="29">
        <v>203141.47</v>
      </c>
      <c r="O1066" s="29">
        <v>3111.98</v>
      </c>
      <c r="P1066" s="29">
        <v>0</v>
      </c>
      <c r="Q1066" s="29">
        <v>0</v>
      </c>
      <c r="R1066" s="29">
        <v>0</v>
      </c>
      <c r="S1066" s="29">
        <v>0</v>
      </c>
      <c r="T1066">
        <v>0</v>
      </c>
      <c r="U1066">
        <v>0</v>
      </c>
      <c r="V1066">
        <v>0</v>
      </c>
      <c r="Y1066" t="s">
        <v>67</v>
      </c>
    </row>
    <row r="1067" spans="1:25" x14ac:dyDescent="0.3">
      <c r="A1067" s="19" t="s">
        <v>365</v>
      </c>
      <c r="B1067" s="18" t="s">
        <v>254</v>
      </c>
      <c r="C1067" s="18" t="s">
        <v>146</v>
      </c>
      <c r="D1067" s="29">
        <v>146580.39000000001</v>
      </c>
      <c r="E1067" s="29">
        <v>151066.39000000001</v>
      </c>
      <c r="F1067" s="29">
        <v>4486</v>
      </c>
      <c r="G1067" s="29">
        <v>4.1100000000000003</v>
      </c>
      <c r="H1067" s="29">
        <v>0</v>
      </c>
      <c r="I1067" s="29">
        <v>2928.35</v>
      </c>
      <c r="J1067" s="29">
        <v>0</v>
      </c>
      <c r="K1067" s="29">
        <v>0</v>
      </c>
      <c r="L1067" s="29">
        <v>0</v>
      </c>
      <c r="M1067" s="29">
        <v>0</v>
      </c>
      <c r="N1067" s="29">
        <v>2743.62</v>
      </c>
      <c r="O1067" s="29">
        <v>25.12</v>
      </c>
      <c r="P1067" s="29">
        <v>0</v>
      </c>
      <c r="Q1067" s="29">
        <v>0</v>
      </c>
      <c r="R1067" s="29">
        <v>0</v>
      </c>
      <c r="S1067" s="29">
        <v>0</v>
      </c>
      <c r="T1067">
        <v>0</v>
      </c>
      <c r="U1067">
        <v>0</v>
      </c>
      <c r="V1067">
        <v>0</v>
      </c>
      <c r="Y1067" t="s">
        <v>67</v>
      </c>
    </row>
    <row r="1068" spans="1:25" x14ac:dyDescent="0.3">
      <c r="A1068" s="19" t="s">
        <v>365</v>
      </c>
      <c r="B1068" s="18" t="s">
        <v>254</v>
      </c>
      <c r="C1068" s="18" t="s">
        <v>147</v>
      </c>
      <c r="D1068" s="29">
        <v>0</v>
      </c>
      <c r="E1068" s="29">
        <v>0</v>
      </c>
      <c r="F1068" s="29">
        <v>0</v>
      </c>
      <c r="G1068" s="29">
        <v>0</v>
      </c>
      <c r="H1068" s="29">
        <v>0</v>
      </c>
      <c r="I1068" s="29">
        <v>0</v>
      </c>
      <c r="J1068" s="29">
        <v>0</v>
      </c>
      <c r="K1068" s="29">
        <v>0</v>
      </c>
      <c r="L1068" s="29">
        <v>0</v>
      </c>
      <c r="M1068" s="29">
        <v>0</v>
      </c>
      <c r="N1068" s="29">
        <v>0</v>
      </c>
      <c r="O1068" s="29">
        <v>0</v>
      </c>
      <c r="P1068" s="29">
        <v>0</v>
      </c>
      <c r="Q1068" s="29">
        <v>0</v>
      </c>
      <c r="R1068" s="29">
        <v>0</v>
      </c>
      <c r="S1068" s="29">
        <v>0</v>
      </c>
      <c r="T1068">
        <v>0</v>
      </c>
      <c r="U1068">
        <v>0</v>
      </c>
      <c r="V1068">
        <v>0</v>
      </c>
      <c r="Y1068" t="s">
        <v>67</v>
      </c>
    </row>
    <row r="1069" spans="1:25" x14ac:dyDescent="0.3">
      <c r="A1069" s="19" t="s">
        <v>67</v>
      </c>
      <c r="B1069" s="18" t="s">
        <v>255</v>
      </c>
      <c r="C1069" s="18" t="s">
        <v>129</v>
      </c>
      <c r="D1069" s="29">
        <v>4884212.28</v>
      </c>
      <c r="E1069" s="29">
        <v>8045894.2400000002</v>
      </c>
      <c r="F1069" s="29">
        <v>3161681.96</v>
      </c>
      <c r="G1069" s="29">
        <v>365.16</v>
      </c>
      <c r="H1069" s="29">
        <v>0</v>
      </c>
      <c r="I1069" s="29">
        <v>0</v>
      </c>
      <c r="J1069" s="29">
        <v>0</v>
      </c>
      <c r="K1069" s="29">
        <v>0</v>
      </c>
      <c r="L1069" s="29">
        <v>0</v>
      </c>
      <c r="M1069" s="29">
        <v>1433086.22</v>
      </c>
      <c r="N1069" s="29">
        <v>4941112.82</v>
      </c>
      <c r="O1069" s="29">
        <v>1470.15</v>
      </c>
      <c r="P1069" s="29">
        <v>0</v>
      </c>
      <c r="Q1069" s="29">
        <v>0</v>
      </c>
      <c r="R1069" s="29">
        <v>0</v>
      </c>
      <c r="S1069" s="29">
        <v>0</v>
      </c>
      <c r="T1069">
        <v>0</v>
      </c>
      <c r="U1069">
        <v>0</v>
      </c>
      <c r="V1069">
        <v>0</v>
      </c>
      <c r="Y1069" t="s">
        <v>67</v>
      </c>
    </row>
    <row r="1070" spans="1:25" x14ac:dyDescent="0.3">
      <c r="A1070" s="19" t="s">
        <v>67</v>
      </c>
      <c r="B1070" s="18" t="s">
        <v>255</v>
      </c>
      <c r="C1070" s="18" t="s">
        <v>130</v>
      </c>
      <c r="D1070" s="29">
        <v>244370.36</v>
      </c>
      <c r="E1070" s="29">
        <v>444364.32</v>
      </c>
      <c r="F1070" s="29">
        <v>199993.96</v>
      </c>
      <c r="G1070" s="29">
        <v>9.4</v>
      </c>
      <c r="H1070" s="29">
        <v>0</v>
      </c>
      <c r="I1070" s="29">
        <v>0</v>
      </c>
      <c r="J1070" s="29">
        <v>0</v>
      </c>
      <c r="K1070" s="29">
        <v>0</v>
      </c>
      <c r="L1070" s="29">
        <v>0</v>
      </c>
      <c r="M1070" s="29">
        <v>79147.58</v>
      </c>
      <c r="N1070" s="29">
        <v>38812.22</v>
      </c>
      <c r="O1070" s="29">
        <v>1.37</v>
      </c>
      <c r="P1070" s="29">
        <v>0</v>
      </c>
      <c r="Q1070" s="29">
        <v>0</v>
      </c>
      <c r="R1070" s="29">
        <v>0</v>
      </c>
      <c r="S1070" s="29">
        <v>0</v>
      </c>
      <c r="T1070">
        <v>0</v>
      </c>
      <c r="U1070">
        <v>0</v>
      </c>
      <c r="V1070">
        <v>0</v>
      </c>
      <c r="Y1070" t="s">
        <v>67</v>
      </c>
    </row>
    <row r="1071" spans="1:25" x14ac:dyDescent="0.3">
      <c r="A1071" s="19" t="s">
        <v>67</v>
      </c>
      <c r="B1071" s="18" t="s">
        <v>255</v>
      </c>
      <c r="C1071" s="18" t="s">
        <v>131</v>
      </c>
      <c r="D1071" s="29">
        <v>5756312.4800000004</v>
      </c>
      <c r="E1071" s="29">
        <v>9555987.2995999996</v>
      </c>
      <c r="F1071" s="29">
        <v>6235573.1699999999</v>
      </c>
      <c r="G1071" s="29">
        <v>44.4</v>
      </c>
      <c r="H1071" s="29">
        <v>0</v>
      </c>
      <c r="I1071" s="29">
        <v>0</v>
      </c>
      <c r="J1071" s="29">
        <v>0</v>
      </c>
      <c r="K1071" s="29">
        <v>0</v>
      </c>
      <c r="L1071" s="29">
        <v>0</v>
      </c>
      <c r="M1071" s="29">
        <v>1702052.07</v>
      </c>
      <c r="N1071" s="29">
        <v>8091816.0599999996</v>
      </c>
      <c r="O1071" s="29">
        <v>2144.96</v>
      </c>
      <c r="P1071" s="29">
        <v>0</v>
      </c>
      <c r="Q1071" s="29">
        <v>7272834.8203999996</v>
      </c>
      <c r="R1071" s="29">
        <v>3541543.5</v>
      </c>
      <c r="S1071" s="29">
        <v>1295392.97</v>
      </c>
      <c r="T1071">
        <v>11401822.67</v>
      </c>
      <c r="U1071">
        <v>0</v>
      </c>
      <c r="V1071">
        <v>5.5</v>
      </c>
      <c r="Y1071" t="s">
        <v>67</v>
      </c>
    </row>
    <row r="1072" spans="1:25" x14ac:dyDescent="0.3">
      <c r="A1072" s="19" t="s">
        <v>67</v>
      </c>
      <c r="B1072" s="18" t="s">
        <v>255</v>
      </c>
      <c r="C1072" s="18" t="s">
        <v>132</v>
      </c>
      <c r="D1072" s="29">
        <v>82457156.840000093</v>
      </c>
      <c r="E1072" s="29">
        <v>193161055.5332</v>
      </c>
      <c r="F1072" s="29">
        <v>120704203.23999999</v>
      </c>
      <c r="G1072" s="29">
        <v>168.52</v>
      </c>
      <c r="H1072" s="29">
        <v>0</v>
      </c>
      <c r="I1072" s="29">
        <v>0</v>
      </c>
      <c r="J1072" s="29">
        <v>0</v>
      </c>
      <c r="K1072" s="29">
        <v>0</v>
      </c>
      <c r="L1072" s="29">
        <v>0</v>
      </c>
      <c r="M1072" s="29">
        <v>32006345.940000001</v>
      </c>
      <c r="N1072" s="29">
        <v>95764802.459999993</v>
      </c>
      <c r="O1072" s="29">
        <v>28207.08</v>
      </c>
      <c r="P1072" s="29">
        <v>0</v>
      </c>
      <c r="Q1072" s="29">
        <v>28000793.086800002</v>
      </c>
      <c r="R1072" s="29">
        <v>13013149.619999999</v>
      </c>
      <c r="S1072" s="29">
        <v>4987338.92</v>
      </c>
      <c r="T1072">
        <v>12884804.460000001</v>
      </c>
      <c r="U1072">
        <v>0</v>
      </c>
      <c r="V1072">
        <v>29.36</v>
      </c>
      <c r="Y1072" t="s">
        <v>67</v>
      </c>
    </row>
    <row r="1073" spans="1:25" x14ac:dyDescent="0.3">
      <c r="A1073" s="19" t="s">
        <v>67</v>
      </c>
      <c r="B1073" s="18" t="s">
        <v>255</v>
      </c>
      <c r="C1073" s="18" t="s">
        <v>133</v>
      </c>
      <c r="D1073" s="29">
        <v>706270.42</v>
      </c>
      <c r="E1073" s="29">
        <v>398625.13549999997</v>
      </c>
      <c r="F1073" s="29">
        <v>87191.13</v>
      </c>
      <c r="G1073" s="29">
        <v>0.78</v>
      </c>
      <c r="H1073" s="29">
        <v>0</v>
      </c>
      <c r="I1073" s="29">
        <v>0</v>
      </c>
      <c r="J1073" s="29">
        <v>0</v>
      </c>
      <c r="K1073" s="29">
        <v>0</v>
      </c>
      <c r="L1073" s="29">
        <v>0</v>
      </c>
      <c r="M1073" s="29">
        <v>52535.43</v>
      </c>
      <c r="N1073" s="29">
        <v>9215.89</v>
      </c>
      <c r="O1073" s="29">
        <v>25</v>
      </c>
      <c r="P1073" s="29">
        <v>0</v>
      </c>
      <c r="Q1073" s="29">
        <v>553600.14450000005</v>
      </c>
      <c r="R1073" s="29">
        <v>60159.78</v>
      </c>
      <c r="S1073" s="29">
        <v>98603.95</v>
      </c>
      <c r="T1073">
        <v>0</v>
      </c>
      <c r="U1073">
        <v>0</v>
      </c>
      <c r="V1073">
        <v>0</v>
      </c>
      <c r="Y1073" t="s">
        <v>67</v>
      </c>
    </row>
    <row r="1074" spans="1:25" x14ac:dyDescent="0.3">
      <c r="A1074" s="19" t="s">
        <v>67</v>
      </c>
      <c r="B1074" s="18" t="s">
        <v>255</v>
      </c>
      <c r="C1074" s="18" t="s">
        <v>134</v>
      </c>
      <c r="D1074" s="29">
        <v>25650575.780000001</v>
      </c>
      <c r="E1074" s="29">
        <v>31621722.272599999</v>
      </c>
      <c r="F1074" s="29">
        <v>7517111.6399999997</v>
      </c>
      <c r="G1074" s="29">
        <v>22.4</v>
      </c>
      <c r="H1074" s="29">
        <v>0</v>
      </c>
      <c r="I1074" s="29">
        <v>0</v>
      </c>
      <c r="J1074" s="29">
        <v>0</v>
      </c>
      <c r="K1074" s="29">
        <v>0</v>
      </c>
      <c r="L1074" s="29">
        <v>0</v>
      </c>
      <c r="M1074" s="29">
        <v>5022996.84</v>
      </c>
      <c r="N1074" s="29">
        <v>1096092.5900000001</v>
      </c>
      <c r="O1074" s="29">
        <v>9028.66</v>
      </c>
      <c r="P1074" s="29">
        <v>0</v>
      </c>
      <c r="Q1074" s="29">
        <v>1883351.8674000001</v>
      </c>
      <c r="R1074" s="29">
        <v>1935.34</v>
      </c>
      <c r="S1074" s="29">
        <v>335451.38</v>
      </c>
      <c r="T1074">
        <v>74721.25</v>
      </c>
      <c r="U1074">
        <v>0</v>
      </c>
      <c r="V1074">
        <v>0</v>
      </c>
      <c r="Y1074" t="s">
        <v>67</v>
      </c>
    </row>
    <row r="1075" spans="1:25" x14ac:dyDescent="0.3">
      <c r="A1075" s="19" t="s">
        <v>67</v>
      </c>
      <c r="B1075" s="18" t="s">
        <v>255</v>
      </c>
      <c r="C1075" s="18" t="s">
        <v>135</v>
      </c>
      <c r="D1075" s="29">
        <v>8263346.2000000002</v>
      </c>
      <c r="E1075" s="29">
        <v>10061360.380000001</v>
      </c>
      <c r="F1075" s="29">
        <v>1798014.18</v>
      </c>
      <c r="G1075" s="29">
        <v>76.92</v>
      </c>
      <c r="H1075" s="29">
        <v>0</v>
      </c>
      <c r="I1075" s="29">
        <v>0</v>
      </c>
      <c r="J1075" s="29">
        <v>0</v>
      </c>
      <c r="K1075" s="29">
        <v>0</v>
      </c>
      <c r="L1075" s="29">
        <v>0</v>
      </c>
      <c r="M1075" s="29">
        <v>1792070.5</v>
      </c>
      <c r="N1075" s="29">
        <v>567331.35</v>
      </c>
      <c r="O1075" s="29">
        <v>738.89</v>
      </c>
      <c r="P1075" s="29">
        <v>0</v>
      </c>
      <c r="Q1075" s="29">
        <v>0</v>
      </c>
      <c r="R1075" s="29">
        <v>0</v>
      </c>
      <c r="S1075" s="29">
        <v>0</v>
      </c>
      <c r="T1075">
        <v>0</v>
      </c>
      <c r="U1075">
        <v>0</v>
      </c>
      <c r="V1075">
        <v>0</v>
      </c>
      <c r="Y1075" t="s">
        <v>67</v>
      </c>
    </row>
    <row r="1076" spans="1:25" x14ac:dyDescent="0.3">
      <c r="A1076" s="19" t="s">
        <v>67</v>
      </c>
      <c r="B1076" s="18" t="s">
        <v>255</v>
      </c>
      <c r="C1076" s="18" t="s">
        <v>136</v>
      </c>
      <c r="D1076" s="29">
        <v>11026874.24</v>
      </c>
      <c r="E1076" s="29">
        <v>13876688.874600001</v>
      </c>
      <c r="F1076" s="29">
        <v>3261584.69</v>
      </c>
      <c r="G1076" s="29">
        <v>160.41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2471632.59</v>
      </c>
      <c r="N1076" s="29">
        <v>347049.11</v>
      </c>
      <c r="O1076" s="29">
        <v>4612.3599999999997</v>
      </c>
      <c r="P1076" s="29">
        <v>0</v>
      </c>
      <c r="Q1076" s="29">
        <v>519728.46539999999</v>
      </c>
      <c r="R1076" s="29">
        <v>15387.46</v>
      </c>
      <c r="S1076" s="29">
        <v>92570.95</v>
      </c>
      <c r="T1076">
        <v>3016.23</v>
      </c>
      <c r="U1076">
        <v>0</v>
      </c>
      <c r="V1076">
        <v>0.27</v>
      </c>
      <c r="Y1076" t="s">
        <v>67</v>
      </c>
    </row>
    <row r="1077" spans="1:25" x14ac:dyDescent="0.3">
      <c r="A1077" s="19" t="s">
        <v>67</v>
      </c>
      <c r="B1077" s="18" t="s">
        <v>255</v>
      </c>
      <c r="C1077" s="18" t="s">
        <v>140</v>
      </c>
      <c r="D1077" s="29">
        <v>3593797.8</v>
      </c>
      <c r="E1077" s="29">
        <v>4375830.96</v>
      </c>
      <c r="F1077" s="29">
        <v>782033.16</v>
      </c>
      <c r="G1077" s="29">
        <v>32.82</v>
      </c>
      <c r="H1077" s="29">
        <v>0</v>
      </c>
      <c r="I1077" s="29">
        <v>0</v>
      </c>
      <c r="J1077" s="29">
        <v>0</v>
      </c>
      <c r="K1077" s="29">
        <v>0</v>
      </c>
      <c r="L1077" s="29">
        <v>0</v>
      </c>
      <c r="M1077" s="29">
        <v>779397.46</v>
      </c>
      <c r="N1077" s="29">
        <v>155350.63</v>
      </c>
      <c r="O1077" s="29">
        <v>255.21</v>
      </c>
      <c r="P1077" s="29">
        <v>0</v>
      </c>
      <c r="Q1077" s="29">
        <v>0</v>
      </c>
      <c r="R1077" s="29">
        <v>0</v>
      </c>
      <c r="S1077" s="29">
        <v>0</v>
      </c>
      <c r="T1077">
        <v>0</v>
      </c>
      <c r="U1077">
        <v>0</v>
      </c>
      <c r="V1077">
        <v>0</v>
      </c>
      <c r="Y1077" t="s">
        <v>67</v>
      </c>
    </row>
    <row r="1078" spans="1:25" x14ac:dyDescent="0.3">
      <c r="A1078" s="19" t="s">
        <v>67</v>
      </c>
      <c r="B1078" s="18" t="s">
        <v>255</v>
      </c>
      <c r="C1078" s="18" t="s">
        <v>141</v>
      </c>
      <c r="D1078" s="29">
        <v>5911330.9400000004</v>
      </c>
      <c r="E1078" s="29">
        <v>6881196.2000000002</v>
      </c>
      <c r="F1078" s="29">
        <v>969865.26</v>
      </c>
      <c r="G1078" s="29">
        <v>38.14</v>
      </c>
      <c r="H1078" s="29">
        <v>0</v>
      </c>
      <c r="I1078" s="29">
        <v>0</v>
      </c>
      <c r="J1078" s="29">
        <v>0</v>
      </c>
      <c r="K1078" s="29">
        <v>0</v>
      </c>
      <c r="L1078" s="29">
        <v>0</v>
      </c>
      <c r="M1078" s="29">
        <v>966789.56</v>
      </c>
      <c r="N1078" s="29">
        <v>302624.77</v>
      </c>
      <c r="O1078" s="29">
        <v>1337.38</v>
      </c>
      <c r="P1078" s="29">
        <v>0</v>
      </c>
      <c r="Q1078" s="29">
        <v>0</v>
      </c>
      <c r="R1078" s="29">
        <v>0</v>
      </c>
      <c r="S1078" s="29">
        <v>0</v>
      </c>
      <c r="T1078">
        <v>0</v>
      </c>
      <c r="U1078">
        <v>0</v>
      </c>
      <c r="V1078">
        <v>0</v>
      </c>
      <c r="Y1078" t="s">
        <v>67</v>
      </c>
    </row>
    <row r="1079" spans="1:25" x14ac:dyDescent="0.3">
      <c r="A1079" s="19" t="s">
        <v>67</v>
      </c>
      <c r="B1079" s="18" t="s">
        <v>255</v>
      </c>
      <c r="C1079" s="18" t="s">
        <v>142</v>
      </c>
      <c r="D1079" s="29">
        <v>17447837.34</v>
      </c>
      <c r="E1079" s="29">
        <v>19046759.362</v>
      </c>
      <c r="F1079" s="29">
        <v>2854785.01</v>
      </c>
      <c r="G1079" s="29">
        <v>171.66</v>
      </c>
      <c r="H1079" s="29">
        <v>0</v>
      </c>
      <c r="I1079" s="29">
        <v>0</v>
      </c>
      <c r="J1079" s="29">
        <v>0</v>
      </c>
      <c r="K1079" s="29">
        <v>0</v>
      </c>
      <c r="L1079" s="29">
        <v>0</v>
      </c>
      <c r="M1079" s="29">
        <v>2804083.15</v>
      </c>
      <c r="N1079" s="29">
        <v>525042.54</v>
      </c>
      <c r="O1079" s="29">
        <v>2772.41</v>
      </c>
      <c r="P1079" s="29">
        <v>0</v>
      </c>
      <c r="Q1079" s="29">
        <v>1528025.578</v>
      </c>
      <c r="R1079" s="29">
        <v>0</v>
      </c>
      <c r="S1079" s="29">
        <v>272162.59000000003</v>
      </c>
      <c r="T1079">
        <v>55985.3</v>
      </c>
      <c r="U1079">
        <v>0</v>
      </c>
      <c r="V1079">
        <v>0</v>
      </c>
      <c r="Y1079" t="s">
        <v>67</v>
      </c>
    </row>
    <row r="1080" spans="1:25" x14ac:dyDescent="0.3">
      <c r="A1080" s="19" t="s">
        <v>67</v>
      </c>
      <c r="B1080" s="18" t="s">
        <v>255</v>
      </c>
      <c r="C1080" s="18" t="s">
        <v>143</v>
      </c>
      <c r="D1080" s="29">
        <v>15085149.039999999</v>
      </c>
      <c r="E1080" s="29">
        <v>16982041.693599999</v>
      </c>
      <c r="F1080" s="29">
        <v>2463766.31</v>
      </c>
      <c r="G1080" s="29">
        <v>278.95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2461465.29</v>
      </c>
      <c r="N1080" s="29">
        <v>353132.5</v>
      </c>
      <c r="O1080" s="29">
        <v>1547.39</v>
      </c>
      <c r="P1080" s="29">
        <v>0</v>
      </c>
      <c r="Q1080" s="29">
        <v>689722.76639999996</v>
      </c>
      <c r="R1080" s="29">
        <v>0</v>
      </c>
      <c r="S1080" s="29">
        <v>122849.11</v>
      </c>
      <c r="T1080">
        <v>51600.39</v>
      </c>
      <c r="U1080">
        <v>0</v>
      </c>
      <c r="V1080">
        <v>0.73</v>
      </c>
      <c r="Y1080" t="s">
        <v>67</v>
      </c>
    </row>
    <row r="1081" spans="1:25" x14ac:dyDescent="0.3">
      <c r="A1081" s="19" t="s">
        <v>67</v>
      </c>
      <c r="B1081" s="18" t="s">
        <v>255</v>
      </c>
      <c r="C1081" s="18" t="s">
        <v>144</v>
      </c>
      <c r="D1081" s="29">
        <v>602824.76</v>
      </c>
      <c r="E1081" s="29">
        <v>688273.5</v>
      </c>
      <c r="F1081" s="29">
        <v>85448.74</v>
      </c>
      <c r="G1081" s="29">
        <v>18.399999999999999</v>
      </c>
      <c r="H1081" s="29">
        <v>0</v>
      </c>
      <c r="I1081" s="29">
        <v>0</v>
      </c>
      <c r="J1081" s="29">
        <v>0</v>
      </c>
      <c r="K1081" s="29">
        <v>0</v>
      </c>
      <c r="L1081" s="29">
        <v>0</v>
      </c>
      <c r="M1081" s="29">
        <v>81010.66</v>
      </c>
      <c r="N1081" s="29">
        <v>90542.28</v>
      </c>
      <c r="O1081" s="29">
        <v>236.44</v>
      </c>
      <c r="P1081" s="29">
        <v>0</v>
      </c>
      <c r="Q1081" s="29">
        <v>0</v>
      </c>
      <c r="R1081" s="29">
        <v>0</v>
      </c>
      <c r="S1081" s="29">
        <v>0</v>
      </c>
      <c r="T1081">
        <v>0</v>
      </c>
      <c r="U1081">
        <v>0</v>
      </c>
      <c r="V1081">
        <v>0</v>
      </c>
      <c r="Y1081" t="s">
        <v>67</v>
      </c>
    </row>
    <row r="1082" spans="1:25" x14ac:dyDescent="0.3">
      <c r="A1082" s="19" t="s">
        <v>67</v>
      </c>
      <c r="B1082" s="18" t="s">
        <v>255</v>
      </c>
      <c r="C1082" s="18" t="s">
        <v>145</v>
      </c>
      <c r="D1082" s="29">
        <v>258048.3</v>
      </c>
      <c r="E1082" s="29">
        <v>540902.36</v>
      </c>
      <c r="F1082" s="29">
        <v>282854.06</v>
      </c>
      <c r="G1082" s="29">
        <v>8.48</v>
      </c>
      <c r="H1082" s="29">
        <v>0</v>
      </c>
      <c r="I1082" s="29">
        <v>0</v>
      </c>
      <c r="J1082" s="29">
        <v>0</v>
      </c>
      <c r="K1082" s="29">
        <v>0</v>
      </c>
      <c r="L1082" s="29">
        <v>0</v>
      </c>
      <c r="M1082" s="29">
        <v>82046.179999999993</v>
      </c>
      <c r="N1082" s="29">
        <v>581104.62</v>
      </c>
      <c r="O1082" s="29">
        <v>50</v>
      </c>
      <c r="P1082" s="29">
        <v>0</v>
      </c>
      <c r="Q1082" s="29">
        <v>0</v>
      </c>
      <c r="R1082" s="29">
        <v>0</v>
      </c>
      <c r="S1082" s="29">
        <v>0</v>
      </c>
      <c r="T1082">
        <v>0</v>
      </c>
      <c r="U1082">
        <v>0</v>
      </c>
      <c r="V1082">
        <v>0</v>
      </c>
      <c r="Y1082" t="s">
        <v>67</v>
      </c>
    </row>
    <row r="1083" spans="1:25" x14ac:dyDescent="0.3">
      <c r="A1083" s="19" t="s">
        <v>67</v>
      </c>
      <c r="B1083" s="18" t="s">
        <v>255</v>
      </c>
      <c r="C1083" s="18" t="s">
        <v>146</v>
      </c>
      <c r="D1083" s="29">
        <v>30193795</v>
      </c>
      <c r="E1083" s="29">
        <v>43665679.098800004</v>
      </c>
      <c r="F1083" s="29">
        <v>14793960.9</v>
      </c>
      <c r="G1083" s="29">
        <v>156.52000000000001</v>
      </c>
      <c r="H1083" s="29">
        <v>0</v>
      </c>
      <c r="I1083" s="29">
        <v>0</v>
      </c>
      <c r="J1083" s="29">
        <v>0</v>
      </c>
      <c r="K1083" s="29">
        <v>0</v>
      </c>
      <c r="L1083" s="29">
        <v>0</v>
      </c>
      <c r="M1083" s="29">
        <v>6973506.6100000003</v>
      </c>
      <c r="N1083" s="29">
        <v>4208904.47</v>
      </c>
      <c r="O1083" s="29">
        <v>13474.05</v>
      </c>
      <c r="P1083" s="29">
        <v>0</v>
      </c>
      <c r="Q1083" s="29">
        <v>1726218.0012000001</v>
      </c>
      <c r="R1083" s="29">
        <v>96677.47</v>
      </c>
      <c r="S1083" s="29">
        <v>307463.73</v>
      </c>
      <c r="T1083">
        <v>52617.43</v>
      </c>
      <c r="U1083">
        <v>0</v>
      </c>
      <c r="V1083">
        <v>0</v>
      </c>
      <c r="Y1083" t="s">
        <v>67</v>
      </c>
    </row>
    <row r="1084" spans="1:25" x14ac:dyDescent="0.3">
      <c r="A1084" s="19" t="s">
        <v>67</v>
      </c>
      <c r="B1084" s="18" t="s">
        <v>255</v>
      </c>
      <c r="C1084" s="18" t="s">
        <v>147</v>
      </c>
      <c r="D1084" s="29">
        <v>185265.36</v>
      </c>
      <c r="E1084" s="29">
        <v>246987.2</v>
      </c>
      <c r="F1084" s="29">
        <v>61721.84</v>
      </c>
      <c r="G1084" s="29">
        <v>11.72</v>
      </c>
      <c r="H1084" s="29">
        <v>0</v>
      </c>
      <c r="I1084" s="29">
        <v>0</v>
      </c>
      <c r="J1084" s="29">
        <v>0</v>
      </c>
      <c r="K1084" s="29">
        <v>0</v>
      </c>
      <c r="L1084" s="29">
        <v>0</v>
      </c>
      <c r="M1084" s="29">
        <v>39617.339999999997</v>
      </c>
      <c r="N1084" s="29">
        <v>3929.92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>
        <v>0</v>
      </c>
      <c r="U1084">
        <v>0</v>
      </c>
      <c r="V1084">
        <v>0</v>
      </c>
      <c r="Y1084" t="s">
        <v>67</v>
      </c>
    </row>
    <row r="1085" spans="1:25" x14ac:dyDescent="0.3">
      <c r="A1085" s="19" t="s">
        <v>67</v>
      </c>
      <c r="B1085" s="18" t="s">
        <v>255</v>
      </c>
      <c r="C1085" s="18" t="s">
        <v>148</v>
      </c>
      <c r="D1085" s="29">
        <v>3136164.84</v>
      </c>
      <c r="E1085" s="29">
        <v>4771691.3</v>
      </c>
      <c r="F1085" s="29">
        <v>1635526.46</v>
      </c>
      <c r="G1085" s="29">
        <v>9.3000000000000007</v>
      </c>
      <c r="H1085" s="29">
        <v>0</v>
      </c>
      <c r="I1085" s="29">
        <v>0</v>
      </c>
      <c r="J1085" s="29">
        <v>0</v>
      </c>
      <c r="K1085" s="29">
        <v>0</v>
      </c>
      <c r="L1085" s="29">
        <v>0</v>
      </c>
      <c r="M1085" s="29">
        <v>663000.76</v>
      </c>
      <c r="N1085" s="29">
        <v>3488356.74</v>
      </c>
      <c r="O1085" s="29">
        <v>331.9</v>
      </c>
      <c r="P1085" s="29">
        <v>0</v>
      </c>
      <c r="Q1085" s="29">
        <v>0</v>
      </c>
      <c r="R1085" s="29">
        <v>0</v>
      </c>
      <c r="S1085" s="29">
        <v>0</v>
      </c>
      <c r="T1085">
        <v>0</v>
      </c>
      <c r="U1085">
        <v>0</v>
      </c>
      <c r="V1085">
        <v>0</v>
      </c>
      <c r="Y1085" t="s">
        <v>67</v>
      </c>
    </row>
    <row r="1086" spans="1:25" x14ac:dyDescent="0.3">
      <c r="A1086" s="19" t="s">
        <v>67</v>
      </c>
      <c r="B1086" s="18" t="s">
        <v>255</v>
      </c>
      <c r="C1086" s="18" t="s">
        <v>149</v>
      </c>
      <c r="D1086" s="29">
        <v>7626248.3200000403</v>
      </c>
      <c r="E1086" s="29">
        <v>10945731.32</v>
      </c>
      <c r="F1086" s="29">
        <v>3319483</v>
      </c>
      <c r="G1086" s="29">
        <v>26</v>
      </c>
      <c r="H1086" s="29">
        <v>0</v>
      </c>
      <c r="I1086" s="29">
        <v>0</v>
      </c>
      <c r="J1086" s="29">
        <v>0</v>
      </c>
      <c r="K1086" s="29">
        <v>0</v>
      </c>
      <c r="L1086" s="29">
        <v>0</v>
      </c>
      <c r="M1086" s="29">
        <v>1716127.36</v>
      </c>
      <c r="N1086" s="29">
        <v>5411863</v>
      </c>
      <c r="O1086" s="29">
        <v>3963.66</v>
      </c>
      <c r="P1086" s="29">
        <v>0</v>
      </c>
      <c r="Q1086" s="29">
        <v>0</v>
      </c>
      <c r="R1086" s="29">
        <v>0</v>
      </c>
      <c r="S1086" s="29">
        <v>0</v>
      </c>
      <c r="T1086">
        <v>0</v>
      </c>
      <c r="U1086">
        <v>0</v>
      </c>
      <c r="V1086">
        <v>0</v>
      </c>
      <c r="Y1086" t="s">
        <v>67</v>
      </c>
    </row>
    <row r="1087" spans="1:25" x14ac:dyDescent="0.3">
      <c r="A1087" s="19" t="s">
        <v>67</v>
      </c>
      <c r="B1087" s="18" t="s">
        <v>255</v>
      </c>
      <c r="C1087" s="18" t="s">
        <v>150</v>
      </c>
      <c r="D1087" s="29">
        <v>1901748.96</v>
      </c>
      <c r="E1087" s="29">
        <v>2414215.66</v>
      </c>
      <c r="F1087" s="29">
        <v>512466.7</v>
      </c>
      <c r="G1087" s="29">
        <v>4.1399999999999997</v>
      </c>
      <c r="H1087" s="29">
        <v>0</v>
      </c>
      <c r="I1087" s="29">
        <v>0</v>
      </c>
      <c r="J1087" s="29">
        <v>0</v>
      </c>
      <c r="K1087" s="29">
        <v>0</v>
      </c>
      <c r="L1087" s="29">
        <v>0</v>
      </c>
      <c r="M1087" s="29">
        <v>314188.7</v>
      </c>
      <c r="N1087" s="29">
        <v>593506.81000000006</v>
      </c>
      <c r="O1087" s="29">
        <v>1004.56</v>
      </c>
      <c r="P1087" s="29">
        <v>0</v>
      </c>
      <c r="Q1087" s="29">
        <v>0</v>
      </c>
      <c r="R1087" s="29">
        <v>0</v>
      </c>
      <c r="S1087" s="29">
        <v>0</v>
      </c>
      <c r="T1087">
        <v>0</v>
      </c>
      <c r="U1087">
        <v>0</v>
      </c>
      <c r="V1087">
        <v>0</v>
      </c>
      <c r="Y1087" t="s">
        <v>67</v>
      </c>
    </row>
    <row r="1088" spans="1:25" x14ac:dyDescent="0.3">
      <c r="A1088" s="19" t="s">
        <v>67</v>
      </c>
      <c r="B1088" s="18" t="s">
        <v>255</v>
      </c>
      <c r="C1088" s="18" t="s">
        <v>151</v>
      </c>
      <c r="D1088" s="29">
        <v>108465877.78</v>
      </c>
      <c r="E1088" s="29">
        <v>146915749.46180001</v>
      </c>
      <c r="F1088" s="29">
        <v>47791297.609999999</v>
      </c>
      <c r="G1088" s="29">
        <v>64.28</v>
      </c>
      <c r="H1088" s="29">
        <v>0</v>
      </c>
      <c r="I1088" s="29">
        <v>0</v>
      </c>
      <c r="J1088" s="29">
        <v>0</v>
      </c>
      <c r="K1088" s="29">
        <v>0</v>
      </c>
      <c r="L1088" s="29">
        <v>0</v>
      </c>
      <c r="M1088" s="29">
        <v>24684574.870000001</v>
      </c>
      <c r="N1088" s="29">
        <v>13784744.66</v>
      </c>
      <c r="O1088" s="29">
        <v>66106.259999999995</v>
      </c>
      <c r="P1088" s="29">
        <v>0</v>
      </c>
      <c r="Q1088" s="29">
        <v>11893192.0582</v>
      </c>
      <c r="R1088" s="29">
        <v>433422.2</v>
      </c>
      <c r="S1088" s="29">
        <v>2118343.9300000002</v>
      </c>
      <c r="T1088">
        <v>610419.42000000004</v>
      </c>
      <c r="U1088">
        <v>0</v>
      </c>
      <c r="V1088">
        <v>0</v>
      </c>
      <c r="Y1088" t="s">
        <v>67</v>
      </c>
    </row>
    <row r="1089" spans="1:25" x14ac:dyDescent="0.3">
      <c r="A1089" s="19" t="s">
        <v>67</v>
      </c>
      <c r="B1089" s="18" t="s">
        <v>255</v>
      </c>
      <c r="C1089" s="18" t="s">
        <v>200</v>
      </c>
      <c r="D1089" s="29">
        <v>69563887.620000005</v>
      </c>
      <c r="E1089" s="29">
        <v>108169881.6786</v>
      </c>
      <c r="F1089" s="29">
        <v>42248625.229999997</v>
      </c>
      <c r="G1089" s="29">
        <v>39.28</v>
      </c>
      <c r="H1089" s="29">
        <v>0</v>
      </c>
      <c r="I1089" s="29">
        <v>0</v>
      </c>
      <c r="J1089" s="29">
        <v>0</v>
      </c>
      <c r="K1089" s="29">
        <v>0</v>
      </c>
      <c r="L1089" s="29">
        <v>0</v>
      </c>
      <c r="M1089" s="29">
        <v>19266572.140000001</v>
      </c>
      <c r="N1089" s="29">
        <v>3630512.62</v>
      </c>
      <c r="O1089" s="29">
        <v>59169.54</v>
      </c>
      <c r="P1089" s="29">
        <v>0</v>
      </c>
      <c r="Q1089" s="29">
        <v>6097352.3014000002</v>
      </c>
      <c r="R1089" s="29">
        <v>1368697.41</v>
      </c>
      <c r="S1089" s="29">
        <v>1086023.72</v>
      </c>
      <c r="T1089">
        <v>868029.94</v>
      </c>
      <c r="U1089">
        <v>0</v>
      </c>
      <c r="V1089">
        <v>0.8</v>
      </c>
      <c r="Y1089" t="s">
        <v>67</v>
      </c>
    </row>
    <row r="1090" spans="1:25" x14ac:dyDescent="0.3">
      <c r="A1090" s="19" t="s">
        <v>67</v>
      </c>
      <c r="B1090" s="18" t="s">
        <v>255</v>
      </c>
      <c r="C1090" s="18" t="s">
        <v>201</v>
      </c>
      <c r="D1090" s="29">
        <v>20470847.280000001</v>
      </c>
      <c r="E1090" s="29">
        <v>21595573.989300001</v>
      </c>
      <c r="F1090" s="29">
        <v>7693399.1100000003</v>
      </c>
      <c r="G1090" s="29">
        <v>31.82</v>
      </c>
      <c r="H1090" s="29">
        <v>0</v>
      </c>
      <c r="I1090" s="29">
        <v>0</v>
      </c>
      <c r="J1090" s="29">
        <v>0</v>
      </c>
      <c r="K1090" s="29">
        <v>0</v>
      </c>
      <c r="L1090" s="29">
        <v>0</v>
      </c>
      <c r="M1090" s="29">
        <v>3846474.25</v>
      </c>
      <c r="N1090" s="29">
        <v>176605.91</v>
      </c>
      <c r="O1090" s="29">
        <v>4333.01</v>
      </c>
      <c r="P1090" s="29">
        <v>0</v>
      </c>
      <c r="Q1090" s="29">
        <v>9201691.5907000005</v>
      </c>
      <c r="R1090" s="29">
        <v>994069.12</v>
      </c>
      <c r="S1090" s="29">
        <v>1638950.07</v>
      </c>
      <c r="T1090">
        <v>2202.02</v>
      </c>
      <c r="U1090">
        <v>0</v>
      </c>
      <c r="V1090">
        <v>5.28</v>
      </c>
      <c r="Y1090" t="s">
        <v>67</v>
      </c>
    </row>
    <row r="1091" spans="1:25" x14ac:dyDescent="0.3">
      <c r="A1091" s="19" t="s">
        <v>67</v>
      </c>
      <c r="B1091" s="18" t="s">
        <v>255</v>
      </c>
      <c r="C1091" s="18" t="s">
        <v>205</v>
      </c>
      <c r="D1091" s="29">
        <v>33771971.880000003</v>
      </c>
      <c r="E1091" s="29">
        <v>39730063.024499997</v>
      </c>
      <c r="F1091" s="29">
        <v>7444664.1200000001</v>
      </c>
      <c r="G1091" s="29">
        <v>39.409999999999997</v>
      </c>
      <c r="H1091" s="29">
        <v>0</v>
      </c>
      <c r="I1091" s="29">
        <v>0</v>
      </c>
      <c r="J1091" s="29">
        <v>0</v>
      </c>
      <c r="K1091" s="29">
        <v>0</v>
      </c>
      <c r="L1091" s="29">
        <v>0</v>
      </c>
      <c r="M1091" s="29">
        <v>7076480.7599999998</v>
      </c>
      <c r="N1091" s="29">
        <v>1250819.79</v>
      </c>
      <c r="O1091" s="29">
        <v>5528.26</v>
      </c>
      <c r="P1091" s="29">
        <v>0</v>
      </c>
      <c r="Q1091" s="29">
        <v>1808733.7355</v>
      </c>
      <c r="R1091" s="29">
        <v>0</v>
      </c>
      <c r="S1091" s="29">
        <v>322160.76</v>
      </c>
      <c r="T1091">
        <v>59729.15</v>
      </c>
      <c r="U1091">
        <v>0</v>
      </c>
      <c r="V1091">
        <v>2.59</v>
      </c>
      <c r="Y1091" t="s">
        <v>67</v>
      </c>
    </row>
    <row r="1092" spans="1:25" x14ac:dyDescent="0.3">
      <c r="A1092" s="19" t="s">
        <v>67</v>
      </c>
      <c r="B1092" s="18" t="s">
        <v>255</v>
      </c>
      <c r="C1092" s="18" t="s">
        <v>206</v>
      </c>
      <c r="D1092" s="29">
        <v>64337282.5999998</v>
      </c>
      <c r="E1092" s="29">
        <v>67389985.964599803</v>
      </c>
      <c r="F1092" s="29">
        <v>10934723.550000001</v>
      </c>
      <c r="G1092" s="29">
        <v>5.0999999999999996</v>
      </c>
      <c r="H1092" s="29">
        <v>0</v>
      </c>
      <c r="I1092" s="29">
        <v>0</v>
      </c>
      <c r="J1092" s="29">
        <v>0</v>
      </c>
      <c r="K1092" s="29">
        <v>0</v>
      </c>
      <c r="L1092" s="29">
        <v>0</v>
      </c>
      <c r="M1092" s="29">
        <v>9293706.4299999997</v>
      </c>
      <c r="N1092" s="29">
        <v>1634697.83</v>
      </c>
      <c r="O1092" s="29">
        <v>14912.49</v>
      </c>
      <c r="P1092" s="29">
        <v>0</v>
      </c>
      <c r="Q1092" s="29">
        <v>9590162.4353999998</v>
      </c>
      <c r="R1092" s="29">
        <v>0</v>
      </c>
      <c r="S1092" s="29">
        <v>1708142.25</v>
      </c>
      <c r="T1092">
        <v>168235.79</v>
      </c>
      <c r="U1092">
        <v>0</v>
      </c>
      <c r="V1092">
        <v>0</v>
      </c>
      <c r="Y1092" t="s">
        <v>67</v>
      </c>
    </row>
    <row r="1093" spans="1:25" x14ac:dyDescent="0.3">
      <c r="A1093" s="19" t="s">
        <v>67</v>
      </c>
      <c r="B1093" s="18" t="s">
        <v>255</v>
      </c>
      <c r="C1093" s="18" t="s">
        <v>215</v>
      </c>
      <c r="D1093" s="29">
        <v>383952.82</v>
      </c>
      <c r="E1093" s="29">
        <v>467764.74</v>
      </c>
      <c r="F1093" s="29">
        <v>83811.92</v>
      </c>
      <c r="G1093" s="29">
        <v>9.0399999999999991</v>
      </c>
      <c r="H1093" s="29">
        <v>0</v>
      </c>
      <c r="I1093" s="29">
        <v>0</v>
      </c>
      <c r="J1093" s="29">
        <v>0</v>
      </c>
      <c r="K1093" s="29">
        <v>0</v>
      </c>
      <c r="L1093" s="29">
        <v>0</v>
      </c>
      <c r="M1093" s="29">
        <v>83315.460000000006</v>
      </c>
      <c r="N1093" s="29">
        <v>8910.86</v>
      </c>
      <c r="O1093" s="29">
        <v>56.01</v>
      </c>
      <c r="P1093" s="29">
        <v>0</v>
      </c>
      <c r="Q1093" s="29">
        <v>0</v>
      </c>
      <c r="R1093" s="29">
        <v>0</v>
      </c>
      <c r="S1093" s="29">
        <v>0</v>
      </c>
      <c r="T1093">
        <v>0</v>
      </c>
      <c r="U1093">
        <v>0</v>
      </c>
      <c r="V1093">
        <v>0</v>
      </c>
      <c r="Y1093" t="s">
        <v>67</v>
      </c>
    </row>
    <row r="1094" spans="1:25" x14ac:dyDescent="0.3">
      <c r="A1094" s="19" t="s">
        <v>67</v>
      </c>
      <c r="B1094" s="18" t="s">
        <v>255</v>
      </c>
      <c r="C1094" s="18" t="s">
        <v>207</v>
      </c>
      <c r="D1094" s="29">
        <v>8628485.9000000004</v>
      </c>
      <c r="E1094" s="29">
        <v>10984745.960000001</v>
      </c>
      <c r="F1094" s="29">
        <v>2356260.06</v>
      </c>
      <c r="G1094" s="29">
        <v>31.82</v>
      </c>
      <c r="H1094" s="29">
        <v>0</v>
      </c>
      <c r="I1094" s="29">
        <v>0</v>
      </c>
      <c r="J1094" s="29">
        <v>0</v>
      </c>
      <c r="K1094" s="29">
        <v>0</v>
      </c>
      <c r="L1094" s="29">
        <v>0</v>
      </c>
      <c r="M1094" s="29">
        <v>1956536.98</v>
      </c>
      <c r="N1094" s="29">
        <v>238313.19</v>
      </c>
      <c r="O1094" s="29">
        <v>2601.64</v>
      </c>
      <c r="P1094" s="29">
        <v>0</v>
      </c>
      <c r="Q1094" s="29">
        <v>0</v>
      </c>
      <c r="R1094" s="29">
        <v>0</v>
      </c>
      <c r="S1094" s="29">
        <v>0</v>
      </c>
      <c r="T1094">
        <v>0</v>
      </c>
      <c r="U1094">
        <v>0</v>
      </c>
      <c r="V1094">
        <v>0</v>
      </c>
      <c r="Y1094" t="s">
        <v>67</v>
      </c>
    </row>
    <row r="1095" spans="1:25" x14ac:dyDescent="0.3">
      <c r="A1095" s="19" t="s">
        <v>67</v>
      </c>
      <c r="B1095" s="18" t="s">
        <v>255</v>
      </c>
      <c r="C1095" s="18" t="s">
        <v>216</v>
      </c>
      <c r="D1095" s="29">
        <v>54031128.539999999</v>
      </c>
      <c r="E1095" s="29">
        <v>58355915.805200003</v>
      </c>
      <c r="F1095" s="29">
        <v>10833834.91</v>
      </c>
      <c r="G1095" s="29">
        <v>39.869999999999997</v>
      </c>
      <c r="H1095" s="29">
        <v>0</v>
      </c>
      <c r="I1095" s="29">
        <v>0</v>
      </c>
      <c r="J1095" s="29">
        <v>0</v>
      </c>
      <c r="K1095" s="29">
        <v>0</v>
      </c>
      <c r="L1095" s="29">
        <v>0</v>
      </c>
      <c r="M1095" s="29">
        <v>10394007.9</v>
      </c>
      <c r="N1095" s="29">
        <v>3925942.24</v>
      </c>
      <c r="O1095" s="29">
        <v>60983.51</v>
      </c>
      <c r="P1095" s="29">
        <v>0</v>
      </c>
      <c r="Q1095" s="29">
        <v>7920930.2347999997</v>
      </c>
      <c r="R1095" s="29">
        <v>1053.6099999999999</v>
      </c>
      <c r="S1095" s="29">
        <v>1410828.98</v>
      </c>
      <c r="T1095">
        <v>301666.18</v>
      </c>
      <c r="U1095">
        <v>0</v>
      </c>
      <c r="V1095">
        <v>1.03</v>
      </c>
      <c r="Y1095" t="s">
        <v>67</v>
      </c>
    </row>
    <row r="1096" spans="1:25" x14ac:dyDescent="0.3">
      <c r="A1096" s="19" t="s">
        <v>67</v>
      </c>
      <c r="B1096" s="18" t="s">
        <v>255</v>
      </c>
      <c r="C1096" s="18" t="s">
        <v>208</v>
      </c>
      <c r="D1096" s="29">
        <v>2460470.06</v>
      </c>
      <c r="E1096" s="29">
        <v>3034471.9</v>
      </c>
      <c r="F1096" s="29">
        <v>574001.84</v>
      </c>
      <c r="G1096" s="29">
        <v>11.26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540482.38</v>
      </c>
      <c r="N1096" s="29">
        <v>284096.11</v>
      </c>
      <c r="O1096" s="29">
        <v>745.57</v>
      </c>
      <c r="P1096" s="29">
        <v>0</v>
      </c>
      <c r="Q1096" s="29">
        <v>0</v>
      </c>
      <c r="R1096" s="29">
        <v>0</v>
      </c>
      <c r="S1096" s="29">
        <v>0</v>
      </c>
      <c r="T1096">
        <v>0</v>
      </c>
      <c r="U1096">
        <v>0</v>
      </c>
      <c r="V1096">
        <v>0</v>
      </c>
      <c r="Y1096" t="s">
        <v>67</v>
      </c>
    </row>
    <row r="1097" spans="1:25" x14ac:dyDescent="0.3">
      <c r="A1097" s="19" t="s">
        <v>67</v>
      </c>
      <c r="B1097" s="18" t="s">
        <v>255</v>
      </c>
      <c r="C1097" s="18" t="s">
        <v>209</v>
      </c>
      <c r="D1097" s="29">
        <v>8970249.5800000001</v>
      </c>
      <c r="E1097" s="29">
        <v>10451289.939999999</v>
      </c>
      <c r="F1097" s="29">
        <v>1481040.36</v>
      </c>
      <c r="G1097" s="29">
        <v>287.58</v>
      </c>
      <c r="H1097" s="29">
        <v>0</v>
      </c>
      <c r="I1097" s="29">
        <v>0</v>
      </c>
      <c r="J1097" s="29">
        <v>0</v>
      </c>
      <c r="K1097" s="29">
        <v>0</v>
      </c>
      <c r="L1097" s="29">
        <v>0</v>
      </c>
      <c r="M1097" s="29">
        <v>1472971.76</v>
      </c>
      <c r="N1097" s="29">
        <v>324266.62</v>
      </c>
      <c r="O1097" s="29">
        <v>211.15</v>
      </c>
      <c r="P1097" s="29">
        <v>0</v>
      </c>
      <c r="Q1097" s="29">
        <v>0</v>
      </c>
      <c r="R1097" s="29">
        <v>0</v>
      </c>
      <c r="S1097" s="29">
        <v>0</v>
      </c>
      <c r="T1097">
        <v>0</v>
      </c>
      <c r="U1097">
        <v>0</v>
      </c>
      <c r="V1097">
        <v>0</v>
      </c>
      <c r="Y1097" t="s">
        <v>67</v>
      </c>
    </row>
    <row r="1098" spans="1:25" x14ac:dyDescent="0.3">
      <c r="A1098" s="19" t="s">
        <v>67</v>
      </c>
      <c r="B1098" s="18" t="s">
        <v>255</v>
      </c>
      <c r="C1098" s="18" t="s">
        <v>210</v>
      </c>
      <c r="D1098" s="29">
        <v>1206751.32</v>
      </c>
      <c r="E1098" s="29">
        <v>1439890.7666</v>
      </c>
      <c r="F1098" s="29">
        <v>237945.1</v>
      </c>
      <c r="G1098" s="29">
        <v>3.64</v>
      </c>
      <c r="H1098" s="29">
        <v>0</v>
      </c>
      <c r="I1098" s="29">
        <v>0</v>
      </c>
      <c r="J1098" s="29">
        <v>0</v>
      </c>
      <c r="K1098" s="29">
        <v>0</v>
      </c>
      <c r="L1098" s="29">
        <v>0</v>
      </c>
      <c r="M1098" s="29">
        <v>223650.42</v>
      </c>
      <c r="N1098" s="29">
        <v>94243.9</v>
      </c>
      <c r="O1098" s="29">
        <v>2012.2</v>
      </c>
      <c r="P1098" s="29">
        <v>0</v>
      </c>
      <c r="Q1098" s="29">
        <v>5847.0933999999997</v>
      </c>
      <c r="R1098" s="29">
        <v>0</v>
      </c>
      <c r="S1098" s="29">
        <v>1041.44</v>
      </c>
      <c r="T1098">
        <v>859.94</v>
      </c>
      <c r="U1098">
        <v>0</v>
      </c>
      <c r="V1098">
        <v>0</v>
      </c>
      <c r="Y1098" t="s">
        <v>67</v>
      </c>
    </row>
    <row r="1099" spans="1:25" x14ac:dyDescent="0.3">
      <c r="A1099" s="19" t="s">
        <v>67</v>
      </c>
      <c r="B1099" s="18" t="s">
        <v>255</v>
      </c>
      <c r="C1099" s="18" t="s">
        <v>217</v>
      </c>
      <c r="D1099" s="29">
        <v>31901996.920000002</v>
      </c>
      <c r="E1099" s="29">
        <v>31608042.087299999</v>
      </c>
      <c r="F1099" s="29">
        <v>5020310.34</v>
      </c>
      <c r="G1099" s="29">
        <v>49.42</v>
      </c>
      <c r="H1099" s="29">
        <v>0</v>
      </c>
      <c r="I1099" s="29">
        <v>0</v>
      </c>
      <c r="J1099" s="29">
        <v>0</v>
      </c>
      <c r="K1099" s="29">
        <v>0</v>
      </c>
      <c r="L1099" s="29">
        <v>0</v>
      </c>
      <c r="M1099" s="29">
        <v>4718670.37</v>
      </c>
      <c r="N1099" s="29">
        <v>713149.35</v>
      </c>
      <c r="O1099" s="29">
        <v>5574.58</v>
      </c>
      <c r="P1099" s="29">
        <v>0</v>
      </c>
      <c r="Q1099" s="29">
        <v>6472077.1527000004</v>
      </c>
      <c r="R1099" s="29">
        <v>5045.83</v>
      </c>
      <c r="S1099" s="29">
        <v>1152766.1499999999</v>
      </c>
      <c r="T1099">
        <v>160754.43</v>
      </c>
      <c r="U1099">
        <v>0</v>
      </c>
      <c r="V1099">
        <v>0</v>
      </c>
      <c r="Y1099" t="s">
        <v>67</v>
      </c>
    </row>
    <row r="1100" spans="1:25" x14ac:dyDescent="0.3">
      <c r="A1100" s="19" t="s">
        <v>67</v>
      </c>
      <c r="B1100" s="18" t="s">
        <v>255</v>
      </c>
      <c r="C1100" s="18" t="s">
        <v>218</v>
      </c>
      <c r="D1100" s="29">
        <v>26046296.48</v>
      </c>
      <c r="E1100" s="29">
        <v>29574513.741099998</v>
      </c>
      <c r="F1100" s="29">
        <v>4338967.5599999996</v>
      </c>
      <c r="G1100" s="29">
        <v>76.3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4332697.7</v>
      </c>
      <c r="N1100" s="29">
        <v>721592.88</v>
      </c>
      <c r="O1100" s="29">
        <v>2221.62</v>
      </c>
      <c r="P1100" s="29">
        <v>0</v>
      </c>
      <c r="Q1100" s="29">
        <v>986451.03890000004</v>
      </c>
      <c r="R1100" s="29">
        <v>0</v>
      </c>
      <c r="S1100" s="29">
        <v>175700.74</v>
      </c>
      <c r="T1100">
        <v>14328.96</v>
      </c>
      <c r="U1100">
        <v>0</v>
      </c>
      <c r="V1100">
        <v>0</v>
      </c>
      <c r="Y1100" t="s">
        <v>67</v>
      </c>
    </row>
    <row r="1101" spans="1:25" x14ac:dyDescent="0.3">
      <c r="A1101" s="19" t="s">
        <v>67</v>
      </c>
      <c r="B1101" s="18" t="s">
        <v>255</v>
      </c>
      <c r="C1101" s="18" t="s">
        <v>219</v>
      </c>
      <c r="D1101" s="29">
        <v>51834823.639999896</v>
      </c>
      <c r="E1101" s="29">
        <v>56765319.6709999</v>
      </c>
      <c r="F1101" s="29">
        <v>8321501.7000000002</v>
      </c>
      <c r="G1101" s="29">
        <v>96.31</v>
      </c>
      <c r="H1101" s="29">
        <v>0</v>
      </c>
      <c r="I1101" s="29">
        <v>0</v>
      </c>
      <c r="J1101" s="29">
        <v>0</v>
      </c>
      <c r="K1101" s="29">
        <v>0</v>
      </c>
      <c r="L1101" s="29">
        <v>0</v>
      </c>
      <c r="M1101" s="29">
        <v>8258744.7599999998</v>
      </c>
      <c r="N1101" s="29">
        <v>1293796.6100000001</v>
      </c>
      <c r="O1101" s="29">
        <v>14528.46</v>
      </c>
      <c r="P1101" s="29">
        <v>0</v>
      </c>
      <c r="Q1101" s="29">
        <v>4125883.1889999998</v>
      </c>
      <c r="R1101" s="29">
        <v>0</v>
      </c>
      <c r="S1101" s="29">
        <v>734877.52</v>
      </c>
      <c r="T1101">
        <v>93997.09</v>
      </c>
      <c r="U1101">
        <v>0</v>
      </c>
      <c r="V1101">
        <v>0.27</v>
      </c>
      <c r="Y1101" t="s">
        <v>67</v>
      </c>
    </row>
    <row r="1102" spans="1:25" x14ac:dyDescent="0.3">
      <c r="A1102" s="19" t="s">
        <v>67</v>
      </c>
      <c r="B1102" s="18" t="s">
        <v>255</v>
      </c>
      <c r="C1102" s="18" t="s">
        <v>220</v>
      </c>
      <c r="D1102" s="29">
        <v>6696452.1600000104</v>
      </c>
      <c r="E1102" s="29">
        <v>8149376.6800000099</v>
      </c>
      <c r="F1102" s="29">
        <v>1452924.52</v>
      </c>
      <c r="G1102" s="29">
        <v>32.659999999999997</v>
      </c>
      <c r="H1102" s="29">
        <v>0</v>
      </c>
      <c r="I1102" s="29">
        <v>0</v>
      </c>
      <c r="J1102" s="29">
        <v>0</v>
      </c>
      <c r="K1102" s="29">
        <v>0</v>
      </c>
      <c r="L1102" s="29">
        <v>0</v>
      </c>
      <c r="M1102" s="29">
        <v>1451518.5</v>
      </c>
      <c r="N1102" s="29">
        <v>253381.38</v>
      </c>
      <c r="O1102" s="29">
        <v>2035.81</v>
      </c>
      <c r="P1102" s="29">
        <v>0</v>
      </c>
      <c r="Q1102" s="29">
        <v>0</v>
      </c>
      <c r="R1102" s="29">
        <v>0</v>
      </c>
      <c r="S1102" s="29">
        <v>0</v>
      </c>
      <c r="T1102">
        <v>0</v>
      </c>
      <c r="U1102">
        <v>0</v>
      </c>
      <c r="V1102">
        <v>0</v>
      </c>
      <c r="Y1102" t="s">
        <v>67</v>
      </c>
    </row>
    <row r="1103" spans="1:25" x14ac:dyDescent="0.3">
      <c r="A1103" s="19" t="s">
        <v>67</v>
      </c>
      <c r="B1103" s="18" t="s">
        <v>255</v>
      </c>
      <c r="C1103" s="18" t="s">
        <v>153</v>
      </c>
      <c r="D1103" s="29">
        <v>4552946.5599999996</v>
      </c>
      <c r="E1103" s="29">
        <v>5607236.0256000003</v>
      </c>
      <c r="F1103" s="29">
        <v>1374059.47</v>
      </c>
      <c r="G1103" s="29">
        <v>105.92</v>
      </c>
      <c r="H1103" s="29">
        <v>0</v>
      </c>
      <c r="I1103" s="29">
        <v>0</v>
      </c>
      <c r="J1103" s="29">
        <v>0</v>
      </c>
      <c r="K1103" s="29">
        <v>0</v>
      </c>
      <c r="L1103" s="29">
        <v>0</v>
      </c>
      <c r="M1103" s="29">
        <v>998727.15</v>
      </c>
      <c r="N1103" s="29">
        <v>96686.57</v>
      </c>
      <c r="O1103" s="29">
        <v>9.18</v>
      </c>
      <c r="P1103" s="29">
        <v>0</v>
      </c>
      <c r="Q1103" s="29">
        <v>396303.11440000002</v>
      </c>
      <c r="R1103" s="29">
        <v>5945.94</v>
      </c>
      <c r="S1103" s="29">
        <v>70587.17</v>
      </c>
      <c r="T1103">
        <v>83.12</v>
      </c>
      <c r="U1103">
        <v>0</v>
      </c>
      <c r="V1103">
        <v>0</v>
      </c>
      <c r="Y1103" t="s">
        <v>67</v>
      </c>
    </row>
    <row r="1104" spans="1:25" x14ac:dyDescent="0.3">
      <c r="A1104" s="19" t="s">
        <v>67</v>
      </c>
      <c r="B1104" s="18" t="s">
        <v>255</v>
      </c>
      <c r="C1104" s="18" t="s">
        <v>154</v>
      </c>
      <c r="D1104" s="29">
        <v>370877.38</v>
      </c>
      <c r="E1104" s="29">
        <v>487995.4</v>
      </c>
      <c r="F1104" s="29">
        <v>117118.02</v>
      </c>
      <c r="G1104" s="29">
        <v>22.32</v>
      </c>
      <c r="H1104" s="29">
        <v>0</v>
      </c>
      <c r="I1104" s="29">
        <v>0</v>
      </c>
      <c r="J1104" s="29">
        <v>0</v>
      </c>
      <c r="K1104" s="29">
        <v>0</v>
      </c>
      <c r="L1104" s="29">
        <v>0</v>
      </c>
      <c r="M1104" s="29">
        <v>86919.02</v>
      </c>
      <c r="N1104" s="29">
        <v>22041.59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>
        <v>0</v>
      </c>
      <c r="U1104">
        <v>0</v>
      </c>
      <c r="V1104">
        <v>0</v>
      </c>
      <c r="Y1104" t="s">
        <v>67</v>
      </c>
    </row>
    <row r="1105" spans="1:25" x14ac:dyDescent="0.3">
      <c r="A1105" s="19" t="s">
        <v>67</v>
      </c>
      <c r="B1105" s="18" t="s">
        <v>255</v>
      </c>
      <c r="C1105" s="18" t="s">
        <v>156</v>
      </c>
      <c r="D1105" s="29">
        <v>9306839.9000000097</v>
      </c>
      <c r="E1105" s="29">
        <v>11113344.779999999</v>
      </c>
      <c r="F1105" s="29">
        <v>1806504.88</v>
      </c>
      <c r="G1105" s="29">
        <v>57.74</v>
      </c>
      <c r="H1105" s="29">
        <v>0</v>
      </c>
      <c r="I1105" s="29">
        <v>0</v>
      </c>
      <c r="J1105" s="29">
        <v>0</v>
      </c>
      <c r="K1105" s="29">
        <v>0</v>
      </c>
      <c r="L1105" s="29">
        <v>0</v>
      </c>
      <c r="M1105" s="29">
        <v>1799967.56</v>
      </c>
      <c r="N1105" s="29">
        <v>403282.9</v>
      </c>
      <c r="O1105" s="29">
        <v>548.09</v>
      </c>
      <c r="P1105" s="29">
        <v>0</v>
      </c>
      <c r="Q1105" s="29">
        <v>0</v>
      </c>
      <c r="R1105" s="29">
        <v>0</v>
      </c>
      <c r="S1105" s="29">
        <v>0</v>
      </c>
      <c r="T1105">
        <v>0</v>
      </c>
      <c r="U1105">
        <v>0</v>
      </c>
      <c r="V1105">
        <v>0</v>
      </c>
      <c r="Y1105" t="s">
        <v>67</v>
      </c>
    </row>
    <row r="1106" spans="1:25" x14ac:dyDescent="0.3">
      <c r="A1106" s="19" t="s">
        <v>67</v>
      </c>
      <c r="B1106" s="18" t="s">
        <v>255</v>
      </c>
      <c r="C1106" s="18" t="s">
        <v>157</v>
      </c>
      <c r="D1106" s="29">
        <v>52915740.960000202</v>
      </c>
      <c r="E1106" s="29">
        <v>59174384.908500299</v>
      </c>
      <c r="F1106" s="29">
        <v>12275835.630000001</v>
      </c>
      <c r="G1106" s="29">
        <v>193.99</v>
      </c>
      <c r="H1106" s="29">
        <v>0</v>
      </c>
      <c r="I1106" s="29">
        <v>0</v>
      </c>
      <c r="J1106" s="29">
        <v>0</v>
      </c>
      <c r="K1106" s="29">
        <v>0</v>
      </c>
      <c r="L1106" s="29">
        <v>0</v>
      </c>
      <c r="M1106" s="29">
        <v>9717621.6799999997</v>
      </c>
      <c r="N1106" s="29">
        <v>1368804.95</v>
      </c>
      <c r="O1106" s="29">
        <v>14147.83</v>
      </c>
      <c r="P1106" s="29">
        <v>0</v>
      </c>
      <c r="Q1106" s="29">
        <v>7352770.5915000001</v>
      </c>
      <c r="R1106" s="29">
        <v>25947.17</v>
      </c>
      <c r="S1106" s="29">
        <v>1309631.74</v>
      </c>
      <c r="T1106">
        <v>267213.45</v>
      </c>
      <c r="U1106">
        <v>0</v>
      </c>
      <c r="V1106">
        <v>11.97</v>
      </c>
      <c r="Y1106" t="s">
        <v>67</v>
      </c>
    </row>
    <row r="1107" spans="1:25" x14ac:dyDescent="0.3">
      <c r="A1107" s="19" t="s">
        <v>67</v>
      </c>
      <c r="B1107" s="18" t="s">
        <v>255</v>
      </c>
      <c r="C1107" s="18" t="s">
        <v>158</v>
      </c>
      <c r="D1107" s="29">
        <v>6611095.6600000197</v>
      </c>
      <c r="E1107" s="29">
        <v>7938007.1860000202</v>
      </c>
      <c r="F1107" s="29">
        <v>1513800.18</v>
      </c>
      <c r="G1107" s="29">
        <v>30.15</v>
      </c>
      <c r="H1107" s="29">
        <v>0</v>
      </c>
      <c r="I1107" s="29">
        <v>0</v>
      </c>
      <c r="J1107" s="29">
        <v>0</v>
      </c>
      <c r="K1107" s="29">
        <v>0</v>
      </c>
      <c r="L1107" s="29">
        <v>0</v>
      </c>
      <c r="M1107" s="29">
        <v>1312719.05</v>
      </c>
      <c r="N1107" s="29">
        <v>339999.58</v>
      </c>
      <c r="O1107" s="29">
        <v>269.70999999999998</v>
      </c>
      <c r="P1107" s="29">
        <v>0</v>
      </c>
      <c r="Q1107" s="29">
        <v>227470.514</v>
      </c>
      <c r="R1107" s="29">
        <v>66.150000000000006</v>
      </c>
      <c r="S1107" s="29">
        <v>40515.71</v>
      </c>
      <c r="T1107">
        <v>21413.08</v>
      </c>
      <c r="U1107">
        <v>0</v>
      </c>
      <c r="V1107">
        <v>1.93</v>
      </c>
      <c r="Y1107" t="s">
        <v>67</v>
      </c>
    </row>
    <row r="1108" spans="1:25" x14ac:dyDescent="0.3">
      <c r="A1108" s="19" t="s">
        <v>67</v>
      </c>
      <c r="B1108" s="18" t="s">
        <v>255</v>
      </c>
      <c r="C1108" s="18" t="s">
        <v>159</v>
      </c>
      <c r="D1108" s="29">
        <v>7316819.1399999997</v>
      </c>
      <c r="E1108" s="29">
        <v>8758330.0999999996</v>
      </c>
      <c r="F1108" s="29">
        <v>1441510.96</v>
      </c>
      <c r="G1108" s="29">
        <v>24.5</v>
      </c>
      <c r="H1108" s="29">
        <v>0</v>
      </c>
      <c r="I1108" s="29">
        <v>0</v>
      </c>
      <c r="J1108" s="29">
        <v>0</v>
      </c>
      <c r="K1108" s="29">
        <v>0</v>
      </c>
      <c r="L1108" s="29">
        <v>0</v>
      </c>
      <c r="M1108" s="29">
        <v>1424627.06</v>
      </c>
      <c r="N1108" s="29">
        <v>186744.39</v>
      </c>
      <c r="O1108" s="29">
        <v>308.07</v>
      </c>
      <c r="P1108" s="29">
        <v>0</v>
      </c>
      <c r="Q1108" s="29">
        <v>0</v>
      </c>
      <c r="R1108" s="29">
        <v>0</v>
      </c>
      <c r="S1108" s="29">
        <v>0</v>
      </c>
      <c r="T1108">
        <v>0</v>
      </c>
      <c r="U1108">
        <v>0</v>
      </c>
      <c r="V1108">
        <v>0</v>
      </c>
      <c r="Y1108" t="s">
        <v>67</v>
      </c>
    </row>
    <row r="1109" spans="1:25" x14ac:dyDescent="0.3">
      <c r="A1109" s="19" t="s">
        <v>67</v>
      </c>
      <c r="B1109" s="18" t="s">
        <v>255</v>
      </c>
      <c r="C1109" s="18" t="s">
        <v>160</v>
      </c>
      <c r="D1109" s="29">
        <v>2988625.74</v>
      </c>
      <c r="E1109" s="29">
        <v>3906548.16</v>
      </c>
      <c r="F1109" s="29">
        <v>917922.42</v>
      </c>
      <c r="G1109" s="29">
        <v>10.64</v>
      </c>
      <c r="H1109" s="29">
        <v>0</v>
      </c>
      <c r="I1109" s="29">
        <v>0</v>
      </c>
      <c r="J1109" s="29">
        <v>0</v>
      </c>
      <c r="K1109" s="29">
        <v>0</v>
      </c>
      <c r="L1109" s="29">
        <v>0</v>
      </c>
      <c r="M1109" s="29">
        <v>534350.69999999995</v>
      </c>
      <c r="N1109" s="29">
        <v>158178.32</v>
      </c>
      <c r="O1109" s="29">
        <v>4006.76</v>
      </c>
      <c r="P1109" s="29">
        <v>0</v>
      </c>
      <c r="Q1109" s="29">
        <v>0</v>
      </c>
      <c r="R1109" s="29">
        <v>0</v>
      </c>
      <c r="S1109" s="29">
        <v>0</v>
      </c>
      <c r="T1109">
        <v>0</v>
      </c>
      <c r="U1109">
        <v>0</v>
      </c>
      <c r="V1109">
        <v>0</v>
      </c>
      <c r="Y1109" t="s">
        <v>67</v>
      </c>
    </row>
    <row r="1110" spans="1:25" x14ac:dyDescent="0.3">
      <c r="A1110" s="19" t="s">
        <v>67</v>
      </c>
      <c r="B1110" s="18" t="s">
        <v>255</v>
      </c>
      <c r="C1110" s="18" t="s">
        <v>161</v>
      </c>
      <c r="D1110" s="29">
        <v>23008813.260000002</v>
      </c>
      <c r="E1110" s="29">
        <v>22893815.956599999</v>
      </c>
      <c r="F1110" s="29">
        <v>5633346.9699999997</v>
      </c>
      <c r="G1110" s="29">
        <v>21.64</v>
      </c>
      <c r="H1110" s="29">
        <v>0</v>
      </c>
      <c r="I1110" s="29">
        <v>0</v>
      </c>
      <c r="J1110" s="29">
        <v>0</v>
      </c>
      <c r="K1110" s="29">
        <v>0</v>
      </c>
      <c r="L1110" s="29">
        <v>0</v>
      </c>
      <c r="M1110" s="29">
        <v>4077709.53</v>
      </c>
      <c r="N1110" s="29">
        <v>1458721.18</v>
      </c>
      <c r="O1110" s="29">
        <v>24265.89</v>
      </c>
      <c r="P1110" s="29">
        <v>0</v>
      </c>
      <c r="Q1110" s="29">
        <v>7248244.3234000001</v>
      </c>
      <c r="R1110" s="29">
        <v>208886.24</v>
      </c>
      <c r="S1110" s="29">
        <v>1291013.81</v>
      </c>
      <c r="T1110">
        <v>76056.929999999993</v>
      </c>
      <c r="U1110">
        <v>0</v>
      </c>
      <c r="V1110">
        <v>0</v>
      </c>
      <c r="Y1110" t="s">
        <v>67</v>
      </c>
    </row>
    <row r="1111" spans="1:25" x14ac:dyDescent="0.3">
      <c r="A1111" s="19" t="s">
        <v>67</v>
      </c>
      <c r="B1111" s="18" t="s">
        <v>255</v>
      </c>
      <c r="C1111" s="18" t="s">
        <v>162</v>
      </c>
      <c r="D1111" s="29">
        <v>14982622.720000099</v>
      </c>
      <c r="E1111" s="29">
        <v>18813265.9183001</v>
      </c>
      <c r="F1111" s="29">
        <v>4038366.26</v>
      </c>
      <c r="G1111" s="29">
        <v>548.72</v>
      </c>
      <c r="H1111" s="29">
        <v>0</v>
      </c>
      <c r="I1111" s="29">
        <v>0</v>
      </c>
      <c r="J1111" s="29">
        <v>0</v>
      </c>
      <c r="K1111" s="29">
        <v>0</v>
      </c>
      <c r="L1111" s="29">
        <v>0</v>
      </c>
      <c r="M1111" s="29">
        <v>3110518.68</v>
      </c>
      <c r="N1111" s="29">
        <v>355342.63</v>
      </c>
      <c r="O1111" s="29">
        <v>1574.59</v>
      </c>
      <c r="P1111" s="29">
        <v>0</v>
      </c>
      <c r="Q1111" s="29">
        <v>252739.50169999999</v>
      </c>
      <c r="R1111" s="29">
        <v>0</v>
      </c>
      <c r="S1111" s="29">
        <v>45016.44</v>
      </c>
      <c r="T1111">
        <v>0</v>
      </c>
      <c r="U1111">
        <v>0</v>
      </c>
      <c r="V1111">
        <v>0</v>
      </c>
      <c r="Y1111" t="s">
        <v>67</v>
      </c>
    </row>
    <row r="1112" spans="1:25" x14ac:dyDescent="0.3">
      <c r="A1112" s="19" t="s">
        <v>67</v>
      </c>
      <c r="B1112" s="18" t="s">
        <v>255</v>
      </c>
      <c r="C1112" s="18" t="s">
        <v>169</v>
      </c>
      <c r="D1112" s="29">
        <v>1248115.8600000001</v>
      </c>
      <c r="E1112" s="29">
        <v>1690524.22</v>
      </c>
      <c r="F1112" s="29">
        <v>442408.36</v>
      </c>
      <c r="G1112" s="29">
        <v>6.82</v>
      </c>
      <c r="H1112" s="29">
        <v>0</v>
      </c>
      <c r="I1112" s="29">
        <v>0</v>
      </c>
      <c r="J1112" s="29">
        <v>0</v>
      </c>
      <c r="K1112" s="29">
        <v>0</v>
      </c>
      <c r="L1112" s="29">
        <v>0</v>
      </c>
      <c r="M1112" s="29">
        <v>279791.98</v>
      </c>
      <c r="N1112" s="29">
        <v>172118.63</v>
      </c>
      <c r="O1112" s="29">
        <v>0.5</v>
      </c>
      <c r="P1112" s="29">
        <v>0</v>
      </c>
      <c r="Q1112" s="29">
        <v>0</v>
      </c>
      <c r="R1112" s="29">
        <v>0</v>
      </c>
      <c r="S1112" s="29">
        <v>0</v>
      </c>
      <c r="T1112">
        <v>0</v>
      </c>
      <c r="U1112">
        <v>0</v>
      </c>
      <c r="V1112">
        <v>0</v>
      </c>
      <c r="Y1112" t="s">
        <v>67</v>
      </c>
    </row>
    <row r="1113" spans="1:25" x14ac:dyDescent="0.3">
      <c r="A1113" s="19" t="s">
        <v>67</v>
      </c>
      <c r="B1113" s="18" t="s">
        <v>255</v>
      </c>
      <c r="C1113" s="18" t="s">
        <v>170</v>
      </c>
      <c r="D1113" s="29">
        <v>48828.14</v>
      </c>
      <c r="E1113" s="29">
        <v>56893.36</v>
      </c>
      <c r="F1113" s="29">
        <v>8065.22</v>
      </c>
      <c r="G1113" s="29">
        <v>8.58</v>
      </c>
      <c r="H1113" s="29">
        <v>0</v>
      </c>
      <c r="I1113" s="29">
        <v>0</v>
      </c>
      <c r="J1113" s="29">
        <v>0</v>
      </c>
      <c r="K1113" s="29">
        <v>0</v>
      </c>
      <c r="L1113" s="29">
        <v>0</v>
      </c>
      <c r="M1113" s="29">
        <v>8065.22</v>
      </c>
      <c r="N1113" s="29">
        <v>3765.08</v>
      </c>
      <c r="O1113" s="29">
        <v>0</v>
      </c>
      <c r="P1113" s="29">
        <v>0</v>
      </c>
      <c r="Q1113" s="29">
        <v>0</v>
      </c>
      <c r="R1113" s="29">
        <v>0</v>
      </c>
      <c r="S1113" s="29">
        <v>0</v>
      </c>
      <c r="T1113">
        <v>0</v>
      </c>
      <c r="U1113">
        <v>0</v>
      </c>
      <c r="V1113">
        <v>0</v>
      </c>
      <c r="Y1113" t="s">
        <v>67</v>
      </c>
    </row>
    <row r="1114" spans="1:25" x14ac:dyDescent="0.3">
      <c r="A1114" s="19" t="s">
        <v>67</v>
      </c>
      <c r="B1114" s="18" t="s">
        <v>255</v>
      </c>
      <c r="C1114" s="18" t="s">
        <v>171</v>
      </c>
      <c r="D1114" s="29">
        <v>383661.56</v>
      </c>
      <c r="E1114" s="29">
        <v>451990.58</v>
      </c>
      <c r="F1114" s="29">
        <v>68329.02</v>
      </c>
      <c r="G1114" s="29">
        <v>5.2</v>
      </c>
      <c r="H1114" s="29">
        <v>0</v>
      </c>
      <c r="I1114" s="29">
        <v>0</v>
      </c>
      <c r="J1114" s="29">
        <v>0</v>
      </c>
      <c r="K1114" s="29">
        <v>0</v>
      </c>
      <c r="L1114" s="29">
        <v>0</v>
      </c>
      <c r="M1114" s="29">
        <v>68329.02</v>
      </c>
      <c r="N1114" s="29">
        <v>3206.03</v>
      </c>
      <c r="O1114" s="29">
        <v>0</v>
      </c>
      <c r="P1114" s="29">
        <v>0</v>
      </c>
      <c r="Q1114" s="29">
        <v>0</v>
      </c>
      <c r="R1114" s="29">
        <v>0</v>
      </c>
      <c r="S1114" s="29">
        <v>0</v>
      </c>
      <c r="T1114">
        <v>0</v>
      </c>
      <c r="U1114">
        <v>0</v>
      </c>
      <c r="V1114">
        <v>0</v>
      </c>
      <c r="Y1114" t="s">
        <v>366</v>
      </c>
    </row>
    <row r="1115" spans="1:25" x14ac:dyDescent="0.3">
      <c r="A1115" s="19" t="s">
        <v>67</v>
      </c>
      <c r="B1115" s="18" t="s">
        <v>255</v>
      </c>
      <c r="C1115" s="18" t="s">
        <v>172</v>
      </c>
      <c r="D1115" s="29">
        <v>439897.24</v>
      </c>
      <c r="E1115" s="29">
        <v>589428.12</v>
      </c>
      <c r="F1115" s="29">
        <v>149530.88</v>
      </c>
      <c r="G1115" s="29">
        <v>16.38</v>
      </c>
      <c r="H1115" s="29">
        <v>0</v>
      </c>
      <c r="I1115" s="29">
        <v>0</v>
      </c>
      <c r="J1115" s="29">
        <v>0</v>
      </c>
      <c r="K1115" s="29">
        <v>0</v>
      </c>
      <c r="L1115" s="29">
        <v>0</v>
      </c>
      <c r="M1115" s="29">
        <v>104985.46</v>
      </c>
      <c r="N1115" s="29">
        <v>5286.65</v>
      </c>
      <c r="O1115" s="29">
        <v>0</v>
      </c>
      <c r="P1115" s="29">
        <v>0</v>
      </c>
      <c r="Q1115" s="29">
        <v>0</v>
      </c>
      <c r="R1115" s="29">
        <v>0</v>
      </c>
      <c r="S1115" s="29">
        <v>0</v>
      </c>
      <c r="T1115">
        <v>0</v>
      </c>
      <c r="U1115">
        <v>0</v>
      </c>
      <c r="V1115">
        <v>0</v>
      </c>
      <c r="Y1115" t="s">
        <v>366</v>
      </c>
    </row>
    <row r="1116" spans="1:25" x14ac:dyDescent="0.3">
      <c r="A1116" s="19" t="s">
        <v>67</v>
      </c>
      <c r="B1116" s="18" t="s">
        <v>255</v>
      </c>
      <c r="C1116" s="18" t="s">
        <v>173</v>
      </c>
      <c r="D1116" s="29">
        <v>3736.88</v>
      </c>
      <c r="E1116" s="29">
        <v>4697.38</v>
      </c>
      <c r="F1116" s="29">
        <v>960.5</v>
      </c>
      <c r="G1116" s="29">
        <v>2.92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836.68</v>
      </c>
      <c r="N1116" s="29">
        <v>1.35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>
        <v>0</v>
      </c>
      <c r="U1116">
        <v>0</v>
      </c>
      <c r="V1116">
        <v>0</v>
      </c>
      <c r="Y1116" t="s">
        <v>366</v>
      </c>
    </row>
    <row r="1117" spans="1:25" x14ac:dyDescent="0.3">
      <c r="A1117" s="19" t="s">
        <v>67</v>
      </c>
      <c r="B1117" s="18" t="s">
        <v>255</v>
      </c>
      <c r="C1117" s="18" t="s">
        <v>174</v>
      </c>
      <c r="D1117" s="29">
        <v>1362038.02000001</v>
      </c>
      <c r="E1117" s="29">
        <v>1647652.5600000101</v>
      </c>
      <c r="F1117" s="29">
        <v>285614.53999999998</v>
      </c>
      <c r="G1117" s="29">
        <v>63.62</v>
      </c>
      <c r="H1117" s="29">
        <v>0</v>
      </c>
      <c r="I1117" s="29">
        <v>0</v>
      </c>
      <c r="J1117" s="29">
        <v>0</v>
      </c>
      <c r="K1117" s="29">
        <v>0</v>
      </c>
      <c r="L1117" s="29">
        <v>0</v>
      </c>
      <c r="M1117" s="29">
        <v>271346.59999999998</v>
      </c>
      <c r="N1117" s="29">
        <v>14831.24</v>
      </c>
      <c r="O1117" s="29">
        <v>0</v>
      </c>
      <c r="P1117" s="29">
        <v>0</v>
      </c>
      <c r="Q1117" s="29">
        <v>0</v>
      </c>
      <c r="R1117" s="29">
        <v>0</v>
      </c>
      <c r="S1117" s="29">
        <v>0</v>
      </c>
      <c r="T1117">
        <v>0</v>
      </c>
      <c r="U1117">
        <v>0</v>
      </c>
      <c r="V1117">
        <v>0</v>
      </c>
      <c r="Y1117" t="s">
        <v>366</v>
      </c>
    </row>
    <row r="1118" spans="1:25" x14ac:dyDescent="0.3">
      <c r="A1118" s="19" t="s">
        <v>67</v>
      </c>
      <c r="B1118" s="18" t="s">
        <v>255</v>
      </c>
      <c r="C1118" s="18" t="s">
        <v>175</v>
      </c>
      <c r="D1118" s="29">
        <v>6674.74</v>
      </c>
      <c r="E1118" s="29">
        <v>7988.28</v>
      </c>
      <c r="F1118" s="29">
        <v>1313.54</v>
      </c>
      <c r="G1118" s="29">
        <v>0</v>
      </c>
      <c r="H1118" s="29">
        <v>0</v>
      </c>
      <c r="I1118" s="29">
        <v>0</v>
      </c>
      <c r="J1118" s="29">
        <v>0</v>
      </c>
      <c r="K1118" s="29">
        <v>0</v>
      </c>
      <c r="L1118" s="29">
        <v>0</v>
      </c>
      <c r="M1118" s="29">
        <v>1313.54</v>
      </c>
      <c r="N1118" s="29">
        <v>0</v>
      </c>
      <c r="O1118" s="29">
        <v>0</v>
      </c>
      <c r="P1118" s="29">
        <v>0</v>
      </c>
      <c r="Q1118" s="29">
        <v>0</v>
      </c>
      <c r="R1118" s="29">
        <v>0</v>
      </c>
      <c r="S1118" s="29">
        <v>0</v>
      </c>
      <c r="T1118">
        <v>0</v>
      </c>
      <c r="U1118">
        <v>0</v>
      </c>
      <c r="V1118">
        <v>0</v>
      </c>
      <c r="Y1118" t="s">
        <v>366</v>
      </c>
    </row>
    <row r="1119" spans="1:25" x14ac:dyDescent="0.3">
      <c r="A1119" s="19" t="s">
        <v>366</v>
      </c>
      <c r="B1119" s="18" t="s">
        <v>256</v>
      </c>
      <c r="C1119" s="18" t="s">
        <v>129</v>
      </c>
      <c r="D1119" s="29">
        <v>1674557.53</v>
      </c>
      <c r="E1119" s="29">
        <v>1676059.54</v>
      </c>
      <c r="F1119" s="29">
        <v>1502.01</v>
      </c>
      <c r="G1119" s="29">
        <v>26.05</v>
      </c>
      <c r="H1119" s="29">
        <v>0</v>
      </c>
      <c r="I1119" s="29">
        <v>0</v>
      </c>
      <c r="J1119" s="29">
        <v>0</v>
      </c>
      <c r="K1119" s="29">
        <v>0</v>
      </c>
      <c r="L1119" s="29">
        <v>0</v>
      </c>
      <c r="M1119" s="29">
        <v>0</v>
      </c>
      <c r="N1119" s="29">
        <v>50070.7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>
        <v>0</v>
      </c>
      <c r="U1119">
        <v>0</v>
      </c>
      <c r="V1119">
        <v>0</v>
      </c>
      <c r="Y1119" t="s">
        <v>366</v>
      </c>
    </row>
    <row r="1120" spans="1:25" x14ac:dyDescent="0.3">
      <c r="A1120" s="19" t="s">
        <v>366</v>
      </c>
      <c r="B1120" s="18" t="s">
        <v>256</v>
      </c>
      <c r="C1120" s="18" t="s">
        <v>130</v>
      </c>
      <c r="D1120" s="29">
        <v>699601.91</v>
      </c>
      <c r="E1120" s="29">
        <v>733773.94</v>
      </c>
      <c r="F1120" s="29">
        <v>34172.03</v>
      </c>
      <c r="G1120" s="29">
        <v>13.75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21909.82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>
        <v>0</v>
      </c>
      <c r="U1120">
        <v>0</v>
      </c>
      <c r="V1120">
        <v>0</v>
      </c>
      <c r="Y1120" t="s">
        <v>366</v>
      </c>
    </row>
    <row r="1121" spans="1:25" x14ac:dyDescent="0.3">
      <c r="A1121" s="19" t="s">
        <v>366</v>
      </c>
      <c r="B1121" s="18" t="s">
        <v>256</v>
      </c>
      <c r="C1121" s="18" t="s">
        <v>137</v>
      </c>
      <c r="D1121" s="29">
        <v>11030054.119999999</v>
      </c>
      <c r="E1121" s="29">
        <v>11710229.054099999</v>
      </c>
      <c r="F1121" s="29">
        <v>3839336.43</v>
      </c>
      <c r="G1121" s="29">
        <v>8.1999999999999993</v>
      </c>
      <c r="H1121" s="29">
        <v>0</v>
      </c>
      <c r="I1121" s="29">
        <v>0</v>
      </c>
      <c r="J1121" s="29">
        <v>0</v>
      </c>
      <c r="K1121" s="29">
        <v>0</v>
      </c>
      <c r="L1121" s="29">
        <v>0</v>
      </c>
      <c r="M1121" s="29">
        <v>0</v>
      </c>
      <c r="N1121" s="29">
        <v>298665.31</v>
      </c>
      <c r="O1121" s="29">
        <v>0</v>
      </c>
      <c r="P1121" s="29">
        <v>0</v>
      </c>
      <c r="Q1121" s="29">
        <v>3844188.3259000001</v>
      </c>
      <c r="R1121" s="29">
        <v>685026.83</v>
      </c>
      <c r="S1121" s="29">
        <v>0</v>
      </c>
      <c r="T1121">
        <v>50866.28</v>
      </c>
      <c r="U1121">
        <v>0</v>
      </c>
      <c r="V1121">
        <v>0</v>
      </c>
      <c r="Y1121" t="s">
        <v>366</v>
      </c>
    </row>
    <row r="1122" spans="1:25" x14ac:dyDescent="0.3">
      <c r="A1122" s="19" t="s">
        <v>366</v>
      </c>
      <c r="B1122" s="18" t="s">
        <v>256</v>
      </c>
      <c r="C1122" s="18" t="s">
        <v>138</v>
      </c>
      <c r="D1122" s="29">
        <v>679094.92</v>
      </c>
      <c r="E1122" s="29">
        <v>785260.09</v>
      </c>
      <c r="F1122" s="29">
        <v>106165.17</v>
      </c>
      <c r="G1122" s="29">
        <v>3.28</v>
      </c>
      <c r="H1122" s="29">
        <v>0</v>
      </c>
      <c r="I1122" s="29">
        <v>0</v>
      </c>
      <c r="J1122" s="29">
        <v>0</v>
      </c>
      <c r="K1122" s="29">
        <v>0</v>
      </c>
      <c r="L1122" s="29">
        <v>0</v>
      </c>
      <c r="M1122" s="29">
        <v>0</v>
      </c>
      <c r="N1122" s="29">
        <v>19545.61</v>
      </c>
      <c r="O1122" s="29">
        <v>0</v>
      </c>
      <c r="P1122" s="29">
        <v>0</v>
      </c>
      <c r="Q1122" s="29">
        <v>0</v>
      </c>
      <c r="R1122" s="29">
        <v>0</v>
      </c>
      <c r="S1122" s="29">
        <v>0</v>
      </c>
      <c r="T1122">
        <v>0</v>
      </c>
      <c r="U1122">
        <v>0</v>
      </c>
      <c r="V1122">
        <v>0</v>
      </c>
      <c r="Y1122" t="s">
        <v>366</v>
      </c>
    </row>
    <row r="1123" spans="1:25" x14ac:dyDescent="0.3">
      <c r="A1123" s="19" t="s">
        <v>366</v>
      </c>
      <c r="B1123" s="18" t="s">
        <v>256</v>
      </c>
      <c r="C1123" s="18" t="s">
        <v>139</v>
      </c>
      <c r="D1123" s="29">
        <v>1180086.33</v>
      </c>
      <c r="E1123" s="29">
        <v>1181077.23</v>
      </c>
      <c r="F1123" s="29">
        <v>990.9</v>
      </c>
      <c r="G1123" s="29">
        <v>14.65</v>
      </c>
      <c r="H1123" s="29">
        <v>0</v>
      </c>
      <c r="I1123" s="29">
        <v>0</v>
      </c>
      <c r="J1123" s="29">
        <v>0</v>
      </c>
      <c r="K1123" s="29">
        <v>0</v>
      </c>
      <c r="L1123" s="29">
        <v>0</v>
      </c>
      <c r="M1123" s="29">
        <v>0</v>
      </c>
      <c r="N1123" s="29">
        <v>136277.91</v>
      </c>
      <c r="O1123" s="29">
        <v>0</v>
      </c>
      <c r="P1123" s="29">
        <v>0</v>
      </c>
      <c r="Q1123" s="29">
        <v>0</v>
      </c>
      <c r="R1123" s="29">
        <v>0</v>
      </c>
      <c r="S1123" s="29">
        <v>0</v>
      </c>
      <c r="T1123">
        <v>0</v>
      </c>
      <c r="U1123">
        <v>0</v>
      </c>
      <c r="V1123">
        <v>0</v>
      </c>
      <c r="Y1123" t="s">
        <v>366</v>
      </c>
    </row>
    <row r="1124" spans="1:25" x14ac:dyDescent="0.3">
      <c r="A1124" s="19" t="s">
        <v>366</v>
      </c>
      <c r="B1124" s="18" t="s">
        <v>256</v>
      </c>
      <c r="C1124" s="18" t="s">
        <v>140</v>
      </c>
      <c r="D1124" s="29">
        <v>385314.62</v>
      </c>
      <c r="E1124" s="29">
        <v>516059.63</v>
      </c>
      <c r="F1124" s="29">
        <v>130745.01</v>
      </c>
      <c r="G1124" s="29">
        <v>8</v>
      </c>
      <c r="H1124" s="29">
        <v>0</v>
      </c>
      <c r="I1124" s="29">
        <v>0</v>
      </c>
      <c r="J1124" s="29">
        <v>0</v>
      </c>
      <c r="K1124" s="29">
        <v>0</v>
      </c>
      <c r="L1124" s="29">
        <v>0</v>
      </c>
      <c r="M1124" s="29">
        <v>0</v>
      </c>
      <c r="N1124" s="29">
        <v>16124.85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>
        <v>0</v>
      </c>
      <c r="U1124">
        <v>0</v>
      </c>
      <c r="V1124">
        <v>0</v>
      </c>
      <c r="Y1124" t="s">
        <v>366</v>
      </c>
    </row>
    <row r="1125" spans="1:25" x14ac:dyDescent="0.3">
      <c r="A1125" s="19" t="s">
        <v>366</v>
      </c>
      <c r="B1125" s="18" t="s">
        <v>256</v>
      </c>
      <c r="C1125" s="18" t="s">
        <v>149</v>
      </c>
      <c r="D1125" s="29">
        <v>1894361.52</v>
      </c>
      <c r="E1125" s="29">
        <v>1921905.79</v>
      </c>
      <c r="F1125" s="29">
        <v>27544.27</v>
      </c>
      <c r="G1125" s="29">
        <v>0</v>
      </c>
      <c r="H1125" s="29">
        <v>0</v>
      </c>
      <c r="I1125" s="29">
        <v>0</v>
      </c>
      <c r="J1125" s="29">
        <v>0</v>
      </c>
      <c r="K1125" s="29">
        <v>0</v>
      </c>
      <c r="L1125" s="29">
        <v>0</v>
      </c>
      <c r="M1125" s="29">
        <v>0</v>
      </c>
      <c r="N1125" s="29">
        <v>77214.789999999994</v>
      </c>
      <c r="O1125" s="29">
        <v>0</v>
      </c>
      <c r="P1125" s="29">
        <v>0</v>
      </c>
      <c r="Q1125" s="29">
        <v>0</v>
      </c>
      <c r="R1125" s="29">
        <v>0</v>
      </c>
      <c r="S1125" s="29">
        <v>0</v>
      </c>
      <c r="T1125">
        <v>0</v>
      </c>
      <c r="U1125">
        <v>0</v>
      </c>
      <c r="V1125">
        <v>0</v>
      </c>
      <c r="Y1125" t="s">
        <v>366</v>
      </c>
    </row>
    <row r="1126" spans="1:25" x14ac:dyDescent="0.3">
      <c r="A1126" s="19" t="s">
        <v>366</v>
      </c>
      <c r="B1126" s="18" t="s">
        <v>256</v>
      </c>
      <c r="C1126" s="18" t="s">
        <v>150</v>
      </c>
      <c r="D1126" s="29">
        <v>37296399.759999998</v>
      </c>
      <c r="E1126" s="29">
        <v>49693201.711599998</v>
      </c>
      <c r="F1126" s="29">
        <v>17618296.280000001</v>
      </c>
      <c r="G1126" s="29">
        <v>35</v>
      </c>
      <c r="H1126" s="29">
        <v>0</v>
      </c>
      <c r="I1126" s="29">
        <v>0</v>
      </c>
      <c r="J1126" s="29">
        <v>0</v>
      </c>
      <c r="K1126" s="29">
        <v>0</v>
      </c>
      <c r="L1126" s="29">
        <v>0</v>
      </c>
      <c r="M1126" s="29">
        <v>0</v>
      </c>
      <c r="N1126" s="29">
        <v>1980205.2</v>
      </c>
      <c r="O1126" s="29">
        <v>0</v>
      </c>
      <c r="P1126" s="29">
        <v>0</v>
      </c>
      <c r="Q1126" s="29">
        <v>6902488.9784000004</v>
      </c>
      <c r="R1126" s="29">
        <v>1680994.65</v>
      </c>
      <c r="S1126" s="29">
        <v>0</v>
      </c>
      <c r="T1126">
        <v>302429.93</v>
      </c>
      <c r="U1126">
        <v>0</v>
      </c>
      <c r="V1126">
        <v>0</v>
      </c>
      <c r="Y1126" t="s">
        <v>366</v>
      </c>
    </row>
    <row r="1127" spans="1:25" x14ac:dyDescent="0.3">
      <c r="A1127" s="19" t="s">
        <v>366</v>
      </c>
      <c r="B1127" s="18" t="s">
        <v>256</v>
      </c>
      <c r="C1127" s="18" t="s">
        <v>151</v>
      </c>
      <c r="D1127" s="29">
        <v>10697593.42</v>
      </c>
      <c r="E1127" s="29">
        <v>11412427.92</v>
      </c>
      <c r="F1127" s="29">
        <v>714834.5</v>
      </c>
      <c r="G1127" s="29">
        <v>22.96</v>
      </c>
      <c r="H1127" s="29">
        <v>0</v>
      </c>
      <c r="I1127" s="29">
        <v>0</v>
      </c>
      <c r="J1127" s="29">
        <v>0</v>
      </c>
      <c r="K1127" s="29">
        <v>0</v>
      </c>
      <c r="L1127" s="29">
        <v>0</v>
      </c>
      <c r="M1127" s="29">
        <v>0</v>
      </c>
      <c r="N1127" s="29">
        <v>720177.74</v>
      </c>
      <c r="O1127" s="29">
        <v>0</v>
      </c>
      <c r="P1127" s="29">
        <v>0</v>
      </c>
      <c r="Q1127" s="29">
        <v>0</v>
      </c>
      <c r="R1127" s="29">
        <v>0</v>
      </c>
      <c r="S1127" s="29">
        <v>0</v>
      </c>
      <c r="T1127">
        <v>0</v>
      </c>
      <c r="U1127">
        <v>0</v>
      </c>
      <c r="V1127">
        <v>0</v>
      </c>
      <c r="Y1127" t="s">
        <v>366</v>
      </c>
    </row>
    <row r="1128" spans="1:25" x14ac:dyDescent="0.3">
      <c r="A1128" s="19" t="s">
        <v>366</v>
      </c>
      <c r="B1128" s="18" t="s">
        <v>256</v>
      </c>
      <c r="C1128" s="18" t="s">
        <v>200</v>
      </c>
      <c r="D1128" s="29">
        <v>1338723.19</v>
      </c>
      <c r="E1128" s="29">
        <v>1360415.31</v>
      </c>
      <c r="F1128" s="29">
        <v>21692.12</v>
      </c>
      <c r="G1128" s="29">
        <v>2.77</v>
      </c>
      <c r="H1128" s="29">
        <v>0</v>
      </c>
      <c r="I1128" s="29">
        <v>0</v>
      </c>
      <c r="J1128" s="29">
        <v>0</v>
      </c>
      <c r="K1128" s="29">
        <v>0</v>
      </c>
      <c r="L1128" s="29">
        <v>0</v>
      </c>
      <c r="M1128" s="29">
        <v>0</v>
      </c>
      <c r="N1128" s="29">
        <v>85378.96</v>
      </c>
      <c r="O1128" s="29">
        <v>0</v>
      </c>
      <c r="P1128" s="29">
        <v>0</v>
      </c>
      <c r="Q1128" s="29">
        <v>0</v>
      </c>
      <c r="R1128" s="29">
        <v>0</v>
      </c>
      <c r="S1128" s="29">
        <v>0</v>
      </c>
      <c r="T1128">
        <v>0</v>
      </c>
      <c r="U1128">
        <v>0</v>
      </c>
      <c r="V1128">
        <v>0</v>
      </c>
      <c r="Y1128" t="s">
        <v>366</v>
      </c>
    </row>
    <row r="1129" spans="1:25" x14ac:dyDescent="0.3">
      <c r="A1129" s="19" t="s">
        <v>366</v>
      </c>
      <c r="B1129" s="18" t="s">
        <v>256</v>
      </c>
      <c r="C1129" s="18" t="s">
        <v>201</v>
      </c>
      <c r="D1129" s="29">
        <v>272281.09999999998</v>
      </c>
      <c r="E1129" s="29">
        <v>325864.3</v>
      </c>
      <c r="F1129" s="29">
        <v>53583.199999999997</v>
      </c>
      <c r="G1129" s="29">
        <v>3.33</v>
      </c>
      <c r="H1129" s="29">
        <v>0</v>
      </c>
      <c r="I1129" s="29">
        <v>0</v>
      </c>
      <c r="J1129" s="29">
        <v>0</v>
      </c>
      <c r="K1129" s="29">
        <v>0</v>
      </c>
      <c r="L1129" s="29">
        <v>0</v>
      </c>
      <c r="M1129" s="29">
        <v>0</v>
      </c>
      <c r="N1129" s="29">
        <v>3148.85</v>
      </c>
      <c r="O1129" s="29">
        <v>0</v>
      </c>
      <c r="P1129" s="29">
        <v>0</v>
      </c>
      <c r="Q1129" s="29">
        <v>0</v>
      </c>
      <c r="R1129" s="29">
        <v>0</v>
      </c>
      <c r="S1129" s="29">
        <v>0</v>
      </c>
      <c r="T1129">
        <v>0</v>
      </c>
      <c r="U1129">
        <v>0</v>
      </c>
      <c r="V1129">
        <v>0</v>
      </c>
      <c r="Y1129" t="s">
        <v>366</v>
      </c>
    </row>
    <row r="1130" spans="1:25" x14ac:dyDescent="0.3">
      <c r="A1130" s="19" t="s">
        <v>366</v>
      </c>
      <c r="B1130" s="18" t="s">
        <v>256</v>
      </c>
      <c r="C1130" s="18" t="s">
        <v>205</v>
      </c>
      <c r="D1130" s="29">
        <v>1105804.77</v>
      </c>
      <c r="E1130" s="29">
        <v>1282612.98</v>
      </c>
      <c r="F1130" s="29">
        <v>176808.21</v>
      </c>
      <c r="G1130" s="29">
        <v>0</v>
      </c>
      <c r="H1130" s="29">
        <v>0</v>
      </c>
      <c r="I1130" s="29">
        <v>0</v>
      </c>
      <c r="J1130" s="29">
        <v>0</v>
      </c>
      <c r="K1130" s="29">
        <v>0</v>
      </c>
      <c r="L1130" s="29">
        <v>0</v>
      </c>
      <c r="M1130" s="29">
        <v>0</v>
      </c>
      <c r="N1130" s="29">
        <v>58433.919999999998</v>
      </c>
      <c r="O1130" s="29">
        <v>0</v>
      </c>
      <c r="P1130" s="29">
        <v>0</v>
      </c>
      <c r="Q1130" s="29">
        <v>0</v>
      </c>
      <c r="R1130" s="29">
        <v>0</v>
      </c>
      <c r="S1130" s="29">
        <v>0</v>
      </c>
      <c r="T1130">
        <v>0</v>
      </c>
      <c r="U1130">
        <v>0</v>
      </c>
      <c r="V1130">
        <v>0</v>
      </c>
      <c r="Y1130" t="s">
        <v>366</v>
      </c>
    </row>
    <row r="1131" spans="1:25" x14ac:dyDescent="0.3">
      <c r="A1131" s="19" t="s">
        <v>366</v>
      </c>
      <c r="B1131" s="18" t="s">
        <v>256</v>
      </c>
      <c r="C1131" s="18" t="s">
        <v>206</v>
      </c>
      <c r="D1131" s="29">
        <v>3938131.23</v>
      </c>
      <c r="E1131" s="29">
        <v>3955444.85</v>
      </c>
      <c r="F1131" s="29">
        <v>17313.62</v>
      </c>
      <c r="G1131" s="29">
        <v>61.29</v>
      </c>
      <c r="H1131" s="29">
        <v>0</v>
      </c>
      <c r="I1131" s="29">
        <v>0</v>
      </c>
      <c r="J1131" s="29">
        <v>0</v>
      </c>
      <c r="K1131" s="29">
        <v>0</v>
      </c>
      <c r="L1131" s="29">
        <v>0</v>
      </c>
      <c r="M1131" s="29">
        <v>0</v>
      </c>
      <c r="N1131" s="29">
        <v>122349.21</v>
      </c>
      <c r="O1131" s="29">
        <v>0</v>
      </c>
      <c r="P1131" s="29">
        <v>0</v>
      </c>
      <c r="Q1131" s="29">
        <v>0</v>
      </c>
      <c r="R1131" s="29">
        <v>0</v>
      </c>
      <c r="S1131" s="29">
        <v>0</v>
      </c>
      <c r="T1131">
        <v>0</v>
      </c>
      <c r="U1131">
        <v>0</v>
      </c>
      <c r="V1131">
        <v>0</v>
      </c>
      <c r="Y1131" t="s">
        <v>366</v>
      </c>
    </row>
    <row r="1132" spans="1:25" x14ac:dyDescent="0.3">
      <c r="A1132" s="19" t="s">
        <v>366</v>
      </c>
      <c r="B1132" s="18" t="s">
        <v>256</v>
      </c>
      <c r="C1132" s="18" t="s">
        <v>215</v>
      </c>
      <c r="D1132" s="29">
        <v>1576253.05</v>
      </c>
      <c r="E1132" s="29">
        <v>1825944</v>
      </c>
      <c r="F1132" s="29">
        <v>249690.95</v>
      </c>
      <c r="G1132" s="29">
        <v>17.98</v>
      </c>
      <c r="H1132" s="29">
        <v>0</v>
      </c>
      <c r="I1132" s="29">
        <v>0</v>
      </c>
      <c r="J1132" s="29">
        <v>0</v>
      </c>
      <c r="K1132" s="29">
        <v>0</v>
      </c>
      <c r="L1132" s="29">
        <v>0</v>
      </c>
      <c r="M1132" s="29">
        <v>0</v>
      </c>
      <c r="N1132" s="29">
        <v>127629.5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>
        <v>0</v>
      </c>
      <c r="U1132">
        <v>0</v>
      </c>
      <c r="V1132">
        <v>0</v>
      </c>
      <c r="Y1132" t="s">
        <v>366</v>
      </c>
    </row>
    <row r="1133" spans="1:25" x14ac:dyDescent="0.3">
      <c r="A1133" s="19" t="s">
        <v>366</v>
      </c>
      <c r="B1133" s="18" t="s">
        <v>256</v>
      </c>
      <c r="C1133" s="18" t="s">
        <v>157</v>
      </c>
      <c r="D1133" s="29">
        <v>10103465.26</v>
      </c>
      <c r="E1133" s="29">
        <v>10225780.010600001</v>
      </c>
      <c r="F1133" s="29">
        <v>123363.97</v>
      </c>
      <c r="G1133" s="29">
        <v>344.47</v>
      </c>
      <c r="H1133" s="29">
        <v>0</v>
      </c>
      <c r="I1133" s="29">
        <v>0</v>
      </c>
      <c r="J1133" s="29">
        <v>0</v>
      </c>
      <c r="K1133" s="29">
        <v>0</v>
      </c>
      <c r="L1133" s="29">
        <v>0</v>
      </c>
      <c r="M1133" s="29">
        <v>0</v>
      </c>
      <c r="N1133" s="29">
        <v>292428.78000000003</v>
      </c>
      <c r="O1133" s="29">
        <v>0</v>
      </c>
      <c r="P1133" s="29">
        <v>0</v>
      </c>
      <c r="Q1133" s="29">
        <v>1049.2194</v>
      </c>
      <c r="R1133" s="29">
        <v>0</v>
      </c>
      <c r="S1133" s="29">
        <v>0</v>
      </c>
      <c r="T1133">
        <v>156.36000000000001</v>
      </c>
      <c r="U1133">
        <v>0</v>
      </c>
      <c r="V1133">
        <v>0</v>
      </c>
      <c r="Y1133" t="s">
        <v>366</v>
      </c>
    </row>
    <row r="1134" spans="1:25" x14ac:dyDescent="0.3">
      <c r="A1134" s="19" t="s">
        <v>366</v>
      </c>
      <c r="B1134" s="18" t="s">
        <v>256</v>
      </c>
      <c r="C1134" s="18" t="s">
        <v>158</v>
      </c>
      <c r="D1134" s="29">
        <v>18003370.34</v>
      </c>
      <c r="E1134" s="29">
        <v>21965271.360300001</v>
      </c>
      <c r="F1134" s="29">
        <v>6167399.3799999999</v>
      </c>
      <c r="G1134" s="29">
        <v>29.96</v>
      </c>
      <c r="H1134" s="29">
        <v>0</v>
      </c>
      <c r="I1134" s="29">
        <v>0</v>
      </c>
      <c r="J1134" s="29">
        <v>0</v>
      </c>
      <c r="K1134" s="29">
        <v>0</v>
      </c>
      <c r="L1134" s="29">
        <v>0</v>
      </c>
      <c r="M1134" s="29">
        <v>0</v>
      </c>
      <c r="N1134" s="29">
        <v>915897.15</v>
      </c>
      <c r="O1134" s="29">
        <v>0</v>
      </c>
      <c r="P1134" s="29">
        <v>0</v>
      </c>
      <c r="Q1134" s="29">
        <v>2716949.8396999999</v>
      </c>
      <c r="R1134" s="29">
        <v>511451.48</v>
      </c>
      <c r="S1134" s="29">
        <v>0</v>
      </c>
      <c r="T1134">
        <v>140354.49</v>
      </c>
      <c r="U1134">
        <v>0</v>
      </c>
      <c r="V1134">
        <v>0</v>
      </c>
      <c r="Y1134" t="s">
        <v>366</v>
      </c>
    </row>
    <row r="1135" spans="1:25" x14ac:dyDescent="0.3">
      <c r="A1135" s="19" t="s">
        <v>366</v>
      </c>
      <c r="B1135" s="18" t="s">
        <v>256</v>
      </c>
      <c r="C1135" s="18" t="s">
        <v>159</v>
      </c>
      <c r="D1135" s="29">
        <v>2288748.48</v>
      </c>
      <c r="E1135" s="29">
        <v>2304251.1</v>
      </c>
      <c r="F1135" s="29">
        <v>15502.62</v>
      </c>
      <c r="G1135" s="29">
        <v>14.04</v>
      </c>
      <c r="H1135" s="29">
        <v>0</v>
      </c>
      <c r="I1135" s="29">
        <v>0</v>
      </c>
      <c r="J1135" s="29">
        <v>0</v>
      </c>
      <c r="K1135" s="29">
        <v>0</v>
      </c>
      <c r="L1135" s="29">
        <v>0</v>
      </c>
      <c r="M1135" s="29">
        <v>0</v>
      </c>
      <c r="N1135" s="29">
        <v>59503.27</v>
      </c>
      <c r="O1135" s="29">
        <v>0</v>
      </c>
      <c r="P1135" s="29">
        <v>0</v>
      </c>
      <c r="Q1135" s="29">
        <v>0</v>
      </c>
      <c r="R1135" s="29">
        <v>0</v>
      </c>
      <c r="S1135" s="29">
        <v>0</v>
      </c>
      <c r="T1135">
        <v>0</v>
      </c>
      <c r="U1135">
        <v>0</v>
      </c>
      <c r="V1135">
        <v>0</v>
      </c>
      <c r="Y1135" t="s">
        <v>366</v>
      </c>
    </row>
    <row r="1136" spans="1:25" x14ac:dyDescent="0.3">
      <c r="A1136" s="19" t="s">
        <v>366</v>
      </c>
      <c r="B1136" s="18" t="s">
        <v>256</v>
      </c>
      <c r="C1136" s="18" t="s">
        <v>160</v>
      </c>
      <c r="D1136" s="29">
        <v>352727.9</v>
      </c>
      <c r="E1136" s="29">
        <v>416732.2</v>
      </c>
      <c r="F1136" s="29">
        <v>64004.3</v>
      </c>
      <c r="G1136" s="29">
        <v>0.78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5196.25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>
        <v>0</v>
      </c>
      <c r="U1136">
        <v>0</v>
      </c>
      <c r="V1136">
        <v>0</v>
      </c>
      <c r="Y1136" t="s">
        <v>366</v>
      </c>
    </row>
    <row r="1137" spans="1:25" x14ac:dyDescent="0.3">
      <c r="A1137" s="19" t="s">
        <v>366</v>
      </c>
      <c r="B1137" s="18" t="s">
        <v>256</v>
      </c>
      <c r="C1137" s="18" t="s">
        <v>161</v>
      </c>
      <c r="D1137" s="29">
        <v>6543007.70000003</v>
      </c>
      <c r="E1137" s="29">
        <v>6018971.5472000297</v>
      </c>
      <c r="F1137" s="29">
        <v>15398.6</v>
      </c>
      <c r="G1137" s="29">
        <v>46.39</v>
      </c>
      <c r="H1137" s="29">
        <v>0</v>
      </c>
      <c r="I1137" s="29">
        <v>0</v>
      </c>
      <c r="J1137" s="29">
        <v>0</v>
      </c>
      <c r="K1137" s="29">
        <v>0</v>
      </c>
      <c r="L1137" s="29">
        <v>0</v>
      </c>
      <c r="M1137" s="29">
        <v>0</v>
      </c>
      <c r="N1137" s="29">
        <v>280641.02</v>
      </c>
      <c r="O1137" s="29">
        <v>0</v>
      </c>
      <c r="P1137" s="29">
        <v>0</v>
      </c>
      <c r="Q1137" s="29">
        <v>539434.75280000002</v>
      </c>
      <c r="R1137" s="29">
        <v>0</v>
      </c>
      <c r="S1137" s="29">
        <v>0</v>
      </c>
      <c r="T1137">
        <v>19452.099999999999</v>
      </c>
      <c r="U1137">
        <v>0</v>
      </c>
      <c r="V1137">
        <v>0</v>
      </c>
      <c r="Y1137" t="s">
        <v>366</v>
      </c>
    </row>
    <row r="1138" spans="1:25" x14ac:dyDescent="0.3">
      <c r="A1138" s="19" t="s">
        <v>366</v>
      </c>
      <c r="B1138" s="18" t="s">
        <v>256</v>
      </c>
      <c r="C1138" s="18" t="s">
        <v>162</v>
      </c>
      <c r="D1138" s="29">
        <v>92255.07</v>
      </c>
      <c r="E1138" s="29">
        <v>92255.07</v>
      </c>
      <c r="F1138" s="29">
        <v>0</v>
      </c>
      <c r="G1138" s="29">
        <v>7.79</v>
      </c>
      <c r="H1138" s="29">
        <v>0</v>
      </c>
      <c r="I1138" s="29">
        <v>0</v>
      </c>
      <c r="J1138" s="29">
        <v>0</v>
      </c>
      <c r="K1138" s="29">
        <v>0</v>
      </c>
      <c r="L1138" s="29">
        <v>0</v>
      </c>
      <c r="M1138" s="29">
        <v>0</v>
      </c>
      <c r="N1138" s="29">
        <v>3772.51</v>
      </c>
      <c r="O1138" s="29">
        <v>0</v>
      </c>
      <c r="P1138" s="29">
        <v>0</v>
      </c>
      <c r="Q1138" s="29">
        <v>0</v>
      </c>
      <c r="R1138" s="29">
        <v>0</v>
      </c>
      <c r="S1138" s="29">
        <v>0</v>
      </c>
      <c r="T1138">
        <v>0</v>
      </c>
      <c r="U1138">
        <v>0</v>
      </c>
      <c r="V1138">
        <v>0</v>
      </c>
      <c r="Y1138" t="s">
        <v>366</v>
      </c>
    </row>
    <row r="1139" spans="1:25" x14ac:dyDescent="0.3">
      <c r="A1139" s="19" t="s">
        <v>366</v>
      </c>
      <c r="B1139" s="18" t="s">
        <v>256</v>
      </c>
      <c r="C1139" s="18" t="s">
        <v>163</v>
      </c>
      <c r="D1139" s="29">
        <v>3680557.36</v>
      </c>
      <c r="E1139" s="29">
        <v>3687339.14</v>
      </c>
      <c r="F1139" s="29">
        <v>6781.78</v>
      </c>
      <c r="G1139" s="29">
        <v>76.739999999999995</v>
      </c>
      <c r="H1139" s="29">
        <v>0</v>
      </c>
      <c r="I1139" s="29">
        <v>0</v>
      </c>
      <c r="J1139" s="29">
        <v>0</v>
      </c>
      <c r="K1139" s="29">
        <v>0</v>
      </c>
      <c r="L1139" s="29">
        <v>0</v>
      </c>
      <c r="M1139" s="29">
        <v>0</v>
      </c>
      <c r="N1139" s="29">
        <v>144045.03</v>
      </c>
      <c r="O1139" s="29">
        <v>0</v>
      </c>
      <c r="P1139" s="29">
        <v>0</v>
      </c>
      <c r="Q1139" s="29">
        <v>0</v>
      </c>
      <c r="R1139" s="29">
        <v>0</v>
      </c>
      <c r="S1139" s="29">
        <v>0</v>
      </c>
      <c r="T1139">
        <v>0</v>
      </c>
      <c r="U1139">
        <v>0</v>
      </c>
      <c r="V1139">
        <v>0</v>
      </c>
      <c r="Y1139" t="s">
        <v>366</v>
      </c>
    </row>
    <row r="1140" spans="1:25" x14ac:dyDescent="0.3">
      <c r="A1140" s="19" t="s">
        <v>366</v>
      </c>
      <c r="B1140" s="18" t="s">
        <v>256</v>
      </c>
      <c r="C1140" s="18" t="s">
        <v>164</v>
      </c>
      <c r="D1140" s="29">
        <v>1504472.33</v>
      </c>
      <c r="E1140" s="29">
        <v>1550383.37</v>
      </c>
      <c r="F1140" s="29">
        <v>45911.040000000001</v>
      </c>
      <c r="G1140" s="29">
        <v>17.989999999999998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33319.449999999997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>
        <v>0</v>
      </c>
      <c r="U1140">
        <v>0</v>
      </c>
      <c r="V1140">
        <v>0</v>
      </c>
      <c r="Y1140" t="s">
        <v>366</v>
      </c>
    </row>
    <row r="1141" spans="1:25" x14ac:dyDescent="0.3">
      <c r="A1141" s="19" t="s">
        <v>366</v>
      </c>
      <c r="B1141" s="18" t="s">
        <v>256</v>
      </c>
      <c r="C1141" s="18" t="s">
        <v>165</v>
      </c>
      <c r="D1141" s="29">
        <v>2806581.68</v>
      </c>
      <c r="E1141" s="29">
        <v>2886102.75</v>
      </c>
      <c r="F1141" s="29">
        <v>79521.070000000007</v>
      </c>
      <c r="G1141" s="29">
        <v>146.63999999999999</v>
      </c>
      <c r="H1141" s="29">
        <v>0</v>
      </c>
      <c r="I1141" s="29">
        <v>0</v>
      </c>
      <c r="J1141" s="29">
        <v>0</v>
      </c>
      <c r="K1141" s="29">
        <v>0</v>
      </c>
      <c r="L1141" s="29">
        <v>0</v>
      </c>
      <c r="M1141" s="29">
        <v>0</v>
      </c>
      <c r="N1141" s="29">
        <v>592479.13</v>
      </c>
      <c r="O1141" s="29">
        <v>0</v>
      </c>
      <c r="P1141" s="29">
        <v>0</v>
      </c>
      <c r="Q1141" s="29">
        <v>0</v>
      </c>
      <c r="R1141" s="29">
        <v>0</v>
      </c>
      <c r="S1141" s="29">
        <v>0</v>
      </c>
      <c r="T1141">
        <v>0</v>
      </c>
      <c r="U1141">
        <v>0</v>
      </c>
      <c r="V1141">
        <v>0</v>
      </c>
      <c r="Y1141" t="s">
        <v>366</v>
      </c>
    </row>
    <row r="1142" spans="1:25" x14ac:dyDescent="0.3">
      <c r="A1142" s="19" t="s">
        <v>366</v>
      </c>
      <c r="B1142" s="18" t="s">
        <v>256</v>
      </c>
      <c r="C1142" s="18" t="s">
        <v>166</v>
      </c>
      <c r="D1142" s="29">
        <v>514099.56</v>
      </c>
      <c r="E1142" s="29">
        <v>514194.21</v>
      </c>
      <c r="F1142" s="29">
        <v>94.65</v>
      </c>
      <c r="G1142" s="29">
        <v>15.92</v>
      </c>
      <c r="H1142" s="29">
        <v>0</v>
      </c>
      <c r="I1142" s="29">
        <v>0</v>
      </c>
      <c r="J1142" s="29">
        <v>0</v>
      </c>
      <c r="K1142" s="29">
        <v>0</v>
      </c>
      <c r="L1142" s="29">
        <v>0</v>
      </c>
      <c r="M1142" s="29">
        <v>0</v>
      </c>
      <c r="N1142" s="29">
        <v>23921.85</v>
      </c>
      <c r="O1142" s="29">
        <v>0</v>
      </c>
      <c r="P1142" s="29">
        <v>0</v>
      </c>
      <c r="Q1142" s="29">
        <v>0</v>
      </c>
      <c r="R1142" s="29">
        <v>0</v>
      </c>
      <c r="S1142" s="29">
        <v>0</v>
      </c>
      <c r="T1142">
        <v>0</v>
      </c>
      <c r="U1142">
        <v>0</v>
      </c>
      <c r="V1142">
        <v>0</v>
      </c>
      <c r="Y1142" t="s">
        <v>366</v>
      </c>
    </row>
    <row r="1143" spans="1:25" x14ac:dyDescent="0.3">
      <c r="A1143" s="19" t="s">
        <v>366</v>
      </c>
      <c r="B1143" s="18" t="s">
        <v>256</v>
      </c>
      <c r="C1143" s="18" t="s">
        <v>167</v>
      </c>
      <c r="D1143" s="29">
        <v>4519638.23999999</v>
      </c>
      <c r="E1143" s="29">
        <v>4529671.23999999</v>
      </c>
      <c r="F1143" s="29">
        <v>10033</v>
      </c>
      <c r="G1143" s="29">
        <v>66</v>
      </c>
      <c r="H1143" s="29">
        <v>0</v>
      </c>
      <c r="I1143" s="29">
        <v>0</v>
      </c>
      <c r="J1143" s="29">
        <v>0</v>
      </c>
      <c r="K1143" s="29">
        <v>0</v>
      </c>
      <c r="L1143" s="29">
        <v>0</v>
      </c>
      <c r="M1143" s="29">
        <v>0</v>
      </c>
      <c r="N1143" s="29">
        <v>167592.15</v>
      </c>
      <c r="O1143" s="29">
        <v>0</v>
      </c>
      <c r="P1143" s="29">
        <v>0</v>
      </c>
      <c r="Q1143" s="29">
        <v>0</v>
      </c>
      <c r="R1143" s="29">
        <v>0</v>
      </c>
      <c r="S1143" s="29">
        <v>0</v>
      </c>
      <c r="T1143">
        <v>0</v>
      </c>
      <c r="U1143">
        <v>0</v>
      </c>
      <c r="V1143">
        <v>0</v>
      </c>
      <c r="Y1143" t="s">
        <v>366</v>
      </c>
    </row>
    <row r="1144" spans="1:25" x14ac:dyDescent="0.3">
      <c r="A1144" s="19" t="s">
        <v>366</v>
      </c>
      <c r="B1144" s="18" t="s">
        <v>256</v>
      </c>
      <c r="C1144" s="18" t="s">
        <v>168</v>
      </c>
      <c r="D1144" s="29">
        <v>3219127.73</v>
      </c>
      <c r="E1144" s="29">
        <v>3056425.6294999998</v>
      </c>
      <c r="F1144" s="29">
        <v>300479.23</v>
      </c>
      <c r="G1144" s="29">
        <v>2.64</v>
      </c>
      <c r="H1144" s="29">
        <v>0</v>
      </c>
      <c r="I1144" s="29">
        <v>0</v>
      </c>
      <c r="J1144" s="29">
        <v>0</v>
      </c>
      <c r="K1144" s="29">
        <v>0</v>
      </c>
      <c r="L1144" s="29">
        <v>0</v>
      </c>
      <c r="M1144" s="29">
        <v>0</v>
      </c>
      <c r="N1144" s="29">
        <v>91460.99</v>
      </c>
      <c r="O1144" s="29">
        <v>0</v>
      </c>
      <c r="P1144" s="29">
        <v>0</v>
      </c>
      <c r="Q1144" s="29">
        <v>499055.92050000001</v>
      </c>
      <c r="R1144" s="29">
        <v>35874.589999999997</v>
      </c>
      <c r="S1144" s="29">
        <v>0</v>
      </c>
      <c r="T1144">
        <v>186174.86</v>
      </c>
      <c r="U1144">
        <v>0</v>
      </c>
      <c r="V1144">
        <v>0</v>
      </c>
      <c r="Y1144" t="s">
        <v>366</v>
      </c>
    </row>
    <row r="1145" spans="1:25" x14ac:dyDescent="0.3">
      <c r="A1145" s="19" t="s">
        <v>366</v>
      </c>
      <c r="B1145" s="18" t="s">
        <v>256</v>
      </c>
      <c r="C1145" s="18" t="s">
        <v>169</v>
      </c>
      <c r="D1145" s="29">
        <v>2523997.94</v>
      </c>
      <c r="E1145" s="29">
        <v>2104502.9951999998</v>
      </c>
      <c r="F1145" s="29">
        <v>34879.64</v>
      </c>
      <c r="G1145" s="29">
        <v>0</v>
      </c>
      <c r="H1145" s="29">
        <v>0</v>
      </c>
      <c r="I1145" s="29">
        <v>0</v>
      </c>
      <c r="J1145" s="29">
        <v>0</v>
      </c>
      <c r="K1145" s="29">
        <v>0</v>
      </c>
      <c r="L1145" s="29">
        <v>0</v>
      </c>
      <c r="M1145" s="29">
        <v>0</v>
      </c>
      <c r="N1145" s="29">
        <v>14678.98</v>
      </c>
      <c r="O1145" s="29">
        <v>0</v>
      </c>
      <c r="P1145" s="29">
        <v>0</v>
      </c>
      <c r="Q1145" s="29">
        <v>466796.64480000001</v>
      </c>
      <c r="R1145" s="29">
        <v>12422.06</v>
      </c>
      <c r="S1145" s="29">
        <v>0</v>
      </c>
      <c r="T1145">
        <v>0</v>
      </c>
      <c r="U1145">
        <v>0</v>
      </c>
      <c r="V1145">
        <v>0</v>
      </c>
      <c r="Y1145" t="s">
        <v>366</v>
      </c>
    </row>
    <row r="1146" spans="1:25" x14ac:dyDescent="0.3">
      <c r="A1146" s="19" t="s">
        <v>366</v>
      </c>
      <c r="B1146" s="18" t="s">
        <v>256</v>
      </c>
      <c r="C1146" s="18" t="s">
        <v>170</v>
      </c>
      <c r="D1146" s="29">
        <v>2234167.2999999998</v>
      </c>
      <c r="E1146" s="29">
        <v>2278514.44</v>
      </c>
      <c r="F1146" s="29">
        <v>44347.14</v>
      </c>
      <c r="G1146" s="29">
        <v>32.71</v>
      </c>
      <c r="H1146" s="29">
        <v>0</v>
      </c>
      <c r="I1146" s="29">
        <v>0</v>
      </c>
      <c r="J1146" s="29">
        <v>0</v>
      </c>
      <c r="K1146" s="29">
        <v>0</v>
      </c>
      <c r="L1146" s="29">
        <v>0</v>
      </c>
      <c r="M1146" s="29">
        <v>0</v>
      </c>
      <c r="N1146" s="29">
        <v>160127.99</v>
      </c>
      <c r="O1146" s="29">
        <v>0</v>
      </c>
      <c r="P1146" s="29">
        <v>0</v>
      </c>
      <c r="Q1146" s="29">
        <v>0</v>
      </c>
      <c r="R1146" s="29">
        <v>0</v>
      </c>
      <c r="S1146" s="29">
        <v>0</v>
      </c>
      <c r="T1146">
        <v>0</v>
      </c>
      <c r="U1146">
        <v>0</v>
      </c>
      <c r="V1146">
        <v>0</v>
      </c>
      <c r="Y1146" t="s">
        <v>366</v>
      </c>
    </row>
    <row r="1147" spans="1:25" x14ac:dyDescent="0.3">
      <c r="A1147" s="19" t="s">
        <v>366</v>
      </c>
      <c r="B1147" s="18" t="s">
        <v>256</v>
      </c>
      <c r="C1147" s="18" t="s">
        <v>171</v>
      </c>
      <c r="D1147" s="29">
        <v>2285319</v>
      </c>
      <c r="E1147" s="29">
        <v>2316406.7200000002</v>
      </c>
      <c r="F1147" s="29">
        <v>31087.72</v>
      </c>
      <c r="G1147" s="29">
        <v>16.3</v>
      </c>
      <c r="H1147" s="29">
        <v>0</v>
      </c>
      <c r="I1147" s="29">
        <v>0</v>
      </c>
      <c r="J1147" s="29">
        <v>0</v>
      </c>
      <c r="K1147" s="29">
        <v>0</v>
      </c>
      <c r="L1147" s="29">
        <v>0</v>
      </c>
      <c r="M1147" s="29">
        <v>0</v>
      </c>
      <c r="N1147" s="29">
        <v>57392.79</v>
      </c>
      <c r="O1147" s="29">
        <v>0</v>
      </c>
      <c r="P1147" s="29">
        <v>0</v>
      </c>
      <c r="Q1147" s="29">
        <v>0</v>
      </c>
      <c r="R1147" s="29">
        <v>0</v>
      </c>
      <c r="S1147" s="29">
        <v>0</v>
      </c>
      <c r="T1147">
        <v>0</v>
      </c>
      <c r="U1147">
        <v>0</v>
      </c>
      <c r="V1147">
        <v>0</v>
      </c>
      <c r="Y1147" t="s">
        <v>366</v>
      </c>
    </row>
    <row r="1148" spans="1:25" x14ac:dyDescent="0.3">
      <c r="A1148" s="19" t="s">
        <v>366</v>
      </c>
      <c r="B1148" s="18" t="s">
        <v>256</v>
      </c>
      <c r="C1148" s="18" t="s">
        <v>172</v>
      </c>
      <c r="D1148" s="29">
        <v>2242186.04</v>
      </c>
      <c r="E1148" s="29">
        <v>2279778.71</v>
      </c>
      <c r="F1148" s="29">
        <v>37592.67</v>
      </c>
      <c r="G1148" s="29">
        <v>10.38</v>
      </c>
      <c r="H1148" s="29">
        <v>0</v>
      </c>
      <c r="I1148" s="29">
        <v>0</v>
      </c>
      <c r="J1148" s="29">
        <v>0</v>
      </c>
      <c r="K1148" s="29">
        <v>0</v>
      </c>
      <c r="L1148" s="29">
        <v>0</v>
      </c>
      <c r="M1148" s="29">
        <v>0</v>
      </c>
      <c r="N1148" s="29">
        <v>118073.12</v>
      </c>
      <c r="O1148" s="29">
        <v>0</v>
      </c>
      <c r="P1148" s="29">
        <v>0</v>
      </c>
      <c r="Q1148" s="29">
        <v>0</v>
      </c>
      <c r="R1148" s="29">
        <v>0</v>
      </c>
      <c r="S1148" s="29">
        <v>0</v>
      </c>
      <c r="T1148">
        <v>0</v>
      </c>
      <c r="U1148">
        <v>0</v>
      </c>
      <c r="V1148">
        <v>0</v>
      </c>
      <c r="Y1148" t="s">
        <v>366</v>
      </c>
    </row>
    <row r="1149" spans="1:25" x14ac:dyDescent="0.3">
      <c r="A1149" s="19" t="s">
        <v>366</v>
      </c>
      <c r="B1149" s="18" t="s">
        <v>256</v>
      </c>
      <c r="C1149" s="18" t="s">
        <v>173</v>
      </c>
      <c r="D1149" s="29">
        <v>1593510.64</v>
      </c>
      <c r="E1149" s="29">
        <v>2374209.17</v>
      </c>
      <c r="F1149" s="29">
        <v>780698.53</v>
      </c>
      <c r="G1149" s="29">
        <v>13.4</v>
      </c>
      <c r="H1149" s="29">
        <v>0</v>
      </c>
      <c r="I1149" s="29">
        <v>0</v>
      </c>
      <c r="J1149" s="29">
        <v>0</v>
      </c>
      <c r="K1149" s="29">
        <v>0</v>
      </c>
      <c r="L1149" s="29">
        <v>0</v>
      </c>
      <c r="M1149" s="29">
        <v>0</v>
      </c>
      <c r="N1149" s="29">
        <v>45171.22</v>
      </c>
      <c r="O1149" s="29">
        <v>0</v>
      </c>
      <c r="P1149" s="29">
        <v>0</v>
      </c>
      <c r="Q1149" s="29">
        <v>0</v>
      </c>
      <c r="R1149" s="29">
        <v>0</v>
      </c>
      <c r="S1149" s="29">
        <v>0</v>
      </c>
      <c r="T1149">
        <v>0</v>
      </c>
      <c r="U1149">
        <v>0</v>
      </c>
      <c r="V1149">
        <v>0</v>
      </c>
      <c r="Y1149" t="s">
        <v>366</v>
      </c>
    </row>
    <row r="1150" spans="1:25" x14ac:dyDescent="0.3">
      <c r="A1150" s="19" t="s">
        <v>366</v>
      </c>
      <c r="B1150" s="18" t="s">
        <v>256</v>
      </c>
      <c r="C1150" s="18" t="s">
        <v>174</v>
      </c>
      <c r="D1150" s="29">
        <v>690092.15</v>
      </c>
      <c r="E1150" s="29">
        <v>690092.15</v>
      </c>
      <c r="F1150" s="29">
        <v>0</v>
      </c>
      <c r="G1150" s="29">
        <v>3.54</v>
      </c>
      <c r="H1150" s="29">
        <v>0</v>
      </c>
      <c r="I1150" s="29">
        <v>0</v>
      </c>
      <c r="J1150" s="29">
        <v>0</v>
      </c>
      <c r="K1150" s="29">
        <v>0</v>
      </c>
      <c r="L1150" s="29">
        <v>0</v>
      </c>
      <c r="M1150" s="29">
        <v>0</v>
      </c>
      <c r="N1150" s="29">
        <v>15811.76</v>
      </c>
      <c r="O1150" s="29">
        <v>0</v>
      </c>
      <c r="P1150" s="29">
        <v>0</v>
      </c>
      <c r="Q1150" s="29">
        <v>0</v>
      </c>
      <c r="R1150" s="29">
        <v>0</v>
      </c>
      <c r="S1150" s="29">
        <v>0</v>
      </c>
      <c r="T1150">
        <v>0</v>
      </c>
      <c r="U1150">
        <v>0</v>
      </c>
      <c r="V1150">
        <v>0</v>
      </c>
      <c r="Y1150" t="s">
        <v>366</v>
      </c>
    </row>
    <row r="1151" spans="1:25" x14ac:dyDescent="0.3">
      <c r="A1151" s="19" t="s">
        <v>366</v>
      </c>
      <c r="B1151" s="18" t="s">
        <v>256</v>
      </c>
      <c r="C1151" s="18" t="s">
        <v>175</v>
      </c>
      <c r="D1151" s="29">
        <v>3957597.09</v>
      </c>
      <c r="E1151" s="29">
        <v>3996541.66</v>
      </c>
      <c r="F1151" s="29">
        <v>38944.57</v>
      </c>
      <c r="G1151" s="29">
        <v>41.41</v>
      </c>
      <c r="H1151" s="29">
        <v>0</v>
      </c>
      <c r="I1151" s="29">
        <v>0</v>
      </c>
      <c r="J1151" s="29">
        <v>0</v>
      </c>
      <c r="K1151" s="29">
        <v>0</v>
      </c>
      <c r="L1151" s="29">
        <v>0</v>
      </c>
      <c r="M1151" s="29">
        <v>0</v>
      </c>
      <c r="N1151" s="29">
        <v>132932.85999999999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>
        <v>0</v>
      </c>
      <c r="U1151">
        <v>0</v>
      </c>
      <c r="V1151">
        <v>0</v>
      </c>
      <c r="Y1151" t="s">
        <v>366</v>
      </c>
    </row>
    <row r="1152" spans="1:25" x14ac:dyDescent="0.3">
      <c r="A1152" s="19" t="s">
        <v>366</v>
      </c>
      <c r="B1152" s="18" t="s">
        <v>256</v>
      </c>
      <c r="C1152" s="18" t="s">
        <v>176</v>
      </c>
      <c r="D1152" s="29">
        <v>1731549.36</v>
      </c>
      <c r="E1152" s="29">
        <v>2790098.7</v>
      </c>
      <c r="F1152" s="29">
        <v>1058549.3400000001</v>
      </c>
      <c r="G1152" s="29">
        <v>5.9</v>
      </c>
      <c r="H1152" s="29">
        <v>0</v>
      </c>
      <c r="I1152" s="29">
        <v>0</v>
      </c>
      <c r="J1152" s="29">
        <v>0</v>
      </c>
      <c r="K1152" s="29">
        <v>0</v>
      </c>
      <c r="L1152" s="29">
        <v>0</v>
      </c>
      <c r="M1152" s="29">
        <v>0</v>
      </c>
      <c r="N1152" s="29">
        <v>28363.58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>
        <v>0</v>
      </c>
      <c r="U1152">
        <v>0</v>
      </c>
      <c r="V1152">
        <v>0</v>
      </c>
      <c r="Y1152" t="s">
        <v>366</v>
      </c>
    </row>
    <row r="1153" spans="1:25" x14ac:dyDescent="0.3">
      <c r="A1153" s="19" t="s">
        <v>366</v>
      </c>
      <c r="B1153" s="18" t="s">
        <v>256</v>
      </c>
      <c r="C1153" s="18" t="s">
        <v>177</v>
      </c>
      <c r="D1153" s="29">
        <v>4508520.66</v>
      </c>
      <c r="E1153" s="29">
        <v>4512837.8569</v>
      </c>
      <c r="F1153" s="29">
        <v>11982.62</v>
      </c>
      <c r="G1153" s="29">
        <v>111.62</v>
      </c>
      <c r="H1153" s="29">
        <v>0</v>
      </c>
      <c r="I1153" s="29">
        <v>0</v>
      </c>
      <c r="J1153" s="29">
        <v>0</v>
      </c>
      <c r="K1153" s="29">
        <v>0</v>
      </c>
      <c r="L1153" s="29">
        <v>0</v>
      </c>
      <c r="M1153" s="29">
        <v>0</v>
      </c>
      <c r="N1153" s="29">
        <v>297204.7</v>
      </c>
      <c r="O1153" s="29">
        <v>0</v>
      </c>
      <c r="P1153" s="29">
        <v>0</v>
      </c>
      <c r="Q1153" s="29">
        <v>7665.4231</v>
      </c>
      <c r="R1153" s="29">
        <v>0</v>
      </c>
      <c r="S1153" s="29">
        <v>0</v>
      </c>
      <c r="T1153">
        <v>0</v>
      </c>
      <c r="U1153">
        <v>0</v>
      </c>
      <c r="V1153">
        <v>0</v>
      </c>
      <c r="Y1153" t="s">
        <v>366</v>
      </c>
    </row>
    <row r="1154" spans="1:25" x14ac:dyDescent="0.3">
      <c r="A1154" s="19" t="s">
        <v>366</v>
      </c>
      <c r="B1154" s="18" t="s">
        <v>256</v>
      </c>
      <c r="C1154" s="18" t="s">
        <v>178</v>
      </c>
      <c r="D1154" s="29">
        <v>755624.25</v>
      </c>
      <c r="E1154" s="29">
        <v>767836.61</v>
      </c>
      <c r="F1154" s="29">
        <v>12212.36</v>
      </c>
      <c r="G1154" s="29">
        <v>7.95</v>
      </c>
      <c r="H1154" s="29">
        <v>0</v>
      </c>
      <c r="I1154" s="29">
        <v>0</v>
      </c>
      <c r="J1154" s="29">
        <v>0</v>
      </c>
      <c r="K1154" s="29">
        <v>0</v>
      </c>
      <c r="L1154" s="29">
        <v>0</v>
      </c>
      <c r="M1154" s="29">
        <v>0</v>
      </c>
      <c r="N1154" s="29">
        <v>50616.32</v>
      </c>
      <c r="O1154" s="29">
        <v>0</v>
      </c>
      <c r="P1154" s="29">
        <v>0</v>
      </c>
      <c r="Q1154" s="29">
        <v>0</v>
      </c>
      <c r="R1154" s="29">
        <v>0</v>
      </c>
      <c r="S1154" s="29">
        <v>0</v>
      </c>
      <c r="T1154">
        <v>0</v>
      </c>
      <c r="U1154">
        <v>0</v>
      </c>
      <c r="V1154">
        <v>0</v>
      </c>
      <c r="Y1154" t="s">
        <v>366</v>
      </c>
    </row>
    <row r="1155" spans="1:25" x14ac:dyDescent="0.3">
      <c r="A1155" s="19" t="s">
        <v>366</v>
      </c>
      <c r="B1155" s="18" t="s">
        <v>256</v>
      </c>
      <c r="C1155" s="18" t="s">
        <v>179</v>
      </c>
      <c r="D1155" s="29">
        <v>1224718.33</v>
      </c>
      <c r="E1155" s="29">
        <v>1226845.26</v>
      </c>
      <c r="F1155" s="29">
        <v>2126.9299999999998</v>
      </c>
      <c r="G1155" s="29">
        <v>12.2</v>
      </c>
      <c r="H1155" s="29">
        <v>0</v>
      </c>
      <c r="I1155" s="29">
        <v>0</v>
      </c>
      <c r="J1155" s="29">
        <v>0</v>
      </c>
      <c r="K1155" s="29">
        <v>0</v>
      </c>
      <c r="L1155" s="29">
        <v>0</v>
      </c>
      <c r="M1155" s="29">
        <v>0</v>
      </c>
      <c r="N1155" s="29">
        <v>51024.95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>
        <v>0</v>
      </c>
      <c r="U1155">
        <v>0</v>
      </c>
      <c r="V1155">
        <v>0</v>
      </c>
      <c r="Y1155" t="s">
        <v>366</v>
      </c>
    </row>
    <row r="1156" spans="1:25" x14ac:dyDescent="0.3">
      <c r="A1156" s="19" t="s">
        <v>366</v>
      </c>
      <c r="B1156" s="18" t="s">
        <v>256</v>
      </c>
      <c r="C1156" s="18" t="s">
        <v>180</v>
      </c>
      <c r="D1156" s="29">
        <v>606667.24</v>
      </c>
      <c r="E1156" s="29">
        <v>727603.59</v>
      </c>
      <c r="F1156" s="29">
        <v>120936.35</v>
      </c>
      <c r="G1156" s="29">
        <v>7.85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89627.76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>
        <v>0</v>
      </c>
      <c r="U1156">
        <v>0</v>
      </c>
      <c r="V1156">
        <v>0</v>
      </c>
      <c r="Y1156" t="s">
        <v>366</v>
      </c>
    </row>
    <row r="1157" spans="1:25" x14ac:dyDescent="0.3">
      <c r="A1157" s="19" t="s">
        <v>366</v>
      </c>
      <c r="B1157" s="18" t="s">
        <v>256</v>
      </c>
      <c r="C1157" s="18" t="s">
        <v>181</v>
      </c>
      <c r="D1157" s="29">
        <v>2127941.0499999998</v>
      </c>
      <c r="E1157" s="29">
        <v>2008251.6510999999</v>
      </c>
      <c r="F1157" s="29">
        <v>816.49</v>
      </c>
      <c r="G1157" s="29">
        <v>12.57</v>
      </c>
      <c r="H1157" s="29">
        <v>0</v>
      </c>
      <c r="I1157" s="29">
        <v>0</v>
      </c>
      <c r="J1157" s="29">
        <v>0</v>
      </c>
      <c r="K1157" s="29">
        <v>0</v>
      </c>
      <c r="L1157" s="29">
        <v>0</v>
      </c>
      <c r="M1157" s="29">
        <v>0</v>
      </c>
      <c r="N1157" s="29">
        <v>89642.68</v>
      </c>
      <c r="O1157" s="29">
        <v>0</v>
      </c>
      <c r="P1157" s="29">
        <v>0</v>
      </c>
      <c r="Q1157" s="29">
        <v>120505.88890000001</v>
      </c>
      <c r="R1157" s="29">
        <v>0</v>
      </c>
      <c r="S1157" s="29">
        <v>0</v>
      </c>
      <c r="T1157">
        <v>8425.43</v>
      </c>
      <c r="U1157">
        <v>0</v>
      </c>
      <c r="V1157">
        <v>0</v>
      </c>
      <c r="Y1157" t="s">
        <v>366</v>
      </c>
    </row>
    <row r="1158" spans="1:25" x14ac:dyDescent="0.3">
      <c r="A1158" s="19" t="s">
        <v>366</v>
      </c>
      <c r="B1158" s="18" t="s">
        <v>256</v>
      </c>
      <c r="C1158" s="18" t="s">
        <v>182</v>
      </c>
      <c r="D1158" s="29">
        <v>265257.61</v>
      </c>
      <c r="E1158" s="29">
        <v>269001.71000000002</v>
      </c>
      <c r="F1158" s="29">
        <v>3744.1</v>
      </c>
      <c r="G1158" s="29">
        <v>21.1</v>
      </c>
      <c r="H1158" s="29">
        <v>0</v>
      </c>
      <c r="I1158" s="29">
        <v>0</v>
      </c>
      <c r="J1158" s="29">
        <v>0</v>
      </c>
      <c r="K1158" s="29">
        <v>0</v>
      </c>
      <c r="L1158" s="29">
        <v>0</v>
      </c>
      <c r="M1158" s="29">
        <v>0</v>
      </c>
      <c r="N1158" s="29">
        <v>4407.1000000000004</v>
      </c>
      <c r="O1158" s="29">
        <v>0</v>
      </c>
      <c r="P1158" s="29">
        <v>0</v>
      </c>
      <c r="Q1158" s="29">
        <v>0</v>
      </c>
      <c r="R1158" s="29">
        <v>0</v>
      </c>
      <c r="S1158" s="29">
        <v>0</v>
      </c>
      <c r="T1158">
        <v>0</v>
      </c>
      <c r="U1158">
        <v>0</v>
      </c>
      <c r="V1158">
        <v>0</v>
      </c>
      <c r="Y1158" t="s">
        <v>366</v>
      </c>
    </row>
    <row r="1159" spans="1:25" x14ac:dyDescent="0.3">
      <c r="A1159" s="19" t="s">
        <v>366</v>
      </c>
      <c r="B1159" s="18" t="s">
        <v>256</v>
      </c>
      <c r="C1159" s="18" t="s">
        <v>183</v>
      </c>
      <c r="D1159" s="29">
        <v>3055925.81</v>
      </c>
      <c r="E1159" s="29">
        <v>3059411.85</v>
      </c>
      <c r="F1159" s="29">
        <v>3486.04</v>
      </c>
      <c r="G1159" s="29">
        <v>28.25</v>
      </c>
      <c r="H1159" s="29">
        <v>0</v>
      </c>
      <c r="I1159" s="29">
        <v>0</v>
      </c>
      <c r="J1159" s="29">
        <v>0</v>
      </c>
      <c r="K1159" s="29">
        <v>0</v>
      </c>
      <c r="L1159" s="29">
        <v>0</v>
      </c>
      <c r="M1159" s="29">
        <v>0</v>
      </c>
      <c r="N1159" s="29">
        <v>67625.63</v>
      </c>
      <c r="O1159" s="29">
        <v>0</v>
      </c>
      <c r="P1159" s="29">
        <v>0</v>
      </c>
      <c r="Q1159" s="29">
        <v>0</v>
      </c>
      <c r="R1159" s="29">
        <v>0</v>
      </c>
      <c r="S1159" s="29">
        <v>0</v>
      </c>
      <c r="T1159">
        <v>0</v>
      </c>
      <c r="U1159">
        <v>0</v>
      </c>
      <c r="V1159">
        <v>0</v>
      </c>
      <c r="Y1159" t="s">
        <v>366</v>
      </c>
    </row>
    <row r="1160" spans="1:25" x14ac:dyDescent="0.3">
      <c r="A1160" s="19" t="s">
        <v>366</v>
      </c>
      <c r="B1160" s="18" t="s">
        <v>256</v>
      </c>
      <c r="C1160" s="18" t="s">
        <v>184</v>
      </c>
      <c r="D1160" s="29">
        <v>84035.91</v>
      </c>
      <c r="E1160" s="29">
        <v>111886.87</v>
      </c>
      <c r="F1160" s="29">
        <v>27850.959999999999</v>
      </c>
      <c r="G1160" s="29">
        <v>3.41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7251.09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>
        <v>0</v>
      </c>
      <c r="U1160">
        <v>0</v>
      </c>
      <c r="V1160">
        <v>0</v>
      </c>
      <c r="Y1160" t="s">
        <v>68</v>
      </c>
    </row>
    <row r="1161" spans="1:25" x14ac:dyDescent="0.3">
      <c r="A1161" s="19" t="s">
        <v>366</v>
      </c>
      <c r="B1161" s="18" t="s">
        <v>256</v>
      </c>
      <c r="C1161" s="18" t="s">
        <v>185</v>
      </c>
      <c r="D1161" s="29">
        <v>597888.98</v>
      </c>
      <c r="E1161" s="29">
        <v>731333.7</v>
      </c>
      <c r="F1161" s="29">
        <v>133444.72</v>
      </c>
      <c r="G1161" s="29">
        <v>2.76</v>
      </c>
      <c r="H1161" s="29">
        <v>0</v>
      </c>
      <c r="I1161" s="29">
        <v>0</v>
      </c>
      <c r="J1161" s="29">
        <v>0</v>
      </c>
      <c r="K1161" s="29">
        <v>0</v>
      </c>
      <c r="L1161" s="29">
        <v>0</v>
      </c>
      <c r="M1161" s="29">
        <v>0</v>
      </c>
      <c r="N1161" s="29">
        <v>45475.92</v>
      </c>
      <c r="O1161" s="29">
        <v>0</v>
      </c>
      <c r="P1161" s="29">
        <v>0</v>
      </c>
      <c r="Q1161" s="29">
        <v>0</v>
      </c>
      <c r="R1161" s="29">
        <v>0</v>
      </c>
      <c r="S1161" s="29">
        <v>0</v>
      </c>
      <c r="T1161">
        <v>0</v>
      </c>
      <c r="U1161">
        <v>0</v>
      </c>
      <c r="V1161">
        <v>0</v>
      </c>
      <c r="Y1161" t="s">
        <v>68</v>
      </c>
    </row>
    <row r="1162" spans="1:25" x14ac:dyDescent="0.3">
      <c r="A1162" s="19" t="s">
        <v>366</v>
      </c>
      <c r="B1162" s="18" t="s">
        <v>256</v>
      </c>
      <c r="C1162" s="18" t="s">
        <v>186</v>
      </c>
      <c r="D1162" s="29">
        <v>185288.04</v>
      </c>
      <c r="E1162" s="29">
        <v>206267.16</v>
      </c>
      <c r="F1162" s="29">
        <v>20979.119999999999</v>
      </c>
      <c r="G1162" s="29">
        <v>9.6999999999999993</v>
      </c>
      <c r="H1162" s="29">
        <v>0</v>
      </c>
      <c r="I1162" s="29">
        <v>0</v>
      </c>
      <c r="J1162" s="29">
        <v>0</v>
      </c>
      <c r="K1162" s="29">
        <v>0</v>
      </c>
      <c r="L1162" s="29">
        <v>0</v>
      </c>
      <c r="M1162" s="29">
        <v>0</v>
      </c>
      <c r="N1162" s="29">
        <v>4420.29</v>
      </c>
      <c r="O1162" s="29">
        <v>0</v>
      </c>
      <c r="P1162" s="29">
        <v>0</v>
      </c>
      <c r="Q1162" s="29">
        <v>0</v>
      </c>
      <c r="R1162" s="29">
        <v>0</v>
      </c>
      <c r="S1162" s="29">
        <v>0</v>
      </c>
      <c r="T1162">
        <v>0</v>
      </c>
      <c r="U1162">
        <v>0</v>
      </c>
      <c r="V1162">
        <v>0</v>
      </c>
      <c r="Y1162" t="s">
        <v>68</v>
      </c>
    </row>
    <row r="1163" spans="1:25" x14ac:dyDescent="0.3">
      <c r="A1163" s="19" t="s">
        <v>366</v>
      </c>
      <c r="B1163" s="18" t="s">
        <v>256</v>
      </c>
      <c r="C1163" s="18" t="s">
        <v>187</v>
      </c>
      <c r="D1163" s="29">
        <v>13088.29</v>
      </c>
      <c r="E1163" s="29">
        <v>15657.12</v>
      </c>
      <c r="F1163" s="29">
        <v>2568.83</v>
      </c>
      <c r="G1163" s="29">
        <v>3.65</v>
      </c>
      <c r="H1163" s="29">
        <v>0</v>
      </c>
      <c r="I1163" s="29">
        <v>0</v>
      </c>
      <c r="J1163" s="29">
        <v>0</v>
      </c>
      <c r="K1163" s="29">
        <v>0</v>
      </c>
      <c r="L1163" s="29">
        <v>0</v>
      </c>
      <c r="M1163" s="29">
        <v>0</v>
      </c>
      <c r="N1163" s="29">
        <v>1853.5</v>
      </c>
      <c r="O1163" s="29">
        <v>0</v>
      </c>
      <c r="P1163" s="29">
        <v>0</v>
      </c>
      <c r="Q1163" s="29">
        <v>0</v>
      </c>
      <c r="R1163" s="29">
        <v>0</v>
      </c>
      <c r="S1163" s="29">
        <v>0</v>
      </c>
      <c r="T1163">
        <v>0</v>
      </c>
      <c r="U1163">
        <v>0</v>
      </c>
      <c r="V1163">
        <v>0</v>
      </c>
      <c r="Y1163" t="s">
        <v>68</v>
      </c>
    </row>
    <row r="1164" spans="1:25" x14ac:dyDescent="0.3">
      <c r="A1164" s="19" t="s">
        <v>366</v>
      </c>
      <c r="B1164" s="18" t="s">
        <v>256</v>
      </c>
      <c r="C1164" s="18" t="s">
        <v>188</v>
      </c>
      <c r="D1164" s="29">
        <v>223698.72</v>
      </c>
      <c r="E1164" s="29">
        <v>216214.3425</v>
      </c>
      <c r="F1164" s="29">
        <v>402.03</v>
      </c>
      <c r="G1164" s="29">
        <v>13.9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  <c r="N1164" s="29">
        <v>31396.28</v>
      </c>
      <c r="O1164" s="29">
        <v>0</v>
      </c>
      <c r="P1164" s="29">
        <v>0</v>
      </c>
      <c r="Q1164" s="29">
        <v>7886.4075000000003</v>
      </c>
      <c r="R1164" s="29">
        <v>0</v>
      </c>
      <c r="S1164" s="29">
        <v>0</v>
      </c>
      <c r="T1164">
        <v>0</v>
      </c>
      <c r="U1164">
        <v>0</v>
      </c>
      <c r="V1164">
        <v>0</v>
      </c>
      <c r="Y1164" t="s">
        <v>68</v>
      </c>
    </row>
    <row r="1165" spans="1:25" x14ac:dyDescent="0.3">
      <c r="A1165" s="19" t="s">
        <v>68</v>
      </c>
      <c r="B1165" s="18" t="s">
        <v>258</v>
      </c>
      <c r="C1165" s="18" t="s">
        <v>129</v>
      </c>
      <c r="D1165" s="29">
        <v>700467.84</v>
      </c>
      <c r="E1165" s="29">
        <v>792276.26</v>
      </c>
      <c r="F1165" s="29">
        <v>91808.42</v>
      </c>
      <c r="G1165" s="29">
        <v>32.18</v>
      </c>
      <c r="H1165" s="29">
        <v>0</v>
      </c>
      <c r="I1165" s="29">
        <v>0</v>
      </c>
      <c r="J1165" s="29">
        <v>0</v>
      </c>
      <c r="K1165" s="29">
        <v>0</v>
      </c>
      <c r="L1165" s="29">
        <v>0</v>
      </c>
      <c r="M1165" s="29">
        <v>85631.12</v>
      </c>
      <c r="N1165" s="29">
        <v>54605.06</v>
      </c>
      <c r="O1165" s="29">
        <v>189.02</v>
      </c>
      <c r="P1165" s="29">
        <v>0</v>
      </c>
      <c r="Q1165" s="29">
        <v>0</v>
      </c>
      <c r="R1165" s="29">
        <v>0</v>
      </c>
      <c r="S1165" s="29">
        <v>0</v>
      </c>
      <c r="T1165">
        <v>0</v>
      </c>
      <c r="U1165">
        <v>0</v>
      </c>
      <c r="V1165">
        <v>0</v>
      </c>
      <c r="Y1165" t="s">
        <v>68</v>
      </c>
    </row>
    <row r="1166" spans="1:25" x14ac:dyDescent="0.3">
      <c r="A1166" s="19" t="s">
        <v>68</v>
      </c>
      <c r="B1166" s="18" t="s">
        <v>258</v>
      </c>
      <c r="C1166" s="18" t="s">
        <v>130</v>
      </c>
      <c r="D1166" s="29">
        <v>1068732.76</v>
      </c>
      <c r="E1166" s="29">
        <v>1206274.06</v>
      </c>
      <c r="F1166" s="29">
        <v>137541.29999999999</v>
      </c>
      <c r="G1166" s="29">
        <v>80.680000000000007</v>
      </c>
      <c r="H1166" s="29">
        <v>0</v>
      </c>
      <c r="I1166" s="29">
        <v>0</v>
      </c>
      <c r="J1166" s="29">
        <v>0</v>
      </c>
      <c r="K1166" s="29">
        <v>0</v>
      </c>
      <c r="L1166" s="29">
        <v>0</v>
      </c>
      <c r="M1166" s="29">
        <v>130376.62</v>
      </c>
      <c r="N1166" s="29">
        <v>68931.149999999994</v>
      </c>
      <c r="O1166" s="29">
        <v>552.97</v>
      </c>
      <c r="P1166" s="29">
        <v>0</v>
      </c>
      <c r="Q1166" s="29">
        <v>0</v>
      </c>
      <c r="R1166" s="29">
        <v>0</v>
      </c>
      <c r="S1166" s="29">
        <v>0</v>
      </c>
      <c r="T1166">
        <v>0</v>
      </c>
      <c r="U1166">
        <v>0</v>
      </c>
      <c r="V1166">
        <v>0</v>
      </c>
      <c r="Y1166" t="s">
        <v>68</v>
      </c>
    </row>
    <row r="1167" spans="1:25" x14ac:dyDescent="0.3">
      <c r="A1167" s="19" t="s">
        <v>68</v>
      </c>
      <c r="B1167" s="18" t="s">
        <v>258</v>
      </c>
      <c r="C1167" s="18" t="s">
        <v>131</v>
      </c>
      <c r="D1167" s="29">
        <v>1712316.32</v>
      </c>
      <c r="E1167" s="29">
        <v>1937255</v>
      </c>
      <c r="F1167" s="29">
        <v>224938.68</v>
      </c>
      <c r="G1167" s="29">
        <v>116.3</v>
      </c>
      <c r="H1167" s="29">
        <v>0</v>
      </c>
      <c r="I1167" s="29">
        <v>0</v>
      </c>
      <c r="J1167" s="29">
        <v>0</v>
      </c>
      <c r="K1167" s="29">
        <v>0</v>
      </c>
      <c r="L1167" s="29">
        <v>0</v>
      </c>
      <c r="M1167" s="29">
        <v>209382.92</v>
      </c>
      <c r="N1167" s="29">
        <v>86812.36</v>
      </c>
      <c r="O1167" s="29">
        <v>170.12</v>
      </c>
      <c r="P1167" s="29">
        <v>0</v>
      </c>
      <c r="Q1167" s="29">
        <v>0</v>
      </c>
      <c r="R1167" s="29">
        <v>0</v>
      </c>
      <c r="S1167" s="29">
        <v>0</v>
      </c>
      <c r="T1167">
        <v>0</v>
      </c>
      <c r="U1167">
        <v>0</v>
      </c>
      <c r="V1167">
        <v>0</v>
      </c>
      <c r="Y1167" t="s">
        <v>68</v>
      </c>
    </row>
    <row r="1168" spans="1:25" x14ac:dyDescent="0.3">
      <c r="A1168" s="19" t="s">
        <v>68</v>
      </c>
      <c r="B1168" s="18" t="s">
        <v>258</v>
      </c>
      <c r="C1168" s="18" t="s">
        <v>132</v>
      </c>
      <c r="D1168" s="29">
        <v>5109683.8200000096</v>
      </c>
      <c r="E1168" s="29">
        <v>5774098.22000001</v>
      </c>
      <c r="F1168" s="29">
        <v>664414.4</v>
      </c>
      <c r="G1168" s="29">
        <v>147.04</v>
      </c>
      <c r="H1168" s="29">
        <v>0</v>
      </c>
      <c r="I1168" s="29">
        <v>0</v>
      </c>
      <c r="J1168" s="29">
        <v>0</v>
      </c>
      <c r="K1168" s="29">
        <v>0</v>
      </c>
      <c r="L1168" s="29">
        <v>0</v>
      </c>
      <c r="M1168" s="29">
        <v>624077.92000000004</v>
      </c>
      <c r="N1168" s="29">
        <v>249047.95</v>
      </c>
      <c r="O1168" s="29">
        <v>545.67999999999995</v>
      </c>
      <c r="P1168" s="29">
        <v>0</v>
      </c>
      <c r="Q1168" s="29">
        <v>0</v>
      </c>
      <c r="R1168" s="29">
        <v>0</v>
      </c>
      <c r="S1168" s="29">
        <v>0</v>
      </c>
      <c r="T1168">
        <v>0</v>
      </c>
      <c r="U1168">
        <v>0</v>
      </c>
      <c r="V1168">
        <v>0</v>
      </c>
      <c r="Y1168" t="s">
        <v>68</v>
      </c>
    </row>
    <row r="1169" spans="1:25" x14ac:dyDescent="0.3">
      <c r="A1169" s="19" t="s">
        <v>68</v>
      </c>
      <c r="B1169" s="18" t="s">
        <v>258</v>
      </c>
      <c r="C1169" s="18" t="s">
        <v>133</v>
      </c>
      <c r="D1169" s="29">
        <v>3430550.3799999901</v>
      </c>
      <c r="E1169" s="29">
        <v>4409480.3181999903</v>
      </c>
      <c r="F1169" s="29">
        <v>1086231.78</v>
      </c>
      <c r="G1169" s="29">
        <v>11.8</v>
      </c>
      <c r="H1169" s="29">
        <v>0</v>
      </c>
      <c r="I1169" s="29">
        <v>0</v>
      </c>
      <c r="J1169" s="29">
        <v>0</v>
      </c>
      <c r="K1169" s="29">
        <v>0</v>
      </c>
      <c r="L1169" s="29">
        <v>0</v>
      </c>
      <c r="M1169" s="29">
        <v>476585.79</v>
      </c>
      <c r="N1169" s="29">
        <v>207591.67</v>
      </c>
      <c r="O1169" s="29">
        <v>911.8</v>
      </c>
      <c r="P1169" s="29">
        <v>0</v>
      </c>
      <c r="Q1169" s="29">
        <v>122570.6418</v>
      </c>
      <c r="R1169" s="29">
        <v>2021.13</v>
      </c>
      <c r="S1169" s="29">
        <v>13247.67</v>
      </c>
      <c r="T1169">
        <v>5164.38</v>
      </c>
      <c r="U1169">
        <v>0</v>
      </c>
      <c r="V1169">
        <v>0</v>
      </c>
      <c r="Y1169" t="s">
        <v>68</v>
      </c>
    </row>
    <row r="1170" spans="1:25" x14ac:dyDescent="0.3">
      <c r="A1170" s="19" t="s">
        <v>68</v>
      </c>
      <c r="B1170" s="18" t="s">
        <v>258</v>
      </c>
      <c r="C1170" s="18" t="s">
        <v>134</v>
      </c>
      <c r="D1170" s="29">
        <v>3766231.32</v>
      </c>
      <c r="E1170" s="29">
        <v>4264219.0199999996</v>
      </c>
      <c r="F1170" s="29">
        <v>497987.7</v>
      </c>
      <c r="G1170" s="29">
        <v>158.68</v>
      </c>
      <c r="H1170" s="29">
        <v>0</v>
      </c>
      <c r="I1170" s="29">
        <v>0</v>
      </c>
      <c r="J1170" s="29">
        <v>0</v>
      </c>
      <c r="K1170" s="29">
        <v>0</v>
      </c>
      <c r="L1170" s="29">
        <v>0</v>
      </c>
      <c r="M1170" s="29">
        <v>460886.26</v>
      </c>
      <c r="N1170" s="29">
        <v>367363.5</v>
      </c>
      <c r="O1170" s="29">
        <v>4240.6099999999997</v>
      </c>
      <c r="P1170" s="29">
        <v>0</v>
      </c>
      <c r="Q1170" s="29">
        <v>0</v>
      </c>
      <c r="R1170" s="29">
        <v>0</v>
      </c>
      <c r="S1170" s="29">
        <v>0</v>
      </c>
      <c r="T1170">
        <v>0</v>
      </c>
      <c r="U1170">
        <v>0</v>
      </c>
      <c r="V1170">
        <v>0</v>
      </c>
      <c r="Y1170" t="s">
        <v>68</v>
      </c>
    </row>
    <row r="1171" spans="1:25" x14ac:dyDescent="0.3">
      <c r="A1171" s="19" t="s">
        <v>68</v>
      </c>
      <c r="B1171" s="18" t="s">
        <v>258</v>
      </c>
      <c r="C1171" s="18" t="s">
        <v>135</v>
      </c>
      <c r="D1171" s="29">
        <v>1743278.62</v>
      </c>
      <c r="E1171" s="29">
        <v>1965691.88</v>
      </c>
      <c r="F1171" s="29">
        <v>222413.26</v>
      </c>
      <c r="G1171" s="29">
        <v>68.760000000000005</v>
      </c>
      <c r="H1171" s="29">
        <v>0</v>
      </c>
      <c r="I1171" s="29">
        <v>0</v>
      </c>
      <c r="J1171" s="29">
        <v>0</v>
      </c>
      <c r="K1171" s="29">
        <v>0</v>
      </c>
      <c r="L1171" s="29">
        <v>0</v>
      </c>
      <c r="M1171" s="29">
        <v>212456.36</v>
      </c>
      <c r="N1171" s="29">
        <v>106252.84</v>
      </c>
      <c r="O1171" s="29">
        <v>146.27000000000001</v>
      </c>
      <c r="P1171" s="29">
        <v>0</v>
      </c>
      <c r="Q1171" s="29">
        <v>0</v>
      </c>
      <c r="R1171" s="29">
        <v>0</v>
      </c>
      <c r="S1171" s="29">
        <v>0</v>
      </c>
      <c r="T1171">
        <v>0</v>
      </c>
      <c r="U1171">
        <v>0</v>
      </c>
      <c r="V1171">
        <v>0</v>
      </c>
      <c r="Y1171" t="s">
        <v>68</v>
      </c>
    </row>
    <row r="1172" spans="1:25" x14ac:dyDescent="0.3">
      <c r="A1172" s="19" t="s">
        <v>68</v>
      </c>
      <c r="B1172" s="18" t="s">
        <v>258</v>
      </c>
      <c r="C1172" s="18" t="s">
        <v>136</v>
      </c>
      <c r="D1172" s="29">
        <v>1464797.7</v>
      </c>
      <c r="E1172" s="29">
        <v>1650954.12</v>
      </c>
      <c r="F1172" s="29">
        <v>186156.42</v>
      </c>
      <c r="G1172" s="29">
        <v>116.46</v>
      </c>
      <c r="H1172" s="29">
        <v>0</v>
      </c>
      <c r="I1172" s="29">
        <v>0</v>
      </c>
      <c r="J1172" s="29">
        <v>0</v>
      </c>
      <c r="K1172" s="29">
        <v>0</v>
      </c>
      <c r="L1172" s="29">
        <v>0</v>
      </c>
      <c r="M1172" s="29">
        <v>178438.62</v>
      </c>
      <c r="N1172" s="29">
        <v>72678.080000000002</v>
      </c>
      <c r="O1172" s="29">
        <v>291.2</v>
      </c>
      <c r="P1172" s="29">
        <v>0</v>
      </c>
      <c r="Q1172" s="29">
        <v>0</v>
      </c>
      <c r="R1172" s="29">
        <v>0</v>
      </c>
      <c r="S1172" s="29">
        <v>0</v>
      </c>
      <c r="T1172">
        <v>0</v>
      </c>
      <c r="U1172">
        <v>0</v>
      </c>
      <c r="V1172">
        <v>0</v>
      </c>
      <c r="Y1172" t="s">
        <v>68</v>
      </c>
    </row>
    <row r="1173" spans="1:25" x14ac:dyDescent="0.3">
      <c r="A1173" s="19" t="s">
        <v>68</v>
      </c>
      <c r="B1173" s="18" t="s">
        <v>258</v>
      </c>
      <c r="C1173" s="18" t="s">
        <v>137</v>
      </c>
      <c r="D1173" s="29">
        <v>4881260.0999999801</v>
      </c>
      <c r="E1173" s="29">
        <v>5527965.9199999804</v>
      </c>
      <c r="F1173" s="29">
        <v>646705.81999999995</v>
      </c>
      <c r="G1173" s="29">
        <v>165.2</v>
      </c>
      <c r="H1173" s="29">
        <v>0</v>
      </c>
      <c r="I1173" s="29">
        <v>0</v>
      </c>
      <c r="J1173" s="29">
        <v>0</v>
      </c>
      <c r="K1173" s="29">
        <v>0</v>
      </c>
      <c r="L1173" s="29">
        <v>0</v>
      </c>
      <c r="M1173" s="29">
        <v>597476.28</v>
      </c>
      <c r="N1173" s="29">
        <v>270020.86</v>
      </c>
      <c r="O1173" s="29">
        <v>931.93</v>
      </c>
      <c r="P1173" s="29">
        <v>0</v>
      </c>
      <c r="Q1173" s="29">
        <v>0</v>
      </c>
      <c r="R1173" s="29">
        <v>0</v>
      </c>
      <c r="S1173" s="29">
        <v>0</v>
      </c>
      <c r="T1173">
        <v>0</v>
      </c>
      <c r="U1173">
        <v>0</v>
      </c>
      <c r="V1173">
        <v>0</v>
      </c>
      <c r="Y1173" t="s">
        <v>69</v>
      </c>
    </row>
    <row r="1174" spans="1:25" x14ac:dyDescent="0.3">
      <c r="A1174" s="19" t="s">
        <v>68</v>
      </c>
      <c r="B1174" s="18" t="s">
        <v>258</v>
      </c>
      <c r="C1174" s="18" t="s">
        <v>138</v>
      </c>
      <c r="D1174" s="29">
        <v>20991770.199999999</v>
      </c>
      <c r="E1174" s="29">
        <v>22864954.814800002</v>
      </c>
      <c r="F1174" s="29">
        <v>5956573.0800000001</v>
      </c>
      <c r="G1174" s="29">
        <v>72.400000000000006</v>
      </c>
      <c r="H1174" s="29">
        <v>0</v>
      </c>
      <c r="I1174" s="29">
        <v>0</v>
      </c>
      <c r="J1174" s="29">
        <v>0</v>
      </c>
      <c r="K1174" s="29">
        <v>0</v>
      </c>
      <c r="L1174" s="29">
        <v>0</v>
      </c>
      <c r="M1174" s="29">
        <v>2471291.25</v>
      </c>
      <c r="N1174" s="29">
        <v>962806.18</v>
      </c>
      <c r="O1174" s="29">
        <v>6691.45</v>
      </c>
      <c r="P1174" s="29">
        <v>0</v>
      </c>
      <c r="Q1174" s="29">
        <v>4663773.1452000001</v>
      </c>
      <c r="R1174" s="29">
        <v>76314.55</v>
      </c>
      <c r="S1174" s="29">
        <v>504070.13</v>
      </c>
      <c r="T1174">
        <v>66657</v>
      </c>
      <c r="U1174">
        <v>0</v>
      </c>
      <c r="V1174">
        <v>0</v>
      </c>
      <c r="Y1174" t="s">
        <v>69</v>
      </c>
    </row>
    <row r="1175" spans="1:25" x14ac:dyDescent="0.3">
      <c r="A1175" s="19" t="s">
        <v>68</v>
      </c>
      <c r="B1175" s="18" t="s">
        <v>258</v>
      </c>
      <c r="C1175" s="18" t="s">
        <v>139</v>
      </c>
      <c r="D1175" s="29">
        <v>648965.72</v>
      </c>
      <c r="E1175" s="29">
        <v>738407.66</v>
      </c>
      <c r="F1175" s="29">
        <v>89441.94</v>
      </c>
      <c r="G1175" s="29">
        <v>21.3</v>
      </c>
      <c r="H1175" s="29">
        <v>0</v>
      </c>
      <c r="I1175" s="29">
        <v>0</v>
      </c>
      <c r="J1175" s="29">
        <v>0</v>
      </c>
      <c r="K1175" s="29">
        <v>0</v>
      </c>
      <c r="L1175" s="29">
        <v>0</v>
      </c>
      <c r="M1175" s="29">
        <v>79808.740000000005</v>
      </c>
      <c r="N1175" s="29">
        <v>40596.29</v>
      </c>
      <c r="O1175" s="29">
        <v>0</v>
      </c>
      <c r="P1175" s="29">
        <v>0</v>
      </c>
      <c r="Q1175" s="29">
        <v>0</v>
      </c>
      <c r="R1175" s="29">
        <v>0</v>
      </c>
      <c r="S1175" s="29">
        <v>0</v>
      </c>
      <c r="T1175">
        <v>0</v>
      </c>
      <c r="U1175">
        <v>0</v>
      </c>
      <c r="V1175">
        <v>0</v>
      </c>
      <c r="Y1175" t="s">
        <v>69</v>
      </c>
    </row>
    <row r="1176" spans="1:25" x14ac:dyDescent="0.3">
      <c r="A1176" s="19" t="s">
        <v>68</v>
      </c>
      <c r="B1176" s="18" t="s">
        <v>258</v>
      </c>
      <c r="C1176" s="18" t="s">
        <v>140</v>
      </c>
      <c r="D1176" s="29">
        <v>469046.26</v>
      </c>
      <c r="E1176" s="29">
        <v>528720.18000000005</v>
      </c>
      <c r="F1176" s="29">
        <v>59673.919999999998</v>
      </c>
      <c r="G1176" s="29">
        <v>28.16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57145.46</v>
      </c>
      <c r="N1176" s="29">
        <v>18310.84</v>
      </c>
      <c r="O1176" s="29">
        <v>335.2</v>
      </c>
      <c r="P1176" s="29">
        <v>0</v>
      </c>
      <c r="Q1176" s="29">
        <v>0</v>
      </c>
      <c r="R1176" s="29">
        <v>0</v>
      </c>
      <c r="S1176" s="29">
        <v>0</v>
      </c>
      <c r="T1176">
        <v>0</v>
      </c>
      <c r="U1176">
        <v>0</v>
      </c>
      <c r="V1176">
        <v>0</v>
      </c>
      <c r="Y1176" t="s">
        <v>69</v>
      </c>
    </row>
    <row r="1177" spans="1:25" x14ac:dyDescent="0.3">
      <c r="A1177" s="19" t="s">
        <v>68</v>
      </c>
      <c r="B1177" s="18" t="s">
        <v>258</v>
      </c>
      <c r="C1177" s="18" t="s">
        <v>141</v>
      </c>
      <c r="D1177" s="29">
        <v>1183130.68</v>
      </c>
      <c r="E1177" s="29">
        <v>1334538.96</v>
      </c>
      <c r="F1177" s="29">
        <v>151408.28</v>
      </c>
      <c r="G1177" s="29">
        <v>115.82</v>
      </c>
      <c r="H1177" s="29">
        <v>0</v>
      </c>
      <c r="I1177" s="29">
        <v>0</v>
      </c>
      <c r="J1177" s="29">
        <v>0</v>
      </c>
      <c r="K1177" s="29">
        <v>0</v>
      </c>
      <c r="L1177" s="29">
        <v>0</v>
      </c>
      <c r="M1177" s="29">
        <v>144238.9</v>
      </c>
      <c r="N1177" s="29">
        <v>84533.14</v>
      </c>
      <c r="O1177" s="29">
        <v>183.15</v>
      </c>
      <c r="P1177" s="29">
        <v>0</v>
      </c>
      <c r="Q1177" s="29">
        <v>0</v>
      </c>
      <c r="R1177" s="29">
        <v>0</v>
      </c>
      <c r="S1177" s="29">
        <v>0</v>
      </c>
      <c r="T1177">
        <v>0</v>
      </c>
      <c r="U1177">
        <v>0</v>
      </c>
      <c r="V1177">
        <v>0</v>
      </c>
      <c r="Y1177" t="s">
        <v>69</v>
      </c>
    </row>
    <row r="1178" spans="1:25" x14ac:dyDescent="0.3">
      <c r="A1178" s="19" t="s">
        <v>69</v>
      </c>
      <c r="B1178" s="18" t="s">
        <v>259</v>
      </c>
      <c r="C1178" s="18" t="s">
        <v>129</v>
      </c>
      <c r="D1178" s="29">
        <v>3003651.19</v>
      </c>
      <c r="E1178" s="29">
        <v>3325290.1</v>
      </c>
      <c r="F1178" s="29">
        <v>321638.90999999997</v>
      </c>
      <c r="G1178" s="29">
        <v>37.89</v>
      </c>
      <c r="H1178" s="29">
        <v>0</v>
      </c>
      <c r="I1178" s="29">
        <v>0</v>
      </c>
      <c r="J1178" s="29">
        <v>0</v>
      </c>
      <c r="K1178" s="29">
        <v>0</v>
      </c>
      <c r="L1178" s="29">
        <v>0</v>
      </c>
      <c r="M1178" s="29">
        <v>309547.90000000002</v>
      </c>
      <c r="N1178" s="29">
        <v>237416.82</v>
      </c>
      <c r="O1178" s="29">
        <v>923.75</v>
      </c>
      <c r="P1178" s="29">
        <v>0</v>
      </c>
      <c r="Q1178" s="29">
        <v>0</v>
      </c>
      <c r="R1178" s="29">
        <v>0</v>
      </c>
      <c r="S1178" s="29">
        <v>0</v>
      </c>
      <c r="T1178">
        <v>0</v>
      </c>
      <c r="U1178">
        <v>0</v>
      </c>
      <c r="V1178">
        <v>0</v>
      </c>
      <c r="Y1178" t="s">
        <v>69</v>
      </c>
    </row>
    <row r="1179" spans="1:25" x14ac:dyDescent="0.3">
      <c r="A1179" s="19" t="s">
        <v>69</v>
      </c>
      <c r="B1179" s="18" t="s">
        <v>259</v>
      </c>
      <c r="C1179" s="18" t="s">
        <v>130</v>
      </c>
      <c r="D1179" s="29">
        <v>371962.21</v>
      </c>
      <c r="E1179" s="29">
        <v>414072.98</v>
      </c>
      <c r="F1179" s="29">
        <v>42110.77</v>
      </c>
      <c r="G1179" s="29">
        <v>5.87</v>
      </c>
      <c r="H1179" s="29">
        <v>0</v>
      </c>
      <c r="I1179" s="29">
        <v>0</v>
      </c>
      <c r="J1179" s="29">
        <v>0</v>
      </c>
      <c r="K1179" s="29">
        <v>0</v>
      </c>
      <c r="L1179" s="29">
        <v>0</v>
      </c>
      <c r="M1179" s="29">
        <v>38545.58</v>
      </c>
      <c r="N1179" s="29">
        <v>19103.919999999998</v>
      </c>
      <c r="O1179" s="29">
        <v>309.20999999999998</v>
      </c>
      <c r="P1179" s="29">
        <v>0</v>
      </c>
      <c r="Q1179" s="29">
        <v>0</v>
      </c>
      <c r="R1179" s="29">
        <v>0</v>
      </c>
      <c r="S1179" s="29">
        <v>0</v>
      </c>
      <c r="T1179">
        <v>0</v>
      </c>
      <c r="U1179">
        <v>0</v>
      </c>
      <c r="V1179">
        <v>0</v>
      </c>
      <c r="Y1179" t="s">
        <v>69</v>
      </c>
    </row>
    <row r="1180" spans="1:25" x14ac:dyDescent="0.3">
      <c r="A1180" s="19" t="s">
        <v>69</v>
      </c>
      <c r="B1180" s="18" t="s">
        <v>259</v>
      </c>
      <c r="C1180" s="18" t="s">
        <v>131</v>
      </c>
      <c r="D1180" s="29">
        <v>52071620.779999897</v>
      </c>
      <c r="E1180" s="29">
        <v>74639004.469699904</v>
      </c>
      <c r="F1180" s="29">
        <v>37315825.009999998</v>
      </c>
      <c r="G1180" s="29">
        <v>288.97000000000003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7933646.4900000002</v>
      </c>
      <c r="N1180" s="29">
        <v>8559200.6400000006</v>
      </c>
      <c r="O1180" s="29">
        <v>4574.62</v>
      </c>
      <c r="P1180" s="29">
        <v>0</v>
      </c>
      <c r="Q1180" s="29">
        <v>14748441.3203</v>
      </c>
      <c r="R1180" s="29">
        <v>0</v>
      </c>
      <c r="S1180" s="29">
        <v>0</v>
      </c>
      <c r="T1180">
        <v>0</v>
      </c>
      <c r="U1180">
        <v>0</v>
      </c>
      <c r="V1180">
        <v>0</v>
      </c>
      <c r="Y1180" t="s">
        <v>69</v>
      </c>
    </row>
    <row r="1181" spans="1:25" x14ac:dyDescent="0.3">
      <c r="A1181" s="19" t="s">
        <v>69</v>
      </c>
      <c r="B1181" s="18" t="s">
        <v>259</v>
      </c>
      <c r="C1181" s="18" t="s">
        <v>132</v>
      </c>
      <c r="D1181" s="29">
        <v>173604.1</v>
      </c>
      <c r="E1181" s="29">
        <v>226134.63</v>
      </c>
      <c r="F1181" s="29">
        <v>52530.53</v>
      </c>
      <c r="G1181" s="29">
        <v>8.17</v>
      </c>
      <c r="H1181" s="29">
        <v>0</v>
      </c>
      <c r="I1181" s="29">
        <v>0</v>
      </c>
      <c r="J1181" s="29">
        <v>0</v>
      </c>
      <c r="K1181" s="29">
        <v>0</v>
      </c>
      <c r="L1181" s="29">
        <v>0</v>
      </c>
      <c r="M1181" s="29">
        <v>19495.54</v>
      </c>
      <c r="N1181" s="29">
        <v>6268.3</v>
      </c>
      <c r="O1181" s="29">
        <v>0</v>
      </c>
      <c r="P1181" s="29">
        <v>0</v>
      </c>
      <c r="Q1181" s="29">
        <v>0</v>
      </c>
      <c r="R1181" s="29">
        <v>0</v>
      </c>
      <c r="S1181" s="29">
        <v>0</v>
      </c>
      <c r="T1181">
        <v>0</v>
      </c>
      <c r="U1181">
        <v>0</v>
      </c>
      <c r="V1181">
        <v>0</v>
      </c>
      <c r="Y1181" t="s">
        <v>69</v>
      </c>
    </row>
    <row r="1182" spans="1:25" x14ac:dyDescent="0.3">
      <c r="A1182" s="19" t="s">
        <v>69</v>
      </c>
      <c r="B1182" s="18" t="s">
        <v>259</v>
      </c>
      <c r="C1182" s="18" t="s">
        <v>133</v>
      </c>
      <c r="D1182" s="29">
        <v>1468484.49</v>
      </c>
      <c r="E1182" s="29">
        <v>1796139.59</v>
      </c>
      <c r="F1182" s="29">
        <v>327655.09999999998</v>
      </c>
      <c r="G1182" s="29">
        <v>3.14</v>
      </c>
      <c r="H1182" s="29">
        <v>0</v>
      </c>
      <c r="I1182" s="29">
        <v>0</v>
      </c>
      <c r="J1182" s="29">
        <v>0</v>
      </c>
      <c r="K1182" s="29">
        <v>0</v>
      </c>
      <c r="L1182" s="29">
        <v>0</v>
      </c>
      <c r="M1182" s="29">
        <v>154871.69</v>
      </c>
      <c r="N1182" s="29">
        <v>94194.240000000005</v>
      </c>
      <c r="O1182" s="29">
        <v>0</v>
      </c>
      <c r="P1182" s="29">
        <v>0</v>
      </c>
      <c r="Q1182" s="29">
        <v>0</v>
      </c>
      <c r="R1182" s="29">
        <v>0</v>
      </c>
      <c r="S1182" s="29">
        <v>0</v>
      </c>
      <c r="T1182">
        <v>0</v>
      </c>
      <c r="U1182">
        <v>0</v>
      </c>
      <c r="V1182">
        <v>0</v>
      </c>
      <c r="Y1182" t="s">
        <v>69</v>
      </c>
    </row>
    <row r="1183" spans="1:25" x14ac:dyDescent="0.3">
      <c r="A1183" s="19" t="s">
        <v>69</v>
      </c>
      <c r="B1183" s="18" t="s">
        <v>259</v>
      </c>
      <c r="C1183" s="18" t="s">
        <v>134</v>
      </c>
      <c r="D1183" s="29">
        <v>30183.87</v>
      </c>
      <c r="E1183" s="29">
        <v>41031.64</v>
      </c>
      <c r="F1183" s="29">
        <v>10847.77</v>
      </c>
      <c r="G1183" s="29">
        <v>7.57</v>
      </c>
      <c r="H1183" s="29">
        <v>0</v>
      </c>
      <c r="I1183" s="29">
        <v>0</v>
      </c>
      <c r="J1183" s="29">
        <v>0</v>
      </c>
      <c r="K1183" s="29">
        <v>0</v>
      </c>
      <c r="L1183" s="29">
        <v>0</v>
      </c>
      <c r="M1183" s="29">
        <v>3532.13</v>
      </c>
      <c r="N1183" s="29">
        <v>1163.92</v>
      </c>
      <c r="O1183" s="29">
        <v>0</v>
      </c>
      <c r="P1183" s="29">
        <v>0</v>
      </c>
      <c r="Q1183" s="29">
        <v>0</v>
      </c>
      <c r="R1183" s="29">
        <v>0</v>
      </c>
      <c r="S1183" s="29">
        <v>0</v>
      </c>
      <c r="T1183">
        <v>0</v>
      </c>
      <c r="U1183">
        <v>0</v>
      </c>
      <c r="V1183">
        <v>0</v>
      </c>
      <c r="Y1183" t="s">
        <v>69</v>
      </c>
    </row>
    <row r="1184" spans="1:25" x14ac:dyDescent="0.3">
      <c r="A1184" s="19" t="s">
        <v>69</v>
      </c>
      <c r="B1184" s="18" t="s">
        <v>259</v>
      </c>
      <c r="C1184" s="18" t="s">
        <v>135</v>
      </c>
      <c r="D1184" s="29">
        <v>110715.97</v>
      </c>
      <c r="E1184" s="29">
        <v>165680.65</v>
      </c>
      <c r="F1184" s="29">
        <v>54964.68</v>
      </c>
      <c r="G1184" s="29">
        <v>10.75</v>
      </c>
      <c r="H1184" s="29">
        <v>0</v>
      </c>
      <c r="I1184" s="29">
        <v>0</v>
      </c>
      <c r="J1184" s="29">
        <v>0</v>
      </c>
      <c r="K1184" s="29">
        <v>0</v>
      </c>
      <c r="L1184" s="29">
        <v>0</v>
      </c>
      <c r="M1184" s="29">
        <v>14372.24</v>
      </c>
      <c r="N1184" s="29">
        <v>2024.64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>
        <v>0</v>
      </c>
      <c r="U1184">
        <v>0</v>
      </c>
      <c r="V1184">
        <v>0</v>
      </c>
      <c r="Y1184" t="s">
        <v>69</v>
      </c>
    </row>
    <row r="1185" spans="1:25" x14ac:dyDescent="0.3">
      <c r="A1185" s="19" t="s">
        <v>69</v>
      </c>
      <c r="B1185" s="18" t="s">
        <v>259</v>
      </c>
      <c r="C1185" s="18" t="s">
        <v>136</v>
      </c>
      <c r="D1185" s="29">
        <v>1329570.01</v>
      </c>
      <c r="E1185" s="29">
        <v>1469324.59</v>
      </c>
      <c r="F1185" s="29">
        <v>139754.57999999999</v>
      </c>
      <c r="G1185" s="29">
        <v>3.24</v>
      </c>
      <c r="H1185" s="29">
        <v>0</v>
      </c>
      <c r="I1185" s="29">
        <v>0</v>
      </c>
      <c r="J1185" s="29">
        <v>0</v>
      </c>
      <c r="K1185" s="29">
        <v>0</v>
      </c>
      <c r="L1185" s="29">
        <v>0</v>
      </c>
      <c r="M1185" s="29">
        <v>136777.88</v>
      </c>
      <c r="N1185" s="29">
        <v>49910.8</v>
      </c>
      <c r="O1185" s="29">
        <v>0</v>
      </c>
      <c r="P1185" s="29">
        <v>0</v>
      </c>
      <c r="Q1185" s="29">
        <v>0</v>
      </c>
      <c r="R1185" s="29">
        <v>0</v>
      </c>
      <c r="S1185" s="29">
        <v>0</v>
      </c>
      <c r="T1185">
        <v>0</v>
      </c>
      <c r="U1185">
        <v>0</v>
      </c>
      <c r="V1185">
        <v>0</v>
      </c>
      <c r="Y1185" t="s">
        <v>69</v>
      </c>
    </row>
    <row r="1186" spans="1:25" x14ac:dyDescent="0.3">
      <c r="A1186" s="19" t="s">
        <v>69</v>
      </c>
      <c r="B1186" s="18" t="s">
        <v>259</v>
      </c>
      <c r="C1186" s="18" t="s">
        <v>137</v>
      </c>
      <c r="D1186" s="29">
        <v>1453767.59</v>
      </c>
      <c r="E1186" s="29">
        <v>1603744.52</v>
      </c>
      <c r="F1186" s="29">
        <v>149976.93</v>
      </c>
      <c r="G1186" s="29">
        <v>5.84</v>
      </c>
      <c r="H1186" s="29">
        <v>0</v>
      </c>
      <c r="I1186" s="29">
        <v>0</v>
      </c>
      <c r="J1186" s="29">
        <v>0</v>
      </c>
      <c r="K1186" s="29">
        <v>0</v>
      </c>
      <c r="L1186" s="29">
        <v>0</v>
      </c>
      <c r="M1186" s="29">
        <v>149290.96</v>
      </c>
      <c r="N1186" s="29">
        <v>13571.88</v>
      </c>
      <c r="O1186" s="29">
        <v>0</v>
      </c>
      <c r="P1186" s="29">
        <v>0</v>
      </c>
      <c r="Q1186" s="29">
        <v>0</v>
      </c>
      <c r="R1186" s="29">
        <v>0</v>
      </c>
      <c r="S1186" s="29">
        <v>0</v>
      </c>
      <c r="T1186">
        <v>0</v>
      </c>
      <c r="U1186">
        <v>0</v>
      </c>
      <c r="V1186">
        <v>0</v>
      </c>
      <c r="Y1186" t="s">
        <v>69</v>
      </c>
    </row>
    <row r="1187" spans="1:25" x14ac:dyDescent="0.3">
      <c r="A1187" s="19" t="s">
        <v>69</v>
      </c>
      <c r="B1187" s="18" t="s">
        <v>259</v>
      </c>
      <c r="C1187" s="18" t="s">
        <v>138</v>
      </c>
      <c r="D1187" s="29">
        <v>400031.98</v>
      </c>
      <c r="E1187" s="29">
        <v>446479.24</v>
      </c>
      <c r="F1187" s="29">
        <v>46447.26</v>
      </c>
      <c r="G1187" s="29">
        <v>8.9600000000000009</v>
      </c>
      <c r="H1187" s="29">
        <v>0</v>
      </c>
      <c r="I1187" s="29">
        <v>0</v>
      </c>
      <c r="J1187" s="29">
        <v>0</v>
      </c>
      <c r="K1187" s="29">
        <v>0</v>
      </c>
      <c r="L1187" s="29">
        <v>0</v>
      </c>
      <c r="M1187" s="29">
        <v>41562.339999999997</v>
      </c>
      <c r="N1187" s="29">
        <v>6223.44</v>
      </c>
      <c r="O1187" s="29">
        <v>0</v>
      </c>
      <c r="P1187" s="29">
        <v>0</v>
      </c>
      <c r="Q1187" s="29">
        <v>0</v>
      </c>
      <c r="R1187" s="29">
        <v>0</v>
      </c>
      <c r="S1187" s="29">
        <v>0</v>
      </c>
      <c r="T1187">
        <v>0</v>
      </c>
      <c r="U1187">
        <v>0</v>
      </c>
      <c r="V1187">
        <v>0</v>
      </c>
      <c r="Y1187" t="s">
        <v>69</v>
      </c>
    </row>
    <row r="1188" spans="1:25" x14ac:dyDescent="0.3">
      <c r="A1188" s="19" t="s">
        <v>69</v>
      </c>
      <c r="B1188" s="18" t="s">
        <v>259</v>
      </c>
      <c r="C1188" s="18" t="s">
        <v>139</v>
      </c>
      <c r="D1188" s="29">
        <v>92314.880000000005</v>
      </c>
      <c r="E1188" s="29">
        <v>213791.11</v>
      </c>
      <c r="F1188" s="29">
        <v>121476.23</v>
      </c>
      <c r="G1188" s="29">
        <v>7.6</v>
      </c>
      <c r="H1188" s="29">
        <v>0</v>
      </c>
      <c r="I1188" s="29">
        <v>0</v>
      </c>
      <c r="J1188" s="29">
        <v>0</v>
      </c>
      <c r="K1188" s="29">
        <v>0</v>
      </c>
      <c r="L1188" s="29">
        <v>0</v>
      </c>
      <c r="M1188" s="29">
        <v>19901.669999999998</v>
      </c>
      <c r="N1188" s="29">
        <v>2104.1999999999998</v>
      </c>
      <c r="O1188" s="29">
        <v>0</v>
      </c>
      <c r="P1188" s="29">
        <v>0</v>
      </c>
      <c r="Q1188" s="29">
        <v>0</v>
      </c>
      <c r="R1188" s="29">
        <v>0</v>
      </c>
      <c r="S1188" s="29">
        <v>0</v>
      </c>
      <c r="T1188">
        <v>0</v>
      </c>
      <c r="U1188">
        <v>0</v>
      </c>
      <c r="V1188">
        <v>0</v>
      </c>
      <c r="Y1188" t="s">
        <v>69</v>
      </c>
    </row>
    <row r="1189" spans="1:25" x14ac:dyDescent="0.3">
      <c r="A1189" s="19" t="s">
        <v>69</v>
      </c>
      <c r="B1189" s="18" t="s">
        <v>259</v>
      </c>
      <c r="C1189" s="18" t="s">
        <v>140</v>
      </c>
      <c r="D1189" s="29">
        <v>8068717.9599999702</v>
      </c>
      <c r="E1189" s="29">
        <v>9213444.1899999697</v>
      </c>
      <c r="F1189" s="29">
        <v>1144726.23</v>
      </c>
      <c r="G1189" s="29">
        <v>34.130000000000003</v>
      </c>
      <c r="H1189" s="29">
        <v>0</v>
      </c>
      <c r="I1189" s="29">
        <v>0</v>
      </c>
      <c r="J1189" s="29">
        <v>0</v>
      </c>
      <c r="K1189" s="29">
        <v>0</v>
      </c>
      <c r="L1189" s="29">
        <v>0</v>
      </c>
      <c r="M1189" s="29">
        <v>857670.66</v>
      </c>
      <c r="N1189" s="29">
        <v>338204.65</v>
      </c>
      <c r="O1189" s="29">
        <v>7319.77</v>
      </c>
      <c r="P1189" s="29">
        <v>0</v>
      </c>
      <c r="Q1189" s="29">
        <v>0</v>
      </c>
      <c r="R1189" s="29">
        <v>0</v>
      </c>
      <c r="S1189" s="29">
        <v>0</v>
      </c>
      <c r="T1189">
        <v>0</v>
      </c>
      <c r="U1189">
        <v>0</v>
      </c>
      <c r="V1189">
        <v>0</v>
      </c>
      <c r="Y1189" t="s">
        <v>69</v>
      </c>
    </row>
    <row r="1190" spans="1:25" x14ac:dyDescent="0.3">
      <c r="A1190" s="19" t="s">
        <v>69</v>
      </c>
      <c r="B1190" s="18" t="s">
        <v>259</v>
      </c>
      <c r="C1190" s="18" t="s">
        <v>141</v>
      </c>
      <c r="D1190" s="29">
        <v>8497600.0700000003</v>
      </c>
      <c r="E1190" s="29">
        <v>8719760.0294000003</v>
      </c>
      <c r="F1190" s="29">
        <v>1763895.53</v>
      </c>
      <c r="G1190" s="29">
        <v>139.53</v>
      </c>
      <c r="H1190" s="29">
        <v>0</v>
      </c>
      <c r="I1190" s="29">
        <v>0</v>
      </c>
      <c r="J1190" s="29">
        <v>0</v>
      </c>
      <c r="K1190" s="29">
        <v>0</v>
      </c>
      <c r="L1190" s="29">
        <v>0</v>
      </c>
      <c r="M1190" s="29">
        <v>955232.53</v>
      </c>
      <c r="N1190" s="29">
        <v>480550.02</v>
      </c>
      <c r="O1190" s="29">
        <v>1814.15</v>
      </c>
      <c r="P1190" s="29">
        <v>0</v>
      </c>
      <c r="Q1190" s="29">
        <v>1541735.5706</v>
      </c>
      <c r="R1190" s="29">
        <v>0</v>
      </c>
      <c r="S1190" s="29">
        <v>0</v>
      </c>
      <c r="T1190">
        <v>0</v>
      </c>
      <c r="U1190">
        <v>0</v>
      </c>
      <c r="V1190">
        <v>0</v>
      </c>
      <c r="Y1190" t="s">
        <v>69</v>
      </c>
    </row>
    <row r="1191" spans="1:25" x14ac:dyDescent="0.3">
      <c r="A1191" s="19" t="s">
        <v>69</v>
      </c>
      <c r="B1191" s="18" t="s">
        <v>259</v>
      </c>
      <c r="C1191" s="18" t="s">
        <v>142</v>
      </c>
      <c r="D1191" s="29">
        <v>6221171.6600000104</v>
      </c>
      <c r="E1191" s="29">
        <v>6945116.26000001</v>
      </c>
      <c r="F1191" s="29">
        <v>723944.6</v>
      </c>
      <c r="G1191" s="29">
        <v>44.19</v>
      </c>
      <c r="H1191" s="29">
        <v>0</v>
      </c>
      <c r="I1191" s="29">
        <v>0</v>
      </c>
      <c r="J1191" s="29">
        <v>0</v>
      </c>
      <c r="K1191" s="29">
        <v>0</v>
      </c>
      <c r="L1191" s="29">
        <v>0</v>
      </c>
      <c r="M1191" s="29">
        <v>646513.6</v>
      </c>
      <c r="N1191" s="29">
        <v>159403.49</v>
      </c>
      <c r="O1191" s="29">
        <v>50</v>
      </c>
      <c r="P1191" s="29">
        <v>0</v>
      </c>
      <c r="Q1191" s="29">
        <v>0</v>
      </c>
      <c r="R1191" s="29">
        <v>0</v>
      </c>
      <c r="S1191" s="29">
        <v>0</v>
      </c>
      <c r="T1191">
        <v>0</v>
      </c>
      <c r="U1191">
        <v>0</v>
      </c>
      <c r="V1191">
        <v>0</v>
      </c>
      <c r="Y1191" t="s">
        <v>69</v>
      </c>
    </row>
    <row r="1192" spans="1:25" x14ac:dyDescent="0.3">
      <c r="A1192" s="19" t="s">
        <v>69</v>
      </c>
      <c r="B1192" s="18" t="s">
        <v>259</v>
      </c>
      <c r="C1192" s="18" t="s">
        <v>143</v>
      </c>
      <c r="D1192" s="29">
        <v>3665002.94</v>
      </c>
      <c r="E1192" s="29">
        <v>3128513.0263999999</v>
      </c>
      <c r="F1192" s="29">
        <v>410850.67</v>
      </c>
      <c r="G1192" s="29">
        <v>11.34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379417.35</v>
      </c>
      <c r="N1192" s="29">
        <v>150610.53</v>
      </c>
      <c r="O1192" s="29">
        <v>0</v>
      </c>
      <c r="P1192" s="29">
        <v>0</v>
      </c>
      <c r="Q1192" s="29">
        <v>947340.58360000001</v>
      </c>
      <c r="R1192" s="29">
        <v>0</v>
      </c>
      <c r="S1192" s="29">
        <v>0</v>
      </c>
      <c r="T1192">
        <v>0</v>
      </c>
      <c r="U1192">
        <v>0</v>
      </c>
      <c r="V1192">
        <v>0</v>
      </c>
      <c r="Y1192" t="s">
        <v>69</v>
      </c>
    </row>
    <row r="1193" spans="1:25" x14ac:dyDescent="0.3">
      <c r="A1193" s="19" t="s">
        <v>69</v>
      </c>
      <c r="B1193" s="18" t="s">
        <v>259</v>
      </c>
      <c r="C1193" s="18" t="s">
        <v>144</v>
      </c>
      <c r="D1193" s="29">
        <v>2471948.0699999901</v>
      </c>
      <c r="E1193" s="29">
        <v>2753104.7499999902</v>
      </c>
      <c r="F1193" s="29">
        <v>281156.68</v>
      </c>
      <c r="G1193" s="29">
        <v>12.6</v>
      </c>
      <c r="H1193" s="29">
        <v>0</v>
      </c>
      <c r="I1193" s="29">
        <v>0</v>
      </c>
      <c r="J1193" s="29">
        <v>0</v>
      </c>
      <c r="K1193" s="29">
        <v>0</v>
      </c>
      <c r="L1193" s="29">
        <v>0</v>
      </c>
      <c r="M1193" s="29">
        <v>256283.43</v>
      </c>
      <c r="N1193" s="29">
        <v>116244.57</v>
      </c>
      <c r="O1193" s="29">
        <v>901.17</v>
      </c>
      <c r="P1193" s="29">
        <v>0</v>
      </c>
      <c r="Q1193" s="29">
        <v>0</v>
      </c>
      <c r="R1193" s="29">
        <v>0</v>
      </c>
      <c r="S1193" s="29">
        <v>0</v>
      </c>
      <c r="T1193">
        <v>0</v>
      </c>
      <c r="U1193">
        <v>0</v>
      </c>
      <c r="V1193">
        <v>0</v>
      </c>
      <c r="Y1193" t="s">
        <v>69</v>
      </c>
    </row>
    <row r="1194" spans="1:25" x14ac:dyDescent="0.3">
      <c r="A1194" s="19" t="s">
        <v>69</v>
      </c>
      <c r="B1194" s="18" t="s">
        <v>259</v>
      </c>
      <c r="C1194" s="18" t="s">
        <v>145</v>
      </c>
      <c r="D1194" s="29">
        <v>3702031.02</v>
      </c>
      <c r="E1194" s="29">
        <v>4280799.2300000004</v>
      </c>
      <c r="F1194" s="29">
        <v>578768.21</v>
      </c>
      <c r="G1194" s="29">
        <v>8</v>
      </c>
      <c r="H1194" s="29">
        <v>0</v>
      </c>
      <c r="I1194" s="29">
        <v>0</v>
      </c>
      <c r="J1194" s="29">
        <v>0</v>
      </c>
      <c r="K1194" s="29">
        <v>0</v>
      </c>
      <c r="L1194" s="29">
        <v>0</v>
      </c>
      <c r="M1194" s="29">
        <v>398495.64</v>
      </c>
      <c r="N1194" s="29">
        <v>210557.3</v>
      </c>
      <c r="O1194" s="29">
        <v>6063.58</v>
      </c>
      <c r="P1194" s="29">
        <v>0</v>
      </c>
      <c r="Q1194" s="29">
        <v>0</v>
      </c>
      <c r="R1194" s="29">
        <v>0</v>
      </c>
      <c r="S1194" s="29">
        <v>0</v>
      </c>
      <c r="T1194">
        <v>0</v>
      </c>
      <c r="U1194">
        <v>0</v>
      </c>
      <c r="V1194">
        <v>0</v>
      </c>
      <c r="Y1194" t="s">
        <v>69</v>
      </c>
    </row>
    <row r="1195" spans="1:25" x14ac:dyDescent="0.3">
      <c r="A1195" s="19" t="s">
        <v>69</v>
      </c>
      <c r="B1195" s="18" t="s">
        <v>259</v>
      </c>
      <c r="C1195" s="18" t="s">
        <v>146</v>
      </c>
      <c r="D1195" s="29">
        <v>83178.23</v>
      </c>
      <c r="E1195" s="29">
        <v>90986.42</v>
      </c>
      <c r="F1195" s="29">
        <v>7808.19</v>
      </c>
      <c r="G1195" s="29">
        <v>10.37</v>
      </c>
      <c r="H1195" s="29">
        <v>0</v>
      </c>
      <c r="I1195" s="29">
        <v>0</v>
      </c>
      <c r="J1195" s="29">
        <v>0</v>
      </c>
      <c r="K1195" s="29">
        <v>0</v>
      </c>
      <c r="L1195" s="29">
        <v>0</v>
      </c>
      <c r="M1195" s="29">
        <v>7663.86</v>
      </c>
      <c r="N1195" s="29">
        <v>4875.6000000000004</v>
      </c>
      <c r="O1195" s="29">
        <v>25</v>
      </c>
      <c r="P1195" s="29">
        <v>0</v>
      </c>
      <c r="Q1195" s="29">
        <v>0</v>
      </c>
      <c r="R1195" s="29">
        <v>0</v>
      </c>
      <c r="S1195" s="29">
        <v>0</v>
      </c>
      <c r="T1195">
        <v>0</v>
      </c>
      <c r="U1195">
        <v>0</v>
      </c>
      <c r="V1195">
        <v>0</v>
      </c>
      <c r="Y1195" t="s">
        <v>69</v>
      </c>
    </row>
    <row r="1196" spans="1:25" x14ac:dyDescent="0.3">
      <c r="A1196" s="19" t="s">
        <v>69</v>
      </c>
      <c r="B1196" s="18" t="s">
        <v>259</v>
      </c>
      <c r="C1196" s="18" t="s">
        <v>147</v>
      </c>
      <c r="D1196" s="29">
        <v>1147854.97</v>
      </c>
      <c r="E1196" s="29">
        <v>1890383.94</v>
      </c>
      <c r="F1196" s="29">
        <v>742528.97</v>
      </c>
      <c r="G1196" s="29">
        <v>11.29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167770.32</v>
      </c>
      <c r="N1196" s="29">
        <v>166885.31</v>
      </c>
      <c r="O1196" s="29">
        <v>25</v>
      </c>
      <c r="P1196" s="29">
        <v>0</v>
      </c>
      <c r="Q1196" s="29">
        <v>0</v>
      </c>
      <c r="R1196" s="29">
        <v>0</v>
      </c>
      <c r="S1196" s="29">
        <v>0</v>
      </c>
      <c r="T1196">
        <v>0</v>
      </c>
      <c r="U1196">
        <v>0</v>
      </c>
      <c r="V1196">
        <v>0</v>
      </c>
      <c r="Y1196" t="s">
        <v>69</v>
      </c>
    </row>
    <row r="1197" spans="1:25" x14ac:dyDescent="0.3">
      <c r="A1197" s="19" t="s">
        <v>69</v>
      </c>
      <c r="B1197" s="18" t="s">
        <v>259</v>
      </c>
      <c r="C1197" s="18" t="s">
        <v>148</v>
      </c>
      <c r="D1197" s="29">
        <v>249623.34</v>
      </c>
      <c r="E1197" s="29">
        <v>339677.82</v>
      </c>
      <c r="F1197" s="29">
        <v>90054.48</v>
      </c>
      <c r="G1197" s="29">
        <v>2.15</v>
      </c>
      <c r="H1197" s="29">
        <v>0</v>
      </c>
      <c r="I1197" s="29">
        <v>0</v>
      </c>
      <c r="J1197" s="29">
        <v>0</v>
      </c>
      <c r="K1197" s="29">
        <v>0</v>
      </c>
      <c r="L1197" s="29">
        <v>0</v>
      </c>
      <c r="M1197" s="29">
        <v>31620.32</v>
      </c>
      <c r="N1197" s="29">
        <v>8526.4500000000007</v>
      </c>
      <c r="O1197" s="29">
        <v>25</v>
      </c>
      <c r="P1197" s="29">
        <v>0</v>
      </c>
      <c r="Q1197" s="29">
        <v>0</v>
      </c>
      <c r="R1197" s="29">
        <v>0</v>
      </c>
      <c r="S1197" s="29">
        <v>0</v>
      </c>
      <c r="T1197">
        <v>0</v>
      </c>
      <c r="U1197">
        <v>0</v>
      </c>
      <c r="V1197">
        <v>0</v>
      </c>
      <c r="Y1197" t="s">
        <v>69</v>
      </c>
    </row>
    <row r="1198" spans="1:25" x14ac:dyDescent="0.3">
      <c r="A1198" s="19" t="s">
        <v>69</v>
      </c>
      <c r="B1198" s="18" t="s">
        <v>259</v>
      </c>
      <c r="C1198" s="18" t="s">
        <v>149</v>
      </c>
      <c r="D1198" s="29">
        <v>3907317.78000001</v>
      </c>
      <c r="E1198" s="29">
        <v>4264966.6300000101</v>
      </c>
      <c r="F1198" s="29">
        <v>357648.85</v>
      </c>
      <c r="G1198" s="29">
        <v>124.77</v>
      </c>
      <c r="H1198" s="29">
        <v>0</v>
      </c>
      <c r="I1198" s="29">
        <v>0</v>
      </c>
      <c r="J1198" s="29">
        <v>0</v>
      </c>
      <c r="K1198" s="29">
        <v>0</v>
      </c>
      <c r="L1198" s="29">
        <v>0</v>
      </c>
      <c r="M1198" s="29">
        <v>332753.53999999998</v>
      </c>
      <c r="N1198" s="29">
        <v>185951.11</v>
      </c>
      <c r="O1198" s="29">
        <v>337.23</v>
      </c>
      <c r="P1198" s="29">
        <v>0</v>
      </c>
      <c r="Q1198" s="29">
        <v>0</v>
      </c>
      <c r="R1198" s="29">
        <v>0</v>
      </c>
      <c r="S1198" s="29">
        <v>0</v>
      </c>
      <c r="T1198">
        <v>0</v>
      </c>
      <c r="U1198">
        <v>0</v>
      </c>
      <c r="V1198">
        <v>0</v>
      </c>
      <c r="Y1198" t="s">
        <v>69</v>
      </c>
    </row>
    <row r="1199" spans="1:25" x14ac:dyDescent="0.3">
      <c r="A1199" s="19" t="s">
        <v>69</v>
      </c>
      <c r="B1199" s="18" t="s">
        <v>259</v>
      </c>
      <c r="C1199" s="18" t="s">
        <v>150</v>
      </c>
      <c r="D1199" s="29">
        <v>4303277.71</v>
      </c>
      <c r="E1199" s="29">
        <v>7025573.7845999999</v>
      </c>
      <c r="F1199" s="29">
        <v>2840267.27</v>
      </c>
      <c r="G1199" s="29">
        <v>14.99</v>
      </c>
      <c r="H1199" s="29">
        <v>0</v>
      </c>
      <c r="I1199" s="29">
        <v>0</v>
      </c>
      <c r="J1199" s="29">
        <v>0</v>
      </c>
      <c r="K1199" s="29">
        <v>0</v>
      </c>
      <c r="L1199" s="29">
        <v>0</v>
      </c>
      <c r="M1199" s="29">
        <v>619963.23</v>
      </c>
      <c r="N1199" s="29">
        <v>819285.44</v>
      </c>
      <c r="O1199" s="29">
        <v>585.78</v>
      </c>
      <c r="P1199" s="29">
        <v>0</v>
      </c>
      <c r="Q1199" s="29">
        <v>117971.1954</v>
      </c>
      <c r="R1199" s="29">
        <v>0</v>
      </c>
      <c r="S1199" s="29">
        <v>0</v>
      </c>
      <c r="T1199">
        <v>0</v>
      </c>
      <c r="U1199">
        <v>0</v>
      </c>
      <c r="V1199">
        <v>0</v>
      </c>
      <c r="Y1199" t="s">
        <v>69</v>
      </c>
    </row>
    <row r="1200" spans="1:25" x14ac:dyDescent="0.3">
      <c r="A1200" s="19" t="s">
        <v>69</v>
      </c>
      <c r="B1200" s="18" t="s">
        <v>259</v>
      </c>
      <c r="C1200" s="18" t="s">
        <v>200</v>
      </c>
      <c r="D1200" s="29">
        <v>899771.24999999895</v>
      </c>
      <c r="E1200" s="29">
        <v>978427.20999999903</v>
      </c>
      <c r="F1200" s="29">
        <v>78655.960000000006</v>
      </c>
      <c r="G1200" s="29">
        <v>38.299999999999997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77506.42</v>
      </c>
      <c r="N1200" s="29">
        <v>10394.92</v>
      </c>
      <c r="O1200" s="29">
        <v>25</v>
      </c>
      <c r="P1200" s="29">
        <v>0</v>
      </c>
      <c r="Q1200" s="29">
        <v>0</v>
      </c>
      <c r="R1200" s="29">
        <v>0</v>
      </c>
      <c r="S1200" s="29">
        <v>0</v>
      </c>
      <c r="T1200">
        <v>0</v>
      </c>
      <c r="U1200">
        <v>0</v>
      </c>
      <c r="V1200">
        <v>0</v>
      </c>
      <c r="Y1200" t="s">
        <v>69</v>
      </c>
    </row>
    <row r="1201" spans="1:25" x14ac:dyDescent="0.3">
      <c r="A1201" s="19" t="s">
        <v>69</v>
      </c>
      <c r="B1201" s="18" t="s">
        <v>259</v>
      </c>
      <c r="C1201" s="18" t="s">
        <v>201</v>
      </c>
      <c r="D1201" s="29">
        <v>2321443.3199999998</v>
      </c>
      <c r="E1201" s="29">
        <v>2675052.7400000002</v>
      </c>
      <c r="F1201" s="29">
        <v>353609.42</v>
      </c>
      <c r="G1201" s="29">
        <v>1</v>
      </c>
      <c r="H1201" s="29">
        <v>0</v>
      </c>
      <c r="I1201" s="29">
        <v>0</v>
      </c>
      <c r="J1201" s="29">
        <v>0</v>
      </c>
      <c r="K1201" s="29">
        <v>0</v>
      </c>
      <c r="L1201" s="29">
        <v>0</v>
      </c>
      <c r="M1201" s="29">
        <v>249017.85</v>
      </c>
      <c r="N1201" s="29">
        <v>52816.37</v>
      </c>
      <c r="O1201" s="29">
        <v>1057.8499999999999</v>
      </c>
      <c r="P1201" s="29">
        <v>0</v>
      </c>
      <c r="Q1201" s="29">
        <v>0</v>
      </c>
      <c r="R1201" s="29">
        <v>0</v>
      </c>
      <c r="S1201" s="29">
        <v>0</v>
      </c>
      <c r="T1201">
        <v>0</v>
      </c>
      <c r="U1201">
        <v>0</v>
      </c>
      <c r="V1201">
        <v>0</v>
      </c>
      <c r="Y1201" t="s">
        <v>69</v>
      </c>
    </row>
    <row r="1202" spans="1:25" x14ac:dyDescent="0.3">
      <c r="A1202" s="19" t="s">
        <v>69</v>
      </c>
      <c r="B1202" s="18" t="s">
        <v>259</v>
      </c>
      <c r="C1202" s="18" t="s">
        <v>205</v>
      </c>
      <c r="D1202" s="29">
        <v>1015943.69</v>
      </c>
      <c r="E1202" s="29">
        <v>1159269.07</v>
      </c>
      <c r="F1202" s="29">
        <v>143325.38</v>
      </c>
      <c r="G1202" s="29">
        <v>13.69</v>
      </c>
      <c r="H1202" s="29">
        <v>0</v>
      </c>
      <c r="I1202" s="29">
        <v>0</v>
      </c>
      <c r="J1202" s="29">
        <v>0</v>
      </c>
      <c r="K1202" s="29">
        <v>0</v>
      </c>
      <c r="L1202" s="29">
        <v>0</v>
      </c>
      <c r="M1202" s="29">
        <v>107915.36</v>
      </c>
      <c r="N1202" s="29">
        <v>62353.599999999999</v>
      </c>
      <c r="O1202" s="29">
        <v>0</v>
      </c>
      <c r="P1202" s="29">
        <v>0</v>
      </c>
      <c r="Q1202" s="29">
        <v>0</v>
      </c>
      <c r="R1202" s="29">
        <v>0</v>
      </c>
      <c r="S1202" s="29">
        <v>0</v>
      </c>
      <c r="T1202">
        <v>0</v>
      </c>
      <c r="U1202">
        <v>0</v>
      </c>
      <c r="V1202">
        <v>0</v>
      </c>
      <c r="Y1202" t="s">
        <v>69</v>
      </c>
    </row>
    <row r="1203" spans="1:25" x14ac:dyDescent="0.3">
      <c r="A1203" s="19" t="s">
        <v>69</v>
      </c>
      <c r="B1203" s="18" t="s">
        <v>259</v>
      </c>
      <c r="C1203" s="18" t="s">
        <v>206</v>
      </c>
      <c r="D1203" s="29">
        <v>8962719.1099999994</v>
      </c>
      <c r="E1203" s="29">
        <v>11966721.800000001</v>
      </c>
      <c r="F1203" s="29">
        <v>6589946.8200000003</v>
      </c>
      <c r="G1203" s="29">
        <v>0</v>
      </c>
      <c r="H1203" s="29">
        <v>0</v>
      </c>
      <c r="I1203" s="29">
        <v>0</v>
      </c>
      <c r="J1203" s="29">
        <v>0</v>
      </c>
      <c r="K1203" s="29">
        <v>0</v>
      </c>
      <c r="L1203" s="29">
        <v>0</v>
      </c>
      <c r="M1203" s="29">
        <v>1447782.41</v>
      </c>
      <c r="N1203" s="29">
        <v>831912.61</v>
      </c>
      <c r="O1203" s="29">
        <v>150</v>
      </c>
      <c r="P1203" s="29">
        <v>0</v>
      </c>
      <c r="Q1203" s="29">
        <v>3585944.13</v>
      </c>
      <c r="R1203" s="29">
        <v>0</v>
      </c>
      <c r="S1203" s="29">
        <v>0</v>
      </c>
      <c r="T1203">
        <v>0</v>
      </c>
      <c r="U1203">
        <v>0</v>
      </c>
      <c r="V1203">
        <v>0</v>
      </c>
      <c r="Y1203" t="s">
        <v>69</v>
      </c>
    </row>
    <row r="1204" spans="1:25" x14ac:dyDescent="0.3">
      <c r="A1204" s="19" t="s">
        <v>69</v>
      </c>
      <c r="B1204" s="18" t="s">
        <v>259</v>
      </c>
      <c r="C1204" s="18" t="s">
        <v>215</v>
      </c>
      <c r="D1204" s="29">
        <v>627428.54</v>
      </c>
      <c r="E1204" s="29">
        <v>865932.94</v>
      </c>
      <c r="F1204" s="29">
        <v>238504.4</v>
      </c>
      <c r="G1204" s="29">
        <v>16.57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80609.13</v>
      </c>
      <c r="N1204" s="29">
        <v>51672.28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>
        <v>0</v>
      </c>
      <c r="U1204">
        <v>0</v>
      </c>
      <c r="V1204">
        <v>0</v>
      </c>
      <c r="Y1204" t="s">
        <v>69</v>
      </c>
    </row>
    <row r="1205" spans="1:25" x14ac:dyDescent="0.3">
      <c r="A1205" s="19" t="s">
        <v>69</v>
      </c>
      <c r="B1205" s="18" t="s">
        <v>259</v>
      </c>
      <c r="C1205" s="18" t="s">
        <v>207</v>
      </c>
      <c r="D1205" s="29">
        <v>4241047.59</v>
      </c>
      <c r="E1205" s="29">
        <v>5078241.2</v>
      </c>
      <c r="F1205" s="29">
        <v>837193.61</v>
      </c>
      <c r="G1205" s="29">
        <v>27.87</v>
      </c>
      <c r="H1205" s="29">
        <v>0</v>
      </c>
      <c r="I1205" s="29">
        <v>0</v>
      </c>
      <c r="J1205" s="29">
        <v>0</v>
      </c>
      <c r="K1205" s="29">
        <v>0</v>
      </c>
      <c r="L1205" s="29">
        <v>0</v>
      </c>
      <c r="M1205" s="29">
        <v>435032.85</v>
      </c>
      <c r="N1205" s="29">
        <v>260619.09</v>
      </c>
      <c r="O1205" s="29">
        <v>2617.3000000000002</v>
      </c>
      <c r="P1205" s="29">
        <v>0</v>
      </c>
      <c r="Q1205" s="29">
        <v>0</v>
      </c>
      <c r="R1205" s="29">
        <v>0</v>
      </c>
      <c r="S1205" s="29">
        <v>0</v>
      </c>
      <c r="T1205">
        <v>0</v>
      </c>
      <c r="U1205">
        <v>0</v>
      </c>
      <c r="V1205">
        <v>0</v>
      </c>
      <c r="Y1205" t="s">
        <v>69</v>
      </c>
    </row>
    <row r="1206" spans="1:25" x14ac:dyDescent="0.3">
      <c r="A1206" s="19" t="s">
        <v>69</v>
      </c>
      <c r="B1206" s="18" t="s">
        <v>259</v>
      </c>
      <c r="C1206" s="18" t="s">
        <v>216</v>
      </c>
      <c r="D1206" s="29">
        <v>808897.05000000098</v>
      </c>
      <c r="E1206" s="29">
        <v>1690864.6</v>
      </c>
      <c r="F1206" s="29">
        <v>881967.55</v>
      </c>
      <c r="G1206" s="29">
        <v>2.62</v>
      </c>
      <c r="H1206" s="29">
        <v>0</v>
      </c>
      <c r="I1206" s="29">
        <v>0</v>
      </c>
      <c r="J1206" s="29">
        <v>0</v>
      </c>
      <c r="K1206" s="29">
        <v>0</v>
      </c>
      <c r="L1206" s="29">
        <v>0</v>
      </c>
      <c r="M1206" s="29">
        <v>150017.64000000001</v>
      </c>
      <c r="N1206" s="29">
        <v>15757.87</v>
      </c>
      <c r="O1206" s="29">
        <v>0</v>
      </c>
      <c r="P1206" s="29">
        <v>0</v>
      </c>
      <c r="Q1206" s="29">
        <v>0</v>
      </c>
      <c r="R1206" s="29">
        <v>0</v>
      </c>
      <c r="S1206" s="29">
        <v>0</v>
      </c>
      <c r="T1206">
        <v>0</v>
      </c>
      <c r="U1206">
        <v>0</v>
      </c>
      <c r="V1206">
        <v>0</v>
      </c>
      <c r="Y1206" t="s">
        <v>69</v>
      </c>
    </row>
    <row r="1207" spans="1:25" x14ac:dyDescent="0.3">
      <c r="A1207" s="19" t="s">
        <v>69</v>
      </c>
      <c r="B1207" s="18" t="s">
        <v>259</v>
      </c>
      <c r="C1207" s="18" t="s">
        <v>208</v>
      </c>
      <c r="D1207" s="29">
        <v>2720423</v>
      </c>
      <c r="E1207" s="29">
        <v>3310084.28</v>
      </c>
      <c r="F1207" s="29">
        <v>589661.28</v>
      </c>
      <c r="G1207" s="29">
        <v>26.82</v>
      </c>
      <c r="H1207" s="29">
        <v>0</v>
      </c>
      <c r="I1207" s="29">
        <v>0</v>
      </c>
      <c r="J1207" s="29">
        <v>0</v>
      </c>
      <c r="K1207" s="29">
        <v>0</v>
      </c>
      <c r="L1207" s="29">
        <v>0</v>
      </c>
      <c r="M1207" s="29">
        <v>308132.64</v>
      </c>
      <c r="N1207" s="29">
        <v>70935.039999999994</v>
      </c>
      <c r="O1207" s="29">
        <v>720.65</v>
      </c>
      <c r="P1207" s="29">
        <v>0</v>
      </c>
      <c r="Q1207" s="29">
        <v>0</v>
      </c>
      <c r="R1207" s="29">
        <v>0</v>
      </c>
      <c r="S1207" s="29">
        <v>0</v>
      </c>
      <c r="T1207">
        <v>0</v>
      </c>
      <c r="U1207">
        <v>0</v>
      </c>
      <c r="V1207">
        <v>0</v>
      </c>
      <c r="Y1207" t="s">
        <v>69</v>
      </c>
    </row>
    <row r="1208" spans="1:25" x14ac:dyDescent="0.3">
      <c r="A1208" s="19" t="s">
        <v>69</v>
      </c>
      <c r="B1208" s="18" t="s">
        <v>259</v>
      </c>
      <c r="C1208" s="18" t="s">
        <v>209</v>
      </c>
      <c r="D1208" s="29">
        <v>2149028.48</v>
      </c>
      <c r="E1208" s="29">
        <v>2888369.5868000002</v>
      </c>
      <c r="F1208" s="29">
        <v>835727.29</v>
      </c>
      <c r="G1208" s="29">
        <v>14.96</v>
      </c>
      <c r="H1208" s="29">
        <v>0</v>
      </c>
      <c r="I1208" s="29">
        <v>0</v>
      </c>
      <c r="J1208" s="29">
        <v>0</v>
      </c>
      <c r="K1208" s="29">
        <v>0</v>
      </c>
      <c r="L1208" s="29">
        <v>0</v>
      </c>
      <c r="M1208" s="29">
        <v>277848.03999999998</v>
      </c>
      <c r="N1208" s="29">
        <v>116420.09</v>
      </c>
      <c r="O1208" s="29">
        <v>1088.83</v>
      </c>
      <c r="P1208" s="29">
        <v>0</v>
      </c>
      <c r="Q1208" s="29">
        <v>96386.183199999999</v>
      </c>
      <c r="R1208" s="29">
        <v>0</v>
      </c>
      <c r="S1208" s="29">
        <v>0</v>
      </c>
      <c r="T1208">
        <v>0</v>
      </c>
      <c r="U1208">
        <v>0</v>
      </c>
      <c r="V1208">
        <v>0</v>
      </c>
      <c r="Y1208" t="s">
        <v>69</v>
      </c>
    </row>
    <row r="1209" spans="1:25" x14ac:dyDescent="0.3">
      <c r="A1209" s="19" t="s">
        <v>69</v>
      </c>
      <c r="B1209" s="18" t="s">
        <v>259</v>
      </c>
      <c r="C1209" s="18" t="s">
        <v>210</v>
      </c>
      <c r="D1209" s="29">
        <v>5643863</v>
      </c>
      <c r="E1209" s="29">
        <v>7470069.0999999996</v>
      </c>
      <c r="F1209" s="29">
        <v>1826206.1</v>
      </c>
      <c r="G1209" s="29">
        <v>16.98</v>
      </c>
      <c r="H1209" s="29">
        <v>0</v>
      </c>
      <c r="I1209" s="29">
        <v>0</v>
      </c>
      <c r="J1209" s="29">
        <v>0</v>
      </c>
      <c r="K1209" s="29">
        <v>0</v>
      </c>
      <c r="L1209" s="29">
        <v>0</v>
      </c>
      <c r="M1209" s="29">
        <v>647514.75</v>
      </c>
      <c r="N1209" s="29">
        <v>313176.01</v>
      </c>
      <c r="O1209" s="29">
        <v>25</v>
      </c>
      <c r="P1209" s="29">
        <v>0</v>
      </c>
      <c r="Q1209" s="29">
        <v>0</v>
      </c>
      <c r="R1209" s="29">
        <v>0</v>
      </c>
      <c r="S1209" s="29">
        <v>0</v>
      </c>
      <c r="T1209">
        <v>0</v>
      </c>
      <c r="U1209">
        <v>0</v>
      </c>
      <c r="V1209">
        <v>0</v>
      </c>
      <c r="Y1209" t="s">
        <v>69</v>
      </c>
    </row>
    <row r="1210" spans="1:25" x14ac:dyDescent="0.3">
      <c r="A1210" s="19" t="s">
        <v>69</v>
      </c>
      <c r="B1210" s="18" t="s">
        <v>259</v>
      </c>
      <c r="C1210" s="18" t="s">
        <v>217</v>
      </c>
      <c r="D1210" s="29">
        <v>81232.240000000005</v>
      </c>
      <c r="E1210" s="29">
        <v>122731.35</v>
      </c>
      <c r="F1210" s="29">
        <v>41499.11</v>
      </c>
      <c r="G1210" s="29">
        <v>4.3600000000000003</v>
      </c>
      <c r="H1210" s="29">
        <v>0</v>
      </c>
      <c r="I1210" s="29">
        <v>0</v>
      </c>
      <c r="J1210" s="29">
        <v>0</v>
      </c>
      <c r="K1210" s="29">
        <v>0</v>
      </c>
      <c r="L1210" s="29">
        <v>0</v>
      </c>
      <c r="M1210" s="29">
        <v>10889.34</v>
      </c>
      <c r="N1210" s="29">
        <v>12951.85</v>
      </c>
      <c r="O1210" s="29">
        <v>25</v>
      </c>
      <c r="P1210" s="29">
        <v>0</v>
      </c>
      <c r="Q1210" s="29">
        <v>0</v>
      </c>
      <c r="R1210" s="29">
        <v>0</v>
      </c>
      <c r="S1210" s="29">
        <v>0</v>
      </c>
      <c r="T1210">
        <v>0</v>
      </c>
      <c r="U1210">
        <v>0</v>
      </c>
      <c r="V1210">
        <v>0</v>
      </c>
      <c r="Y1210" t="s">
        <v>69</v>
      </c>
    </row>
    <row r="1211" spans="1:25" x14ac:dyDescent="0.3">
      <c r="A1211" s="19" t="s">
        <v>69</v>
      </c>
      <c r="B1211" s="18" t="s">
        <v>259</v>
      </c>
      <c r="C1211" s="18" t="s">
        <v>218</v>
      </c>
      <c r="D1211" s="29">
        <v>1494194.29</v>
      </c>
      <c r="E1211" s="29">
        <v>2047421.31</v>
      </c>
      <c r="F1211" s="29">
        <v>553227.02</v>
      </c>
      <c r="G1211" s="29">
        <v>15.35</v>
      </c>
      <c r="H1211" s="29">
        <v>0</v>
      </c>
      <c r="I1211" s="29">
        <v>0</v>
      </c>
      <c r="J1211" s="29">
        <v>0</v>
      </c>
      <c r="K1211" s="29">
        <v>0</v>
      </c>
      <c r="L1211" s="29">
        <v>0</v>
      </c>
      <c r="M1211" s="29">
        <v>179219.91</v>
      </c>
      <c r="N1211" s="29">
        <v>141113.47</v>
      </c>
      <c r="O1211" s="29">
        <v>0</v>
      </c>
      <c r="P1211" s="29">
        <v>0</v>
      </c>
      <c r="Q1211" s="29">
        <v>0</v>
      </c>
      <c r="R1211" s="29">
        <v>0</v>
      </c>
      <c r="S1211" s="29">
        <v>0</v>
      </c>
      <c r="T1211">
        <v>0</v>
      </c>
      <c r="U1211">
        <v>0</v>
      </c>
      <c r="V1211">
        <v>0</v>
      </c>
      <c r="Y1211" t="s">
        <v>69</v>
      </c>
    </row>
    <row r="1212" spans="1:25" x14ac:dyDescent="0.3">
      <c r="A1212" s="19" t="s">
        <v>69</v>
      </c>
      <c r="B1212" s="18" t="s">
        <v>259</v>
      </c>
      <c r="C1212" s="18" t="s">
        <v>219</v>
      </c>
      <c r="D1212" s="29">
        <v>1336970.33</v>
      </c>
      <c r="E1212" s="29">
        <v>1481796.43</v>
      </c>
      <c r="F1212" s="29">
        <v>144826.1</v>
      </c>
      <c r="G1212" s="29">
        <v>6.64</v>
      </c>
      <c r="H1212" s="29">
        <v>0</v>
      </c>
      <c r="I1212" s="29">
        <v>0</v>
      </c>
      <c r="J1212" s="29">
        <v>0</v>
      </c>
      <c r="K1212" s="29">
        <v>0</v>
      </c>
      <c r="L1212" s="29">
        <v>0</v>
      </c>
      <c r="M1212" s="29">
        <v>137938.69</v>
      </c>
      <c r="N1212" s="29">
        <v>39976.800000000003</v>
      </c>
      <c r="O1212" s="29">
        <v>50</v>
      </c>
      <c r="P1212" s="29">
        <v>0</v>
      </c>
      <c r="Q1212" s="29">
        <v>0</v>
      </c>
      <c r="R1212" s="29">
        <v>0</v>
      </c>
      <c r="S1212" s="29">
        <v>0</v>
      </c>
      <c r="T1212">
        <v>0</v>
      </c>
      <c r="U1212">
        <v>0</v>
      </c>
      <c r="V1212">
        <v>0</v>
      </c>
      <c r="Y1212" t="s">
        <v>69</v>
      </c>
    </row>
    <row r="1213" spans="1:25" x14ac:dyDescent="0.3">
      <c r="A1213" s="19" t="s">
        <v>69</v>
      </c>
      <c r="B1213" s="18" t="s">
        <v>259</v>
      </c>
      <c r="C1213" s="18" t="s">
        <v>220</v>
      </c>
      <c r="D1213" s="29">
        <v>702714.59</v>
      </c>
      <c r="E1213" s="29">
        <v>847077.25</v>
      </c>
      <c r="F1213" s="29">
        <v>144362.66</v>
      </c>
      <c r="G1213" s="29">
        <v>2.6</v>
      </c>
      <c r="H1213" s="29">
        <v>0</v>
      </c>
      <c r="I1213" s="29">
        <v>0</v>
      </c>
      <c r="J1213" s="29">
        <v>0</v>
      </c>
      <c r="K1213" s="29">
        <v>0</v>
      </c>
      <c r="L1213" s="29">
        <v>0</v>
      </c>
      <c r="M1213" s="29">
        <v>78853.070000000007</v>
      </c>
      <c r="N1213" s="29">
        <v>60627.09</v>
      </c>
      <c r="O1213" s="29">
        <v>0</v>
      </c>
      <c r="P1213" s="29">
        <v>0</v>
      </c>
      <c r="Q1213" s="29">
        <v>0</v>
      </c>
      <c r="R1213" s="29">
        <v>0</v>
      </c>
      <c r="S1213" s="29">
        <v>0</v>
      </c>
      <c r="T1213">
        <v>0</v>
      </c>
      <c r="U1213">
        <v>0</v>
      </c>
      <c r="V1213">
        <v>0</v>
      </c>
      <c r="Y1213" t="s">
        <v>69</v>
      </c>
    </row>
    <row r="1214" spans="1:25" x14ac:dyDescent="0.3">
      <c r="A1214" s="19" t="s">
        <v>69</v>
      </c>
      <c r="B1214" s="18" t="s">
        <v>259</v>
      </c>
      <c r="C1214" s="18" t="s">
        <v>153</v>
      </c>
      <c r="D1214" s="29">
        <v>947992.8</v>
      </c>
      <c r="E1214" s="29">
        <v>1200295.1488000001</v>
      </c>
      <c r="F1214" s="29">
        <v>502561.82</v>
      </c>
      <c r="G1214" s="29">
        <v>4</v>
      </c>
      <c r="H1214" s="29">
        <v>0</v>
      </c>
      <c r="I1214" s="29">
        <v>0</v>
      </c>
      <c r="J1214" s="29">
        <v>0</v>
      </c>
      <c r="K1214" s="29">
        <v>0</v>
      </c>
      <c r="L1214" s="29">
        <v>0</v>
      </c>
      <c r="M1214" s="29">
        <v>135030.66</v>
      </c>
      <c r="N1214" s="29">
        <v>8936.39</v>
      </c>
      <c r="O1214" s="29">
        <v>8977.84</v>
      </c>
      <c r="P1214" s="29">
        <v>0</v>
      </c>
      <c r="Q1214" s="29">
        <v>250259.4712</v>
      </c>
      <c r="R1214" s="29">
        <v>0</v>
      </c>
      <c r="S1214" s="29">
        <v>0</v>
      </c>
      <c r="T1214">
        <v>0</v>
      </c>
      <c r="U1214">
        <v>0</v>
      </c>
      <c r="V1214">
        <v>0</v>
      </c>
      <c r="Y1214" t="s">
        <v>69</v>
      </c>
    </row>
    <row r="1215" spans="1:25" x14ac:dyDescent="0.3">
      <c r="A1215" s="19" t="s">
        <v>69</v>
      </c>
      <c r="B1215" s="18" t="s">
        <v>259</v>
      </c>
      <c r="C1215" s="18" t="s">
        <v>154</v>
      </c>
      <c r="D1215" s="29">
        <v>11474462.5</v>
      </c>
      <c r="E1215" s="29">
        <v>1780183.2686999999</v>
      </c>
      <c r="F1215" s="29">
        <v>2000121.61</v>
      </c>
      <c r="G1215" s="29">
        <v>4.4000000000000004</v>
      </c>
      <c r="H1215" s="29">
        <v>0</v>
      </c>
      <c r="I1215" s="29">
        <v>0</v>
      </c>
      <c r="J1215" s="29">
        <v>0</v>
      </c>
      <c r="K1215" s="29">
        <v>0</v>
      </c>
      <c r="L1215" s="29">
        <v>0</v>
      </c>
      <c r="M1215" s="29">
        <v>1254335.54</v>
      </c>
      <c r="N1215" s="29">
        <v>160878.18</v>
      </c>
      <c r="O1215" s="29">
        <v>3348.58</v>
      </c>
      <c r="P1215" s="29">
        <v>0</v>
      </c>
      <c r="Q1215" s="29">
        <v>11694400.8413</v>
      </c>
      <c r="R1215" s="29">
        <v>0</v>
      </c>
      <c r="S1215" s="29">
        <v>0</v>
      </c>
      <c r="T1215">
        <v>0</v>
      </c>
      <c r="U1215">
        <v>10025</v>
      </c>
      <c r="V1215">
        <v>0</v>
      </c>
      <c r="Y1215" t="s">
        <v>69</v>
      </c>
    </row>
    <row r="1216" spans="1:25" x14ac:dyDescent="0.3">
      <c r="A1216" s="19" t="s">
        <v>69</v>
      </c>
      <c r="B1216" s="18" t="s">
        <v>259</v>
      </c>
      <c r="C1216" s="18" t="s">
        <v>155</v>
      </c>
      <c r="D1216" s="29">
        <v>455774.36</v>
      </c>
      <c r="E1216" s="29">
        <v>935517.47</v>
      </c>
      <c r="F1216" s="29">
        <v>479743.11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87086.39</v>
      </c>
      <c r="N1216" s="29">
        <v>611.1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>
        <v>0</v>
      </c>
      <c r="U1216">
        <v>0</v>
      </c>
      <c r="V1216">
        <v>0</v>
      </c>
      <c r="Y1216" t="s">
        <v>69</v>
      </c>
    </row>
    <row r="1217" spans="1:25" x14ac:dyDescent="0.3">
      <c r="A1217" s="19" t="s">
        <v>69</v>
      </c>
      <c r="B1217" s="18" t="s">
        <v>259</v>
      </c>
      <c r="C1217" s="18" t="s">
        <v>156</v>
      </c>
      <c r="D1217" s="29">
        <v>746758.16</v>
      </c>
      <c r="E1217" s="29">
        <v>953723.56889999995</v>
      </c>
      <c r="F1217" s="29">
        <v>257971.92</v>
      </c>
      <c r="G1217" s="29">
        <v>0</v>
      </c>
      <c r="H1217" s="29">
        <v>0</v>
      </c>
      <c r="I1217" s="29">
        <v>0</v>
      </c>
      <c r="J1217" s="29">
        <v>0</v>
      </c>
      <c r="K1217" s="29">
        <v>0</v>
      </c>
      <c r="L1217" s="29">
        <v>0</v>
      </c>
      <c r="M1217" s="29">
        <v>93529.38</v>
      </c>
      <c r="N1217" s="29">
        <v>12488.07</v>
      </c>
      <c r="O1217" s="29">
        <v>0</v>
      </c>
      <c r="P1217" s="29">
        <v>0</v>
      </c>
      <c r="Q1217" s="29">
        <v>51006.511100000003</v>
      </c>
      <c r="R1217" s="29">
        <v>0</v>
      </c>
      <c r="S1217" s="29">
        <v>0</v>
      </c>
      <c r="T1217">
        <v>0</v>
      </c>
      <c r="U1217">
        <v>0</v>
      </c>
      <c r="V1217">
        <v>0</v>
      </c>
      <c r="Y1217" t="s">
        <v>70</v>
      </c>
    </row>
    <row r="1218" spans="1:25" x14ac:dyDescent="0.3">
      <c r="A1218" s="19" t="s">
        <v>69</v>
      </c>
      <c r="B1218" s="18" t="s">
        <v>259</v>
      </c>
      <c r="C1218" s="18" t="s">
        <v>157</v>
      </c>
      <c r="D1218" s="29">
        <v>23234.58</v>
      </c>
      <c r="E1218" s="29">
        <v>25619.46</v>
      </c>
      <c r="F1218" s="29">
        <v>2384.88</v>
      </c>
      <c r="G1218" s="29">
        <v>0</v>
      </c>
      <c r="H1218" s="29">
        <v>0</v>
      </c>
      <c r="I1218" s="29">
        <v>0</v>
      </c>
      <c r="J1218" s="29">
        <v>0</v>
      </c>
      <c r="K1218" s="29">
        <v>0</v>
      </c>
      <c r="L1218" s="29">
        <v>0</v>
      </c>
      <c r="M1218" s="29">
        <v>2384.88</v>
      </c>
      <c r="N1218" s="29">
        <v>0</v>
      </c>
      <c r="O1218" s="29">
        <v>0</v>
      </c>
      <c r="P1218" s="29">
        <v>0</v>
      </c>
      <c r="Q1218" s="29">
        <v>0</v>
      </c>
      <c r="R1218" s="29">
        <v>0</v>
      </c>
      <c r="S1218" s="29">
        <v>0</v>
      </c>
      <c r="T1218">
        <v>0</v>
      </c>
      <c r="U1218">
        <v>0</v>
      </c>
      <c r="V1218">
        <v>0</v>
      </c>
      <c r="Y1218" t="s">
        <v>70</v>
      </c>
    </row>
    <row r="1219" spans="1:25" x14ac:dyDescent="0.3">
      <c r="A1219" s="19" t="s">
        <v>69</v>
      </c>
      <c r="B1219" s="18" t="s">
        <v>259</v>
      </c>
      <c r="C1219" s="18" t="s">
        <v>158</v>
      </c>
      <c r="D1219" s="29">
        <v>46659.03</v>
      </c>
      <c r="E1219" s="29">
        <v>51448.29</v>
      </c>
      <c r="F1219" s="29">
        <v>4789.26</v>
      </c>
      <c r="G1219" s="29">
        <v>3.82</v>
      </c>
      <c r="H1219" s="29">
        <v>0</v>
      </c>
      <c r="I1219" s="29">
        <v>0</v>
      </c>
      <c r="J1219" s="29">
        <v>0</v>
      </c>
      <c r="K1219" s="29">
        <v>0</v>
      </c>
      <c r="L1219" s="29">
        <v>0</v>
      </c>
      <c r="M1219" s="29">
        <v>4789.26</v>
      </c>
      <c r="N1219" s="29">
        <v>25</v>
      </c>
      <c r="O1219" s="29">
        <v>0</v>
      </c>
      <c r="P1219" s="29">
        <v>0</v>
      </c>
      <c r="Q1219" s="29">
        <v>0</v>
      </c>
      <c r="R1219" s="29">
        <v>0</v>
      </c>
      <c r="S1219" s="29">
        <v>0</v>
      </c>
      <c r="T1219">
        <v>0</v>
      </c>
      <c r="U1219">
        <v>0</v>
      </c>
      <c r="V1219">
        <v>0</v>
      </c>
      <c r="Y1219" t="s">
        <v>70</v>
      </c>
    </row>
    <row r="1220" spans="1:25" x14ac:dyDescent="0.3">
      <c r="A1220" s="19" t="s">
        <v>69</v>
      </c>
      <c r="B1220" s="18" t="s">
        <v>259</v>
      </c>
      <c r="C1220" s="18" t="s">
        <v>159</v>
      </c>
      <c r="D1220" s="29">
        <v>370614.64</v>
      </c>
      <c r="E1220" s="29">
        <v>341426.94770000002</v>
      </c>
      <c r="F1220" s="29">
        <v>39916.07</v>
      </c>
      <c r="G1220" s="29">
        <v>1.97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38215.82</v>
      </c>
      <c r="N1220" s="29">
        <v>37066.94</v>
      </c>
      <c r="O1220" s="29">
        <v>0</v>
      </c>
      <c r="P1220" s="29">
        <v>0</v>
      </c>
      <c r="Q1220" s="29">
        <v>69103.762300000002</v>
      </c>
      <c r="R1220" s="29">
        <v>0</v>
      </c>
      <c r="S1220" s="29">
        <v>0</v>
      </c>
      <c r="T1220">
        <v>0</v>
      </c>
      <c r="U1220">
        <v>0</v>
      </c>
      <c r="V1220">
        <v>0</v>
      </c>
      <c r="Y1220" t="s">
        <v>70</v>
      </c>
    </row>
    <row r="1221" spans="1:25" x14ac:dyDescent="0.3">
      <c r="A1221" s="19" t="s">
        <v>69</v>
      </c>
      <c r="B1221" s="18" t="s">
        <v>259</v>
      </c>
      <c r="C1221" s="18" t="s">
        <v>160</v>
      </c>
      <c r="D1221" s="29">
        <v>51.6</v>
      </c>
      <c r="E1221" s="29">
        <v>56.9</v>
      </c>
      <c r="F1221" s="29">
        <v>5.3</v>
      </c>
      <c r="G1221" s="29">
        <v>0</v>
      </c>
      <c r="H1221" s="29">
        <v>0</v>
      </c>
      <c r="I1221" s="29">
        <v>0</v>
      </c>
      <c r="J1221" s="29">
        <v>0</v>
      </c>
      <c r="K1221" s="29">
        <v>0</v>
      </c>
      <c r="L1221" s="29">
        <v>0</v>
      </c>
      <c r="M1221" s="29">
        <v>5.3</v>
      </c>
      <c r="N1221" s="29">
        <v>0</v>
      </c>
      <c r="O1221" s="29">
        <v>0</v>
      </c>
      <c r="P1221" s="29">
        <v>0</v>
      </c>
      <c r="Q1221" s="29">
        <v>0</v>
      </c>
      <c r="R1221" s="29">
        <v>0</v>
      </c>
      <c r="S1221" s="29">
        <v>0</v>
      </c>
      <c r="T1221">
        <v>0</v>
      </c>
      <c r="U1221">
        <v>0</v>
      </c>
      <c r="V1221">
        <v>0</v>
      </c>
      <c r="Y1221" t="s">
        <v>70</v>
      </c>
    </row>
    <row r="1222" spans="1:25" x14ac:dyDescent="0.3">
      <c r="A1222" s="19" t="s">
        <v>70</v>
      </c>
      <c r="B1222" s="18" t="s">
        <v>260</v>
      </c>
      <c r="C1222" s="18" t="s">
        <v>261</v>
      </c>
      <c r="D1222" s="29">
        <v>369016798.62</v>
      </c>
      <c r="E1222" s="29">
        <v>284240918.04640001</v>
      </c>
      <c r="F1222" s="29">
        <v>25149098.48</v>
      </c>
      <c r="G1222" s="29">
        <v>738.32</v>
      </c>
      <c r="H1222" s="29">
        <v>0</v>
      </c>
      <c r="I1222" s="29">
        <v>1055509.8999999999</v>
      </c>
      <c r="J1222" s="29">
        <v>0</v>
      </c>
      <c r="K1222" s="29">
        <v>0</v>
      </c>
      <c r="L1222" s="29">
        <v>0</v>
      </c>
      <c r="M1222" s="29">
        <v>0</v>
      </c>
      <c r="N1222" s="29">
        <v>16315599.75</v>
      </c>
      <c r="O1222" s="29">
        <v>350712.12</v>
      </c>
      <c r="P1222" s="29">
        <v>0</v>
      </c>
      <c r="Q1222" s="29">
        <v>116602574.0536</v>
      </c>
      <c r="R1222" s="29">
        <v>6537542.4199999999</v>
      </c>
      <c r="S1222" s="29">
        <v>140052.57999999999</v>
      </c>
      <c r="T1222">
        <v>2344422.33</v>
      </c>
      <c r="U1222">
        <v>0</v>
      </c>
      <c r="V1222">
        <v>20.059999999999999</v>
      </c>
      <c r="Y1222" t="s">
        <v>70</v>
      </c>
    </row>
    <row r="1223" spans="1:25" x14ac:dyDescent="0.3">
      <c r="A1223" s="19" t="s">
        <v>70</v>
      </c>
      <c r="B1223" s="18" t="s">
        <v>260</v>
      </c>
      <c r="C1223" s="18" t="s">
        <v>198</v>
      </c>
      <c r="D1223" s="29">
        <v>4950822.92</v>
      </c>
      <c r="E1223" s="29">
        <v>6697863.9802000001</v>
      </c>
      <c r="F1223" s="29">
        <v>1851031.34</v>
      </c>
      <c r="G1223" s="29">
        <v>17.239999999999998</v>
      </c>
      <c r="H1223" s="29">
        <v>0</v>
      </c>
      <c r="I1223" s="29">
        <v>42082.12</v>
      </c>
      <c r="J1223" s="29">
        <v>0</v>
      </c>
      <c r="K1223" s="29">
        <v>0</v>
      </c>
      <c r="L1223" s="29">
        <v>0</v>
      </c>
      <c r="M1223" s="29">
        <v>0</v>
      </c>
      <c r="N1223" s="29">
        <v>199860.32</v>
      </c>
      <c r="O1223" s="29">
        <v>1324.74</v>
      </c>
      <c r="P1223" s="29">
        <v>0</v>
      </c>
      <c r="Q1223" s="29">
        <v>111650.7798</v>
      </c>
      <c r="R1223" s="29">
        <v>7660.5</v>
      </c>
      <c r="S1223" s="29">
        <v>0</v>
      </c>
      <c r="T1223">
        <v>96.51</v>
      </c>
      <c r="U1223">
        <v>0</v>
      </c>
      <c r="V1223">
        <v>0</v>
      </c>
      <c r="Y1223" t="s">
        <v>70</v>
      </c>
    </row>
    <row r="1224" spans="1:25" x14ac:dyDescent="0.3">
      <c r="A1224" s="19" t="s">
        <v>70</v>
      </c>
      <c r="B1224" s="18" t="s">
        <v>260</v>
      </c>
      <c r="C1224" s="18" t="s">
        <v>262</v>
      </c>
      <c r="D1224" s="29">
        <v>78578722.920000106</v>
      </c>
      <c r="E1224" s="29">
        <v>79414939.101100102</v>
      </c>
      <c r="F1224" s="29">
        <v>10804223.01</v>
      </c>
      <c r="G1224" s="29">
        <v>16.55</v>
      </c>
      <c r="H1224" s="29">
        <v>0</v>
      </c>
      <c r="I1224" s="29">
        <v>458897.68</v>
      </c>
      <c r="J1224" s="29">
        <v>0</v>
      </c>
      <c r="K1224" s="29">
        <v>0</v>
      </c>
      <c r="L1224" s="29">
        <v>0</v>
      </c>
      <c r="M1224" s="29">
        <v>0</v>
      </c>
      <c r="N1224" s="29">
        <v>1640209.7</v>
      </c>
      <c r="O1224" s="29">
        <v>43418.86</v>
      </c>
      <c r="P1224" s="29">
        <v>0</v>
      </c>
      <c r="Q1224" s="29">
        <v>10451299.2389</v>
      </c>
      <c r="R1224" s="29">
        <v>474205.27</v>
      </c>
      <c r="S1224" s="29">
        <v>9087.14</v>
      </c>
      <c r="T1224">
        <v>162136.13</v>
      </c>
      <c r="U1224">
        <v>0</v>
      </c>
      <c r="V1224">
        <v>0.45</v>
      </c>
      <c r="Y1224" t="s">
        <v>70</v>
      </c>
    </row>
    <row r="1225" spans="1:25" x14ac:dyDescent="0.3">
      <c r="A1225" s="19" t="s">
        <v>70</v>
      </c>
      <c r="B1225" s="18" t="s">
        <v>260</v>
      </c>
      <c r="C1225" s="18" t="s">
        <v>263</v>
      </c>
      <c r="D1225" s="29">
        <v>72016.320000000007</v>
      </c>
      <c r="E1225" s="29">
        <v>72117.679999999993</v>
      </c>
      <c r="F1225" s="29">
        <v>101.36</v>
      </c>
      <c r="G1225" s="29">
        <v>14.26</v>
      </c>
      <c r="H1225" s="29">
        <v>0</v>
      </c>
      <c r="I1225" s="29">
        <v>0</v>
      </c>
      <c r="J1225" s="29">
        <v>0</v>
      </c>
      <c r="K1225" s="29">
        <v>0</v>
      </c>
      <c r="L1225" s="29">
        <v>0</v>
      </c>
      <c r="M1225" s="29">
        <v>0</v>
      </c>
      <c r="N1225" s="29">
        <v>8.1300000000000008</v>
      </c>
      <c r="O1225" s="29">
        <v>726.95</v>
      </c>
      <c r="P1225" s="29">
        <v>0</v>
      </c>
      <c r="Q1225" s="29">
        <v>0</v>
      </c>
      <c r="R1225" s="29">
        <v>0</v>
      </c>
      <c r="S1225" s="29">
        <v>0</v>
      </c>
      <c r="T1225">
        <v>0</v>
      </c>
      <c r="U1225">
        <v>0</v>
      </c>
      <c r="V1225">
        <v>0</v>
      </c>
      <c r="Y1225" t="s">
        <v>70</v>
      </c>
    </row>
    <row r="1226" spans="1:25" x14ac:dyDescent="0.3">
      <c r="A1226" s="19" t="s">
        <v>70</v>
      </c>
      <c r="B1226" s="18" t="s">
        <v>260</v>
      </c>
      <c r="C1226" s="18" t="s">
        <v>264</v>
      </c>
      <c r="D1226" s="29">
        <v>1301014.58</v>
      </c>
      <c r="E1226" s="29">
        <v>1301014.58</v>
      </c>
      <c r="F1226" s="29">
        <v>0</v>
      </c>
      <c r="G1226" s="29">
        <v>0</v>
      </c>
      <c r="H1226" s="29">
        <v>0</v>
      </c>
      <c r="I1226" s="29">
        <v>0</v>
      </c>
      <c r="J1226" s="29">
        <v>0</v>
      </c>
      <c r="K1226" s="29">
        <v>0</v>
      </c>
      <c r="L1226" s="29">
        <v>0</v>
      </c>
      <c r="M1226" s="29">
        <v>0</v>
      </c>
      <c r="N1226" s="29">
        <v>0</v>
      </c>
      <c r="O1226" s="29">
        <v>0</v>
      </c>
      <c r="P1226" s="29">
        <v>0</v>
      </c>
      <c r="Q1226" s="29">
        <v>0</v>
      </c>
      <c r="R1226" s="29">
        <v>0</v>
      </c>
      <c r="S1226" s="29">
        <v>0</v>
      </c>
      <c r="T1226">
        <v>0</v>
      </c>
      <c r="U1226">
        <v>0</v>
      </c>
      <c r="V1226">
        <v>0</v>
      </c>
      <c r="Y1226" t="s">
        <v>70</v>
      </c>
    </row>
    <row r="1227" spans="1:25" x14ac:dyDescent="0.3">
      <c r="A1227" s="19" t="s">
        <v>70</v>
      </c>
      <c r="B1227" s="18" t="s">
        <v>260</v>
      </c>
      <c r="C1227" s="18" t="s">
        <v>265</v>
      </c>
      <c r="D1227" s="29">
        <v>11352.74</v>
      </c>
      <c r="E1227" s="29">
        <v>10878.802299999999</v>
      </c>
      <c r="F1227" s="29">
        <v>0</v>
      </c>
      <c r="G1227" s="29">
        <v>0</v>
      </c>
      <c r="H1227" s="29">
        <v>0</v>
      </c>
      <c r="I1227" s="29">
        <v>0</v>
      </c>
      <c r="J1227" s="29">
        <v>0</v>
      </c>
      <c r="K1227" s="29">
        <v>0</v>
      </c>
      <c r="L1227" s="29">
        <v>0</v>
      </c>
      <c r="M1227" s="29">
        <v>0</v>
      </c>
      <c r="N1227" s="29">
        <v>0</v>
      </c>
      <c r="O1227" s="29">
        <v>25</v>
      </c>
      <c r="P1227" s="29">
        <v>0</v>
      </c>
      <c r="Q1227" s="29">
        <v>473.93770000000001</v>
      </c>
      <c r="R1227" s="29">
        <v>0</v>
      </c>
      <c r="S1227" s="29">
        <v>0</v>
      </c>
      <c r="T1227">
        <v>0</v>
      </c>
      <c r="U1227">
        <v>0</v>
      </c>
      <c r="V1227">
        <v>0</v>
      </c>
      <c r="Y1227" t="s">
        <v>70</v>
      </c>
    </row>
    <row r="1228" spans="1:25" x14ac:dyDescent="0.3">
      <c r="A1228" s="19" t="s">
        <v>70</v>
      </c>
      <c r="B1228" s="18" t="s">
        <v>260</v>
      </c>
      <c r="C1228" s="18" t="s">
        <v>266</v>
      </c>
      <c r="D1228" s="29">
        <v>93361993.660001993</v>
      </c>
      <c r="E1228" s="29">
        <v>119146195.360102</v>
      </c>
      <c r="F1228" s="29">
        <v>25784201.84</v>
      </c>
      <c r="G1228" s="29">
        <v>45.66</v>
      </c>
      <c r="H1228" s="29">
        <v>0</v>
      </c>
      <c r="I1228" s="29">
        <v>1467557.6</v>
      </c>
      <c r="J1228" s="29">
        <v>0</v>
      </c>
      <c r="K1228" s="29">
        <v>0</v>
      </c>
      <c r="L1228" s="29">
        <v>0</v>
      </c>
      <c r="M1228" s="29">
        <v>0</v>
      </c>
      <c r="N1228" s="29">
        <v>1748991.53</v>
      </c>
      <c r="O1228" s="29">
        <v>28668.6</v>
      </c>
      <c r="P1228" s="29">
        <v>0</v>
      </c>
      <c r="Q1228" s="29">
        <v>0.1799</v>
      </c>
      <c r="R1228" s="29">
        <v>0.04</v>
      </c>
      <c r="S1228" s="29">
        <v>0</v>
      </c>
      <c r="T1228">
        <v>0</v>
      </c>
      <c r="U1228">
        <v>0</v>
      </c>
      <c r="V1228">
        <v>0</v>
      </c>
      <c r="Y1228" t="s">
        <v>70</v>
      </c>
    </row>
    <row r="1229" spans="1:25" x14ac:dyDescent="0.3">
      <c r="A1229" s="19" t="s">
        <v>70</v>
      </c>
      <c r="B1229" s="18" t="s">
        <v>260</v>
      </c>
      <c r="C1229" s="18" t="s">
        <v>267</v>
      </c>
      <c r="D1229" s="29">
        <v>6631541.9199999999</v>
      </c>
      <c r="E1229" s="29">
        <v>7662068.4857000001</v>
      </c>
      <c r="F1229" s="29">
        <v>1335714.18</v>
      </c>
      <c r="G1229" s="29">
        <v>6.38</v>
      </c>
      <c r="H1229" s="29">
        <v>0</v>
      </c>
      <c r="I1229" s="29">
        <v>6451.54</v>
      </c>
      <c r="J1229" s="29">
        <v>0</v>
      </c>
      <c r="K1229" s="29">
        <v>0</v>
      </c>
      <c r="L1229" s="29">
        <v>0</v>
      </c>
      <c r="M1229" s="29">
        <v>0</v>
      </c>
      <c r="N1229" s="29">
        <v>143331.96</v>
      </c>
      <c r="O1229" s="29">
        <v>39922.21</v>
      </c>
      <c r="P1229" s="29">
        <v>0</v>
      </c>
      <c r="Q1229" s="29">
        <v>382118.17430000001</v>
      </c>
      <c r="R1229" s="29">
        <v>76930.559999999998</v>
      </c>
      <c r="S1229" s="29">
        <v>0</v>
      </c>
      <c r="T1229">
        <v>5050.67</v>
      </c>
      <c r="U1229">
        <v>0</v>
      </c>
      <c r="V1229">
        <v>0</v>
      </c>
      <c r="Y1229" t="s">
        <v>70</v>
      </c>
    </row>
    <row r="1230" spans="1:25" x14ac:dyDescent="0.3">
      <c r="A1230" s="19" t="s">
        <v>70</v>
      </c>
      <c r="B1230" s="18" t="s">
        <v>260</v>
      </c>
      <c r="C1230" s="18" t="s">
        <v>268</v>
      </c>
      <c r="D1230" s="29">
        <v>225979.08</v>
      </c>
      <c r="E1230" s="29">
        <v>258859.16</v>
      </c>
      <c r="F1230" s="29">
        <v>32880.080000000002</v>
      </c>
      <c r="G1230" s="29">
        <v>0.82</v>
      </c>
      <c r="H1230" s="29">
        <v>0</v>
      </c>
      <c r="I1230" s="29">
        <v>0</v>
      </c>
      <c r="J1230" s="29">
        <v>0</v>
      </c>
      <c r="K1230" s="29">
        <v>0</v>
      </c>
      <c r="L1230" s="29">
        <v>0</v>
      </c>
      <c r="M1230" s="29">
        <v>0</v>
      </c>
      <c r="N1230" s="29">
        <v>0</v>
      </c>
      <c r="O1230" s="29">
        <v>4898</v>
      </c>
      <c r="P1230" s="29">
        <v>0</v>
      </c>
      <c r="Q1230" s="29">
        <v>0</v>
      </c>
      <c r="R1230" s="29">
        <v>0</v>
      </c>
      <c r="S1230" s="29">
        <v>0</v>
      </c>
      <c r="T1230">
        <v>0</v>
      </c>
      <c r="U1230">
        <v>0</v>
      </c>
      <c r="V1230">
        <v>0</v>
      </c>
      <c r="Y1230" t="s">
        <v>70</v>
      </c>
    </row>
    <row r="1231" spans="1:25" x14ac:dyDescent="0.3">
      <c r="A1231" s="19" t="s">
        <v>70</v>
      </c>
      <c r="B1231" s="18" t="s">
        <v>260</v>
      </c>
      <c r="C1231" s="18" t="s">
        <v>269</v>
      </c>
      <c r="D1231" s="29">
        <v>21126.5</v>
      </c>
      <c r="E1231" s="29">
        <v>21126.5</v>
      </c>
      <c r="F1231" s="29">
        <v>0</v>
      </c>
      <c r="G1231" s="29">
        <v>2.94</v>
      </c>
      <c r="H1231" s="29">
        <v>0</v>
      </c>
      <c r="I1231" s="29">
        <v>0</v>
      </c>
      <c r="J1231" s="29">
        <v>0</v>
      </c>
      <c r="K1231" s="29">
        <v>0</v>
      </c>
      <c r="L1231" s="29">
        <v>0</v>
      </c>
      <c r="M1231" s="29">
        <v>0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0</v>
      </c>
      <c r="T1231">
        <v>0</v>
      </c>
      <c r="U1231">
        <v>0</v>
      </c>
      <c r="V1231">
        <v>0</v>
      </c>
      <c r="Y1231" t="s">
        <v>70</v>
      </c>
    </row>
    <row r="1232" spans="1:25" x14ac:dyDescent="0.3">
      <c r="A1232" s="19" t="s">
        <v>70</v>
      </c>
      <c r="B1232" s="18" t="s">
        <v>260</v>
      </c>
      <c r="C1232" s="18" t="s">
        <v>270</v>
      </c>
      <c r="D1232" s="29">
        <v>271351.02</v>
      </c>
      <c r="E1232" s="29">
        <v>351998.3</v>
      </c>
      <c r="F1232" s="29">
        <v>80647.28</v>
      </c>
      <c r="G1232" s="29">
        <v>7.68</v>
      </c>
      <c r="H1232" s="29">
        <v>0</v>
      </c>
      <c r="I1232" s="29">
        <v>6101.42</v>
      </c>
      <c r="J1232" s="29">
        <v>0</v>
      </c>
      <c r="K1232" s="29">
        <v>0</v>
      </c>
      <c r="L1232" s="29">
        <v>0</v>
      </c>
      <c r="M1232" s="29">
        <v>0</v>
      </c>
      <c r="N1232" s="29">
        <v>6485.84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>
        <v>0</v>
      </c>
      <c r="U1232">
        <v>0</v>
      </c>
      <c r="V1232">
        <v>0</v>
      </c>
      <c r="Y1232" t="s">
        <v>70</v>
      </c>
    </row>
    <row r="1233" spans="1:25" x14ac:dyDescent="0.3">
      <c r="A1233" s="19" t="s">
        <v>70</v>
      </c>
      <c r="B1233" s="18" t="s">
        <v>260</v>
      </c>
      <c r="C1233" s="18" t="s">
        <v>271</v>
      </c>
      <c r="D1233" s="29">
        <v>106984989.81999999</v>
      </c>
      <c r="E1233" s="29">
        <v>123298808.4972</v>
      </c>
      <c r="F1233" s="29">
        <v>17158223.07</v>
      </c>
      <c r="G1233" s="29">
        <v>63.06</v>
      </c>
      <c r="H1233" s="29">
        <v>0</v>
      </c>
      <c r="I1233" s="29">
        <v>1276175.56</v>
      </c>
      <c r="J1233" s="29">
        <v>0</v>
      </c>
      <c r="K1233" s="29">
        <v>0</v>
      </c>
      <c r="L1233" s="29">
        <v>0</v>
      </c>
      <c r="M1233" s="29">
        <v>0</v>
      </c>
      <c r="N1233" s="29">
        <v>2604006.7599999998</v>
      </c>
      <c r="O1233" s="29">
        <v>82371.5</v>
      </c>
      <c r="P1233" s="29">
        <v>0</v>
      </c>
      <c r="Q1233" s="29">
        <v>851878.18279999995</v>
      </c>
      <c r="R1233" s="29">
        <v>7473.79</v>
      </c>
      <c r="S1233" s="29">
        <v>0</v>
      </c>
      <c r="T1233">
        <v>17044.05</v>
      </c>
      <c r="U1233">
        <v>0</v>
      </c>
      <c r="V1233">
        <v>0</v>
      </c>
      <c r="Y1233" t="s">
        <v>70</v>
      </c>
    </row>
    <row r="1234" spans="1:25" x14ac:dyDescent="0.3">
      <c r="A1234" s="19" t="s">
        <v>70</v>
      </c>
      <c r="B1234" s="18" t="s">
        <v>260</v>
      </c>
      <c r="C1234" s="18" t="s">
        <v>272</v>
      </c>
      <c r="D1234" s="29">
        <v>15931260.92</v>
      </c>
      <c r="E1234" s="29">
        <v>17703850.059999999</v>
      </c>
      <c r="F1234" s="29">
        <v>1772589.14</v>
      </c>
      <c r="G1234" s="29">
        <v>57.7</v>
      </c>
      <c r="H1234" s="29">
        <v>0</v>
      </c>
      <c r="I1234" s="29">
        <v>98399.78</v>
      </c>
      <c r="J1234" s="29">
        <v>0</v>
      </c>
      <c r="K1234" s="29">
        <v>0</v>
      </c>
      <c r="L1234" s="29">
        <v>0</v>
      </c>
      <c r="M1234" s="29">
        <v>0</v>
      </c>
      <c r="N1234" s="29">
        <v>1054862.17</v>
      </c>
      <c r="O1234" s="29">
        <v>17817.990000000002</v>
      </c>
      <c r="P1234" s="29">
        <v>0</v>
      </c>
      <c r="Q1234" s="29">
        <v>0</v>
      </c>
      <c r="R1234" s="29">
        <v>0</v>
      </c>
      <c r="S1234" s="29">
        <v>0</v>
      </c>
      <c r="T1234">
        <v>0</v>
      </c>
      <c r="U1234">
        <v>0</v>
      </c>
      <c r="V1234">
        <v>0</v>
      </c>
      <c r="Y1234" t="s">
        <v>70</v>
      </c>
    </row>
    <row r="1235" spans="1:25" x14ac:dyDescent="0.3">
      <c r="A1235" s="19" t="s">
        <v>70</v>
      </c>
      <c r="B1235" s="18" t="s">
        <v>260</v>
      </c>
      <c r="C1235" s="18" t="s">
        <v>273</v>
      </c>
      <c r="D1235" s="29">
        <v>62532374.279999897</v>
      </c>
      <c r="E1235" s="29">
        <v>65307655.864999898</v>
      </c>
      <c r="F1235" s="29">
        <v>10643976.98</v>
      </c>
      <c r="G1235" s="29">
        <v>140.12</v>
      </c>
      <c r="H1235" s="29">
        <v>0</v>
      </c>
      <c r="I1235" s="29">
        <v>634320</v>
      </c>
      <c r="J1235" s="29">
        <v>0</v>
      </c>
      <c r="K1235" s="29">
        <v>0</v>
      </c>
      <c r="L1235" s="29">
        <v>0</v>
      </c>
      <c r="M1235" s="29">
        <v>0</v>
      </c>
      <c r="N1235" s="29">
        <v>1536488.01</v>
      </c>
      <c r="O1235" s="29">
        <v>63099.99</v>
      </c>
      <c r="P1235" s="29">
        <v>0</v>
      </c>
      <c r="Q1235" s="29">
        <v>8900669.9749999996</v>
      </c>
      <c r="R1235" s="29">
        <v>995932.24</v>
      </c>
      <c r="S1235" s="29">
        <v>36042.339999999997</v>
      </c>
      <c r="T1235">
        <v>188745.64</v>
      </c>
      <c r="U1235">
        <v>892.64</v>
      </c>
      <c r="V1235">
        <v>0</v>
      </c>
      <c r="Y1235" t="s">
        <v>70</v>
      </c>
    </row>
    <row r="1236" spans="1:25" x14ac:dyDescent="0.3">
      <c r="A1236" s="19" t="s">
        <v>70</v>
      </c>
      <c r="B1236" s="18" t="s">
        <v>260</v>
      </c>
      <c r="C1236" s="18" t="s">
        <v>274</v>
      </c>
      <c r="D1236" s="29">
        <v>614151.26</v>
      </c>
      <c r="E1236" s="29">
        <v>687081.4</v>
      </c>
      <c r="F1236" s="29">
        <v>72930.14</v>
      </c>
      <c r="G1236" s="29">
        <v>6.76</v>
      </c>
      <c r="H1236" s="29">
        <v>0</v>
      </c>
      <c r="I1236" s="29">
        <v>2957.26</v>
      </c>
      <c r="J1236" s="29">
        <v>0</v>
      </c>
      <c r="K1236" s="29">
        <v>0</v>
      </c>
      <c r="L1236" s="29">
        <v>0</v>
      </c>
      <c r="M1236" s="29">
        <v>0</v>
      </c>
      <c r="N1236" s="29">
        <v>30645.4</v>
      </c>
      <c r="O1236" s="29">
        <v>225.11</v>
      </c>
      <c r="P1236" s="29">
        <v>0</v>
      </c>
      <c r="Q1236" s="29">
        <v>0</v>
      </c>
      <c r="R1236" s="29">
        <v>0</v>
      </c>
      <c r="S1236" s="29">
        <v>0</v>
      </c>
      <c r="T1236">
        <v>0</v>
      </c>
      <c r="U1236">
        <v>0</v>
      </c>
      <c r="V1236">
        <v>0</v>
      </c>
      <c r="Y1236" t="s">
        <v>70</v>
      </c>
    </row>
    <row r="1237" spans="1:25" x14ac:dyDescent="0.3">
      <c r="A1237" s="19" t="s">
        <v>70</v>
      </c>
      <c r="B1237" s="18" t="s">
        <v>260</v>
      </c>
      <c r="C1237" s="18" t="s">
        <v>275</v>
      </c>
      <c r="D1237" s="29">
        <v>30019.3</v>
      </c>
      <c r="E1237" s="29">
        <v>30019.3</v>
      </c>
      <c r="F1237" s="29">
        <v>0</v>
      </c>
      <c r="G1237" s="29">
        <v>0</v>
      </c>
      <c r="H1237" s="29">
        <v>0</v>
      </c>
      <c r="I1237" s="29">
        <v>0</v>
      </c>
      <c r="J1237" s="29">
        <v>0</v>
      </c>
      <c r="K1237" s="29">
        <v>0</v>
      </c>
      <c r="L1237" s="29">
        <v>0</v>
      </c>
      <c r="M1237" s="29">
        <v>0</v>
      </c>
      <c r="N1237" s="29">
        <v>0</v>
      </c>
      <c r="O1237" s="29">
        <v>895.92</v>
      </c>
      <c r="P1237" s="29">
        <v>0</v>
      </c>
      <c r="Q1237" s="29">
        <v>0</v>
      </c>
      <c r="R1237" s="29">
        <v>0</v>
      </c>
      <c r="S1237" s="29">
        <v>0</v>
      </c>
      <c r="T1237">
        <v>0</v>
      </c>
      <c r="U1237">
        <v>0</v>
      </c>
      <c r="V1237">
        <v>0</v>
      </c>
      <c r="Y1237" t="s">
        <v>70</v>
      </c>
    </row>
    <row r="1238" spans="1:25" x14ac:dyDescent="0.3">
      <c r="A1238" s="19" t="s">
        <v>70</v>
      </c>
      <c r="B1238" s="18" t="s">
        <v>260</v>
      </c>
      <c r="C1238" s="18" t="s">
        <v>276</v>
      </c>
      <c r="D1238" s="29">
        <v>133849428.28</v>
      </c>
      <c r="E1238" s="29">
        <v>145192686.46000001</v>
      </c>
      <c r="F1238" s="29">
        <v>11343258.18</v>
      </c>
      <c r="G1238" s="29">
        <v>76.36</v>
      </c>
      <c r="H1238" s="29">
        <v>0</v>
      </c>
      <c r="I1238" s="29">
        <v>1193378.6399999999</v>
      </c>
      <c r="J1238" s="29">
        <v>0</v>
      </c>
      <c r="K1238" s="29">
        <v>0</v>
      </c>
      <c r="L1238" s="29">
        <v>0</v>
      </c>
      <c r="M1238" s="29">
        <v>0</v>
      </c>
      <c r="N1238" s="29">
        <v>4002029.2</v>
      </c>
      <c r="O1238" s="29">
        <v>110551.09</v>
      </c>
      <c r="P1238" s="29">
        <v>0</v>
      </c>
      <c r="Q1238" s="29">
        <v>0</v>
      </c>
      <c r="R1238" s="29">
        <v>0</v>
      </c>
      <c r="S1238" s="29">
        <v>0</v>
      </c>
      <c r="T1238">
        <v>0</v>
      </c>
      <c r="U1238">
        <v>0</v>
      </c>
      <c r="V1238">
        <v>0</v>
      </c>
      <c r="Y1238" t="s">
        <v>70</v>
      </c>
    </row>
    <row r="1239" spans="1:25" x14ac:dyDescent="0.3">
      <c r="A1239" s="19" t="s">
        <v>70</v>
      </c>
      <c r="B1239" s="18" t="s">
        <v>260</v>
      </c>
      <c r="C1239" s="18" t="s">
        <v>277</v>
      </c>
      <c r="D1239" s="29">
        <v>4849330.4400000004</v>
      </c>
      <c r="E1239" s="29">
        <v>5327736.5999999996</v>
      </c>
      <c r="F1239" s="29">
        <v>478406.16</v>
      </c>
      <c r="G1239" s="29">
        <v>39.9</v>
      </c>
      <c r="H1239" s="29">
        <v>0</v>
      </c>
      <c r="I1239" s="29">
        <v>26984.1</v>
      </c>
      <c r="J1239" s="29">
        <v>0</v>
      </c>
      <c r="K1239" s="29">
        <v>0</v>
      </c>
      <c r="L1239" s="29">
        <v>0</v>
      </c>
      <c r="M1239" s="29">
        <v>0</v>
      </c>
      <c r="N1239" s="29">
        <v>277227.3</v>
      </c>
      <c r="O1239" s="29">
        <v>3132.86</v>
      </c>
      <c r="P1239" s="29">
        <v>0</v>
      </c>
      <c r="Q1239" s="29">
        <v>0</v>
      </c>
      <c r="R1239" s="29">
        <v>0</v>
      </c>
      <c r="S1239" s="29">
        <v>0</v>
      </c>
      <c r="T1239">
        <v>0</v>
      </c>
      <c r="U1239">
        <v>0</v>
      </c>
      <c r="V1239">
        <v>0</v>
      </c>
      <c r="Y1239" t="s">
        <v>70</v>
      </c>
    </row>
    <row r="1240" spans="1:25" x14ac:dyDescent="0.3">
      <c r="A1240" s="19" t="s">
        <v>70</v>
      </c>
      <c r="B1240" s="18" t="s">
        <v>260</v>
      </c>
      <c r="C1240" s="18" t="s">
        <v>278</v>
      </c>
      <c r="D1240" s="29">
        <v>11660472.800000001</v>
      </c>
      <c r="E1240" s="29">
        <v>16297283.659600001</v>
      </c>
      <c r="F1240" s="29">
        <v>5095435.72</v>
      </c>
      <c r="G1240" s="29">
        <v>10.64</v>
      </c>
      <c r="H1240" s="29">
        <v>0</v>
      </c>
      <c r="I1240" s="29">
        <v>137956.57999999999</v>
      </c>
      <c r="J1240" s="29">
        <v>0</v>
      </c>
      <c r="K1240" s="29">
        <v>0</v>
      </c>
      <c r="L1240" s="29">
        <v>0</v>
      </c>
      <c r="M1240" s="29">
        <v>0</v>
      </c>
      <c r="N1240" s="29">
        <v>439612.27</v>
      </c>
      <c r="O1240" s="29">
        <v>8229.33</v>
      </c>
      <c r="P1240" s="29">
        <v>0</v>
      </c>
      <c r="Q1240" s="29">
        <v>542935.42039999994</v>
      </c>
      <c r="R1240" s="29">
        <v>84310.56</v>
      </c>
      <c r="S1240" s="29">
        <v>0</v>
      </c>
      <c r="T1240">
        <v>91.79</v>
      </c>
      <c r="U1240">
        <v>0</v>
      </c>
      <c r="V1240">
        <v>0</v>
      </c>
      <c r="Y1240" t="s">
        <v>70</v>
      </c>
    </row>
    <row r="1241" spans="1:25" x14ac:dyDescent="0.3">
      <c r="A1241" s="19" t="s">
        <v>70</v>
      </c>
      <c r="B1241" s="18" t="s">
        <v>260</v>
      </c>
      <c r="C1241" s="18" t="s">
        <v>279</v>
      </c>
      <c r="D1241" s="29">
        <v>2328012.2999999998</v>
      </c>
      <c r="E1241" s="29">
        <v>2534710.16</v>
      </c>
      <c r="F1241" s="29">
        <v>206697.86</v>
      </c>
      <c r="G1241" s="29">
        <v>10.3</v>
      </c>
      <c r="H1241" s="29">
        <v>0</v>
      </c>
      <c r="I1241" s="29">
        <v>24266.98</v>
      </c>
      <c r="J1241" s="29">
        <v>0</v>
      </c>
      <c r="K1241" s="29">
        <v>0</v>
      </c>
      <c r="L1241" s="29">
        <v>0</v>
      </c>
      <c r="M1241" s="29">
        <v>0</v>
      </c>
      <c r="N1241" s="29">
        <v>88210.559999999998</v>
      </c>
      <c r="O1241" s="29">
        <v>2216.9899999999998</v>
      </c>
      <c r="P1241" s="29">
        <v>0</v>
      </c>
      <c r="Q1241" s="29">
        <v>0</v>
      </c>
      <c r="R1241" s="29">
        <v>0</v>
      </c>
      <c r="S1241" s="29">
        <v>0</v>
      </c>
      <c r="T1241">
        <v>0</v>
      </c>
      <c r="U1241">
        <v>0</v>
      </c>
      <c r="V1241">
        <v>0</v>
      </c>
      <c r="Y1241" t="s">
        <v>70</v>
      </c>
    </row>
    <row r="1242" spans="1:25" x14ac:dyDescent="0.3">
      <c r="A1242" s="19" t="s">
        <v>70</v>
      </c>
      <c r="B1242" s="18" t="s">
        <v>260</v>
      </c>
      <c r="C1242" s="18" t="s">
        <v>280</v>
      </c>
      <c r="D1242" s="29">
        <v>751676.52</v>
      </c>
      <c r="E1242" s="29">
        <v>1083649.28</v>
      </c>
      <c r="F1242" s="29">
        <v>331972.76</v>
      </c>
      <c r="G1242" s="29">
        <v>6.1</v>
      </c>
      <c r="H1242" s="29">
        <v>0</v>
      </c>
      <c r="I1242" s="29">
        <v>10604.76</v>
      </c>
      <c r="J1242" s="29">
        <v>0</v>
      </c>
      <c r="K1242" s="29">
        <v>0</v>
      </c>
      <c r="L1242" s="29">
        <v>0</v>
      </c>
      <c r="M1242" s="29">
        <v>0</v>
      </c>
      <c r="N1242" s="29">
        <v>5598.16</v>
      </c>
      <c r="O1242" s="29">
        <v>106.03</v>
      </c>
      <c r="P1242" s="29">
        <v>0</v>
      </c>
      <c r="Q1242" s="29">
        <v>0</v>
      </c>
      <c r="R1242" s="29">
        <v>0</v>
      </c>
      <c r="S1242" s="29">
        <v>0</v>
      </c>
      <c r="T1242">
        <v>0</v>
      </c>
      <c r="U1242">
        <v>0</v>
      </c>
      <c r="V1242">
        <v>0</v>
      </c>
      <c r="Y1242" t="s">
        <v>70</v>
      </c>
    </row>
    <row r="1243" spans="1:25" x14ac:dyDescent="0.3">
      <c r="A1243" s="19" t="s">
        <v>70</v>
      </c>
      <c r="B1243" s="18" t="s">
        <v>260</v>
      </c>
      <c r="C1243" s="18" t="s">
        <v>281</v>
      </c>
      <c r="D1243" s="29">
        <v>977916.88000000105</v>
      </c>
      <c r="E1243" s="29">
        <v>1189570.3</v>
      </c>
      <c r="F1243" s="29">
        <v>211653.42</v>
      </c>
      <c r="G1243" s="29">
        <v>9.16</v>
      </c>
      <c r="H1243" s="29">
        <v>0</v>
      </c>
      <c r="I1243" s="29">
        <v>16162.92</v>
      </c>
      <c r="J1243" s="29">
        <v>0</v>
      </c>
      <c r="K1243" s="29">
        <v>0</v>
      </c>
      <c r="L1243" s="29">
        <v>0</v>
      </c>
      <c r="M1243" s="29">
        <v>0</v>
      </c>
      <c r="N1243" s="29">
        <v>19246.599999999999</v>
      </c>
      <c r="O1243" s="29">
        <v>50.45</v>
      </c>
      <c r="P1243" s="29">
        <v>0</v>
      </c>
      <c r="Q1243" s="29">
        <v>0</v>
      </c>
      <c r="R1243" s="29">
        <v>0</v>
      </c>
      <c r="S1243" s="29">
        <v>0</v>
      </c>
      <c r="T1243">
        <v>0</v>
      </c>
      <c r="U1243">
        <v>0</v>
      </c>
      <c r="V1243">
        <v>0</v>
      </c>
      <c r="Y1243" t="s">
        <v>70</v>
      </c>
    </row>
    <row r="1244" spans="1:25" x14ac:dyDescent="0.3">
      <c r="A1244" s="19" t="s">
        <v>70</v>
      </c>
      <c r="B1244" s="18" t="s">
        <v>260</v>
      </c>
      <c r="C1244" s="18" t="s">
        <v>282</v>
      </c>
      <c r="D1244" s="29">
        <v>3731498.5800000099</v>
      </c>
      <c r="E1244" s="29">
        <v>3779818.4600000102</v>
      </c>
      <c r="F1244" s="29">
        <v>48319.88</v>
      </c>
      <c r="G1244" s="29">
        <v>16.88</v>
      </c>
      <c r="H1244" s="29">
        <v>0</v>
      </c>
      <c r="I1244" s="29">
        <v>1635.42</v>
      </c>
      <c r="J1244" s="29">
        <v>0</v>
      </c>
      <c r="K1244" s="29">
        <v>0</v>
      </c>
      <c r="L1244" s="29">
        <v>0</v>
      </c>
      <c r="M1244" s="29">
        <v>0</v>
      </c>
      <c r="N1244" s="29">
        <v>93718.05</v>
      </c>
      <c r="O1244" s="29">
        <v>6280.16</v>
      </c>
      <c r="P1244" s="29">
        <v>0</v>
      </c>
      <c r="Q1244" s="29">
        <v>0</v>
      </c>
      <c r="R1244" s="29">
        <v>0</v>
      </c>
      <c r="S1244" s="29">
        <v>0</v>
      </c>
      <c r="T1244">
        <v>0</v>
      </c>
      <c r="U1244">
        <v>0</v>
      </c>
      <c r="V1244">
        <v>0</v>
      </c>
      <c r="Y1244" t="s">
        <v>70</v>
      </c>
    </row>
    <row r="1245" spans="1:25" x14ac:dyDescent="0.3">
      <c r="A1245" s="19" t="s">
        <v>70</v>
      </c>
      <c r="B1245" s="18" t="s">
        <v>260</v>
      </c>
      <c r="C1245" s="18" t="s">
        <v>283</v>
      </c>
      <c r="D1245" s="29">
        <v>6063908.26000001</v>
      </c>
      <c r="E1245" s="29">
        <v>6412053.9200000102</v>
      </c>
      <c r="F1245" s="29">
        <v>348145.66</v>
      </c>
      <c r="G1245" s="29">
        <v>16.32</v>
      </c>
      <c r="H1245" s="29">
        <v>0</v>
      </c>
      <c r="I1245" s="29">
        <v>33803.82</v>
      </c>
      <c r="J1245" s="29">
        <v>0</v>
      </c>
      <c r="K1245" s="29">
        <v>0</v>
      </c>
      <c r="L1245" s="29">
        <v>0</v>
      </c>
      <c r="M1245" s="29">
        <v>0</v>
      </c>
      <c r="N1245" s="29">
        <v>259064.85</v>
      </c>
      <c r="O1245" s="29">
        <v>27509.03</v>
      </c>
      <c r="P1245" s="29">
        <v>0</v>
      </c>
      <c r="Q1245" s="29">
        <v>0</v>
      </c>
      <c r="R1245" s="29">
        <v>0</v>
      </c>
      <c r="S1245" s="29">
        <v>0</v>
      </c>
      <c r="T1245">
        <v>0</v>
      </c>
      <c r="U1245">
        <v>0</v>
      </c>
      <c r="V1245">
        <v>0</v>
      </c>
      <c r="Y1245" t="s">
        <v>70</v>
      </c>
    </row>
    <row r="1246" spans="1:25" x14ac:dyDescent="0.3">
      <c r="A1246" s="19" t="s">
        <v>70</v>
      </c>
      <c r="B1246" s="18" t="s">
        <v>260</v>
      </c>
      <c r="C1246" s="18" t="s">
        <v>284</v>
      </c>
      <c r="D1246" s="29">
        <v>43838.559999999998</v>
      </c>
      <c r="E1246" s="29">
        <v>43838.559999999998</v>
      </c>
      <c r="F1246" s="29">
        <v>0</v>
      </c>
      <c r="G1246" s="29">
        <v>11.92</v>
      </c>
      <c r="H1246" s="29">
        <v>0</v>
      </c>
      <c r="I1246" s="29">
        <v>0</v>
      </c>
      <c r="J1246" s="29">
        <v>0</v>
      </c>
      <c r="K1246" s="29">
        <v>0</v>
      </c>
      <c r="L1246" s="29">
        <v>0</v>
      </c>
      <c r="M1246" s="29">
        <v>0</v>
      </c>
      <c r="N1246" s="29">
        <v>2.4900000000000002</v>
      </c>
      <c r="O1246" s="29">
        <v>664.59</v>
      </c>
      <c r="P1246" s="29">
        <v>0</v>
      </c>
      <c r="Q1246" s="29">
        <v>0</v>
      </c>
      <c r="R1246" s="29">
        <v>0</v>
      </c>
      <c r="S1246" s="29">
        <v>0</v>
      </c>
      <c r="T1246">
        <v>0</v>
      </c>
      <c r="U1246">
        <v>0</v>
      </c>
      <c r="V1246">
        <v>0</v>
      </c>
      <c r="Y1246" t="s">
        <v>70</v>
      </c>
    </row>
    <row r="1247" spans="1:25" x14ac:dyDescent="0.3">
      <c r="A1247" s="19" t="s">
        <v>70</v>
      </c>
      <c r="B1247" s="18" t="s">
        <v>260</v>
      </c>
      <c r="C1247" s="18" t="s">
        <v>285</v>
      </c>
      <c r="D1247" s="29">
        <v>161138518.97999999</v>
      </c>
      <c r="E1247" s="29">
        <v>170550424.2123</v>
      </c>
      <c r="F1247" s="29">
        <v>14685392.970000001</v>
      </c>
      <c r="G1247" s="29">
        <v>142.06</v>
      </c>
      <c r="H1247" s="29">
        <v>0</v>
      </c>
      <c r="I1247" s="29">
        <v>1077233.1599999999</v>
      </c>
      <c r="J1247" s="29">
        <v>0</v>
      </c>
      <c r="K1247" s="29">
        <v>0</v>
      </c>
      <c r="L1247" s="29">
        <v>0</v>
      </c>
      <c r="M1247" s="29">
        <v>0</v>
      </c>
      <c r="N1247" s="29">
        <v>4739383.1399999997</v>
      </c>
      <c r="O1247" s="29">
        <v>309042.31</v>
      </c>
      <c r="P1247" s="29">
        <v>0</v>
      </c>
      <c r="Q1247" s="29">
        <v>5317036.2077000001</v>
      </c>
      <c r="R1247" s="29">
        <v>43541.23</v>
      </c>
      <c r="S1247" s="29">
        <v>7.24</v>
      </c>
      <c r="T1247">
        <v>96380.43</v>
      </c>
      <c r="U1247">
        <v>0</v>
      </c>
      <c r="V1247">
        <v>0.32</v>
      </c>
      <c r="Y1247" t="s">
        <v>70</v>
      </c>
    </row>
    <row r="1248" spans="1:25" x14ac:dyDescent="0.3">
      <c r="A1248" s="19" t="s">
        <v>70</v>
      </c>
      <c r="B1248" s="18" t="s">
        <v>260</v>
      </c>
      <c r="C1248" s="18" t="s">
        <v>286</v>
      </c>
      <c r="D1248" s="29">
        <v>3847712.2</v>
      </c>
      <c r="E1248" s="29">
        <v>4118010.6</v>
      </c>
      <c r="F1248" s="29">
        <v>270298.40000000002</v>
      </c>
      <c r="G1248" s="29">
        <v>19.18</v>
      </c>
      <c r="H1248" s="29">
        <v>0</v>
      </c>
      <c r="I1248" s="29">
        <v>15446.78</v>
      </c>
      <c r="J1248" s="29">
        <v>0</v>
      </c>
      <c r="K1248" s="29">
        <v>0</v>
      </c>
      <c r="L1248" s="29">
        <v>0</v>
      </c>
      <c r="M1248" s="29">
        <v>0</v>
      </c>
      <c r="N1248" s="29">
        <v>155330.57</v>
      </c>
      <c r="O1248" s="29">
        <v>6000.33</v>
      </c>
      <c r="P1248" s="29">
        <v>0</v>
      </c>
      <c r="Q1248" s="29">
        <v>0</v>
      </c>
      <c r="R1248" s="29">
        <v>0</v>
      </c>
      <c r="S1248" s="29">
        <v>0</v>
      </c>
      <c r="T1248">
        <v>0</v>
      </c>
      <c r="U1248">
        <v>0</v>
      </c>
      <c r="V1248">
        <v>0</v>
      </c>
      <c r="Y1248" t="s">
        <v>70</v>
      </c>
    </row>
    <row r="1249" spans="1:25" x14ac:dyDescent="0.3">
      <c r="A1249" s="19" t="s">
        <v>70</v>
      </c>
      <c r="B1249" s="18" t="s">
        <v>260</v>
      </c>
      <c r="C1249" s="18" t="s">
        <v>287</v>
      </c>
      <c r="D1249" s="29">
        <v>490266.26</v>
      </c>
      <c r="E1249" s="29">
        <v>690585.72</v>
      </c>
      <c r="F1249" s="29">
        <v>200319.46</v>
      </c>
      <c r="G1249" s="29">
        <v>11.74</v>
      </c>
      <c r="H1249" s="29">
        <v>0</v>
      </c>
      <c r="I1249" s="29">
        <v>11074.26</v>
      </c>
      <c r="J1249" s="29">
        <v>0</v>
      </c>
      <c r="K1249" s="29">
        <v>0</v>
      </c>
      <c r="L1249" s="29">
        <v>0</v>
      </c>
      <c r="M1249" s="29">
        <v>0</v>
      </c>
      <c r="N1249" s="29">
        <v>6203.23</v>
      </c>
      <c r="O1249" s="29">
        <v>25.43</v>
      </c>
      <c r="P1249" s="29">
        <v>0</v>
      </c>
      <c r="Q1249" s="29">
        <v>0</v>
      </c>
      <c r="R1249" s="29">
        <v>0</v>
      </c>
      <c r="S1249" s="29">
        <v>0</v>
      </c>
      <c r="T1249">
        <v>0</v>
      </c>
      <c r="U1249">
        <v>0</v>
      </c>
      <c r="V1249">
        <v>0</v>
      </c>
      <c r="Y1249" t="s">
        <v>70</v>
      </c>
    </row>
    <row r="1250" spans="1:25" x14ac:dyDescent="0.3">
      <c r="A1250" s="19" t="s">
        <v>70</v>
      </c>
      <c r="B1250" s="18" t="s">
        <v>260</v>
      </c>
      <c r="C1250" s="18" t="s">
        <v>288</v>
      </c>
      <c r="D1250" s="29">
        <v>4187180.14</v>
      </c>
      <c r="E1250" s="29">
        <v>4230103.12</v>
      </c>
      <c r="F1250" s="29">
        <v>42922.98</v>
      </c>
      <c r="G1250" s="29">
        <v>13.9</v>
      </c>
      <c r="H1250" s="29">
        <v>0</v>
      </c>
      <c r="I1250" s="29">
        <v>1524.16</v>
      </c>
      <c r="J1250" s="29">
        <v>0</v>
      </c>
      <c r="K1250" s="29">
        <v>0</v>
      </c>
      <c r="L1250" s="29">
        <v>0</v>
      </c>
      <c r="M1250" s="29">
        <v>0</v>
      </c>
      <c r="N1250" s="29">
        <v>110842.77</v>
      </c>
      <c r="O1250" s="29">
        <v>32919.11</v>
      </c>
      <c r="P1250" s="29">
        <v>0</v>
      </c>
      <c r="Q1250" s="29">
        <v>0</v>
      </c>
      <c r="R1250" s="29">
        <v>0</v>
      </c>
      <c r="S1250" s="29">
        <v>0</v>
      </c>
      <c r="T1250">
        <v>0</v>
      </c>
      <c r="U1250">
        <v>0</v>
      </c>
      <c r="V1250">
        <v>0</v>
      </c>
      <c r="Y1250" t="s">
        <v>70</v>
      </c>
    </row>
    <row r="1251" spans="1:25" x14ac:dyDescent="0.3">
      <c r="A1251" s="19" t="s">
        <v>70</v>
      </c>
      <c r="B1251" s="18" t="s">
        <v>260</v>
      </c>
      <c r="C1251" s="18" t="s">
        <v>289</v>
      </c>
      <c r="D1251" s="29">
        <v>122477.42</v>
      </c>
      <c r="E1251" s="29">
        <v>122477.42</v>
      </c>
      <c r="F1251" s="29">
        <v>0</v>
      </c>
      <c r="G1251" s="29">
        <v>3.82</v>
      </c>
      <c r="H1251" s="29">
        <v>0</v>
      </c>
      <c r="I1251" s="29">
        <v>0</v>
      </c>
      <c r="J1251" s="29">
        <v>0</v>
      </c>
      <c r="K1251" s="29">
        <v>0</v>
      </c>
      <c r="L1251" s="29">
        <v>0</v>
      </c>
      <c r="M1251" s="29">
        <v>0</v>
      </c>
      <c r="N1251" s="29">
        <v>304.39999999999998</v>
      </c>
      <c r="O1251" s="29">
        <v>701.1</v>
      </c>
      <c r="P1251" s="29">
        <v>0</v>
      </c>
      <c r="Q1251" s="29">
        <v>0</v>
      </c>
      <c r="R1251" s="29">
        <v>0</v>
      </c>
      <c r="S1251" s="29">
        <v>0</v>
      </c>
      <c r="T1251">
        <v>0</v>
      </c>
      <c r="U1251">
        <v>0</v>
      </c>
      <c r="V1251">
        <v>0</v>
      </c>
      <c r="Y1251" t="s">
        <v>70</v>
      </c>
    </row>
    <row r="1252" spans="1:25" x14ac:dyDescent="0.3">
      <c r="A1252" s="19" t="s">
        <v>70</v>
      </c>
      <c r="B1252" s="18" t="s">
        <v>260</v>
      </c>
      <c r="C1252" s="18" t="s">
        <v>290</v>
      </c>
      <c r="D1252" s="29">
        <v>78903.240000000005</v>
      </c>
      <c r="E1252" s="29">
        <v>91757.9</v>
      </c>
      <c r="F1252" s="29">
        <v>12854.66</v>
      </c>
      <c r="G1252" s="29">
        <v>11.16</v>
      </c>
      <c r="H1252" s="29">
        <v>0</v>
      </c>
      <c r="I1252" s="29">
        <v>1450.28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>
        <v>0</v>
      </c>
      <c r="U1252">
        <v>0</v>
      </c>
      <c r="V1252">
        <v>0</v>
      </c>
      <c r="Y1252" t="s">
        <v>70</v>
      </c>
    </row>
    <row r="1253" spans="1:25" x14ac:dyDescent="0.3">
      <c r="A1253" s="19" t="s">
        <v>70</v>
      </c>
      <c r="B1253" s="18" t="s">
        <v>260</v>
      </c>
      <c r="C1253" s="18" t="s">
        <v>291</v>
      </c>
      <c r="D1253" s="29">
        <v>88552083.839999899</v>
      </c>
      <c r="E1253" s="29">
        <v>100901877.66</v>
      </c>
      <c r="F1253" s="29">
        <v>12349793.82</v>
      </c>
      <c r="G1253" s="29">
        <v>124.92</v>
      </c>
      <c r="H1253" s="29">
        <v>0</v>
      </c>
      <c r="I1253" s="29">
        <v>706033.14</v>
      </c>
      <c r="J1253" s="29">
        <v>0</v>
      </c>
      <c r="K1253" s="29">
        <v>0</v>
      </c>
      <c r="L1253" s="29">
        <v>0</v>
      </c>
      <c r="M1253" s="29">
        <v>0</v>
      </c>
      <c r="N1253" s="29">
        <v>4344772.88</v>
      </c>
      <c r="O1253" s="29">
        <v>115571.32</v>
      </c>
      <c r="P1253" s="29">
        <v>0</v>
      </c>
      <c r="Q1253" s="29">
        <v>0</v>
      </c>
      <c r="R1253" s="29">
        <v>0</v>
      </c>
      <c r="S1253" s="29">
        <v>0</v>
      </c>
      <c r="T1253">
        <v>0</v>
      </c>
      <c r="U1253">
        <v>0</v>
      </c>
      <c r="V1253">
        <v>0</v>
      </c>
      <c r="Y1253" t="s">
        <v>70</v>
      </c>
    </row>
    <row r="1254" spans="1:25" x14ac:dyDescent="0.3">
      <c r="A1254" s="19" t="s">
        <v>70</v>
      </c>
      <c r="B1254" s="18" t="s">
        <v>260</v>
      </c>
      <c r="C1254" s="18" t="s">
        <v>292</v>
      </c>
      <c r="D1254" s="29">
        <v>38733113.1199999</v>
      </c>
      <c r="E1254" s="29">
        <v>41833152.257499903</v>
      </c>
      <c r="F1254" s="29">
        <v>3823788.86</v>
      </c>
      <c r="G1254" s="29">
        <v>150.41999999999999</v>
      </c>
      <c r="H1254" s="29">
        <v>0</v>
      </c>
      <c r="I1254" s="29">
        <v>237870.96</v>
      </c>
      <c r="J1254" s="29">
        <v>0</v>
      </c>
      <c r="K1254" s="29">
        <v>0</v>
      </c>
      <c r="L1254" s="29">
        <v>0</v>
      </c>
      <c r="M1254" s="29">
        <v>0</v>
      </c>
      <c r="N1254" s="29">
        <v>2717548.89</v>
      </c>
      <c r="O1254" s="29">
        <v>59399.29</v>
      </c>
      <c r="P1254" s="29">
        <v>0</v>
      </c>
      <c r="Q1254" s="29">
        <v>741496.64249999996</v>
      </c>
      <c r="R1254" s="29">
        <v>17700.78</v>
      </c>
      <c r="S1254" s="29">
        <v>46.14</v>
      </c>
      <c r="T1254">
        <v>205533.87</v>
      </c>
      <c r="U1254">
        <v>0</v>
      </c>
      <c r="V1254">
        <v>0</v>
      </c>
      <c r="Y1254" t="s">
        <v>70</v>
      </c>
    </row>
    <row r="1255" spans="1:25" x14ac:dyDescent="0.3">
      <c r="A1255" s="19" t="s">
        <v>70</v>
      </c>
      <c r="B1255" s="18" t="s">
        <v>260</v>
      </c>
      <c r="C1255" s="18" t="s">
        <v>293</v>
      </c>
      <c r="D1255" s="29">
        <v>253008.28</v>
      </c>
      <c r="E1255" s="29">
        <v>129828.5719</v>
      </c>
      <c r="F1255" s="29">
        <v>12237.12</v>
      </c>
      <c r="G1255" s="29">
        <v>2.76</v>
      </c>
      <c r="H1255" s="29">
        <v>0</v>
      </c>
      <c r="I1255" s="29">
        <v>0</v>
      </c>
      <c r="J1255" s="29">
        <v>0</v>
      </c>
      <c r="K1255" s="29">
        <v>0</v>
      </c>
      <c r="L1255" s="29">
        <v>0</v>
      </c>
      <c r="M1255" s="29">
        <v>0</v>
      </c>
      <c r="N1255" s="29">
        <v>1584.08</v>
      </c>
      <c r="O1255" s="29">
        <v>0</v>
      </c>
      <c r="P1255" s="29">
        <v>0</v>
      </c>
      <c r="Q1255" s="29">
        <v>160261.32810000001</v>
      </c>
      <c r="R1255" s="29">
        <v>24844.5</v>
      </c>
      <c r="S1255" s="29">
        <v>0</v>
      </c>
      <c r="T1255">
        <v>0</v>
      </c>
      <c r="U1255">
        <v>0</v>
      </c>
      <c r="V1255">
        <v>0</v>
      </c>
      <c r="Y1255" t="s">
        <v>70</v>
      </c>
    </row>
    <row r="1256" spans="1:25" x14ac:dyDescent="0.3">
      <c r="A1256" s="19" t="s">
        <v>70</v>
      </c>
      <c r="B1256" s="18" t="s">
        <v>260</v>
      </c>
      <c r="C1256" s="18" t="s">
        <v>294</v>
      </c>
      <c r="D1256" s="29">
        <v>1488402.2</v>
      </c>
      <c r="E1256" s="29">
        <v>1735163.42</v>
      </c>
      <c r="F1256" s="29">
        <v>246761.22</v>
      </c>
      <c r="G1256" s="29">
        <v>19.100000000000001</v>
      </c>
      <c r="H1256" s="29">
        <v>0</v>
      </c>
      <c r="I1256" s="29">
        <v>13146.5</v>
      </c>
      <c r="J1256" s="29">
        <v>0</v>
      </c>
      <c r="K1256" s="29">
        <v>0</v>
      </c>
      <c r="L1256" s="29">
        <v>0</v>
      </c>
      <c r="M1256" s="29">
        <v>0</v>
      </c>
      <c r="N1256" s="29">
        <v>24158.82</v>
      </c>
      <c r="O1256" s="29">
        <v>1167.1099999999999</v>
      </c>
      <c r="P1256" s="29">
        <v>0</v>
      </c>
      <c r="Q1256" s="29">
        <v>0</v>
      </c>
      <c r="R1256" s="29">
        <v>0</v>
      </c>
      <c r="S1256" s="29">
        <v>0</v>
      </c>
      <c r="T1256">
        <v>0</v>
      </c>
      <c r="U1256">
        <v>0</v>
      </c>
      <c r="V1256">
        <v>0</v>
      </c>
      <c r="Y1256" t="s">
        <v>70</v>
      </c>
    </row>
    <row r="1257" spans="1:25" x14ac:dyDescent="0.3">
      <c r="A1257" s="19" t="s">
        <v>70</v>
      </c>
      <c r="B1257" s="18" t="s">
        <v>260</v>
      </c>
      <c r="C1257" s="18" t="s">
        <v>295</v>
      </c>
      <c r="D1257" s="29">
        <v>2710474.36</v>
      </c>
      <c r="E1257" s="29">
        <v>4204766.7</v>
      </c>
      <c r="F1257" s="29">
        <v>1494292.34</v>
      </c>
      <c r="G1257" s="29">
        <v>19.32</v>
      </c>
      <c r="H1257" s="29">
        <v>0</v>
      </c>
      <c r="I1257" s="29">
        <v>19806.560000000001</v>
      </c>
      <c r="J1257" s="29">
        <v>0</v>
      </c>
      <c r="K1257" s="29">
        <v>0</v>
      </c>
      <c r="L1257" s="29">
        <v>0</v>
      </c>
      <c r="M1257" s="29">
        <v>0</v>
      </c>
      <c r="N1257" s="29">
        <v>137614.66</v>
      </c>
      <c r="O1257" s="29">
        <v>2164.31</v>
      </c>
      <c r="P1257" s="29">
        <v>0</v>
      </c>
      <c r="Q1257" s="29">
        <v>0</v>
      </c>
      <c r="R1257" s="29">
        <v>0</v>
      </c>
      <c r="S1257" s="29">
        <v>0</v>
      </c>
      <c r="T1257">
        <v>0</v>
      </c>
      <c r="U1257">
        <v>0</v>
      </c>
      <c r="V1257">
        <v>0</v>
      </c>
      <c r="Y1257" t="s">
        <v>70</v>
      </c>
    </row>
    <row r="1258" spans="1:25" x14ac:dyDescent="0.3">
      <c r="A1258" s="19" t="s">
        <v>70</v>
      </c>
      <c r="B1258" s="18" t="s">
        <v>260</v>
      </c>
      <c r="C1258" s="18" t="s">
        <v>296</v>
      </c>
      <c r="D1258" s="29">
        <v>11605793.880000001</v>
      </c>
      <c r="E1258" s="29">
        <v>10670576.061699999</v>
      </c>
      <c r="F1258" s="29">
        <v>28868.5</v>
      </c>
      <c r="G1258" s="29">
        <v>25.18</v>
      </c>
      <c r="H1258" s="29">
        <v>0</v>
      </c>
      <c r="I1258" s="29">
        <v>1295.44</v>
      </c>
      <c r="J1258" s="29">
        <v>0</v>
      </c>
      <c r="K1258" s="29">
        <v>0</v>
      </c>
      <c r="L1258" s="29">
        <v>0</v>
      </c>
      <c r="M1258" s="29">
        <v>0</v>
      </c>
      <c r="N1258" s="29">
        <v>770112.07</v>
      </c>
      <c r="O1258" s="29">
        <v>27785.29</v>
      </c>
      <c r="P1258" s="29">
        <v>0</v>
      </c>
      <c r="Q1258" s="29">
        <v>964086.31830000004</v>
      </c>
      <c r="R1258" s="29">
        <v>0</v>
      </c>
      <c r="S1258" s="29">
        <v>0</v>
      </c>
      <c r="T1258">
        <v>0</v>
      </c>
      <c r="U1258">
        <v>0</v>
      </c>
      <c r="V1258">
        <v>0</v>
      </c>
      <c r="Y1258" t="s">
        <v>70</v>
      </c>
    </row>
    <row r="1259" spans="1:25" x14ac:dyDescent="0.3">
      <c r="A1259" s="19" t="s">
        <v>70</v>
      </c>
      <c r="B1259" s="18" t="s">
        <v>260</v>
      </c>
      <c r="C1259" s="18" t="s">
        <v>297</v>
      </c>
      <c r="D1259" s="29">
        <v>828490.05999999901</v>
      </c>
      <c r="E1259" s="29">
        <v>910205.49999999895</v>
      </c>
      <c r="F1259" s="29">
        <v>81715.44</v>
      </c>
      <c r="G1259" s="29">
        <v>13.92</v>
      </c>
      <c r="H1259" s="29">
        <v>0</v>
      </c>
      <c r="I1259" s="29">
        <v>3239.12</v>
      </c>
      <c r="J1259" s="29">
        <v>0</v>
      </c>
      <c r="K1259" s="29">
        <v>0</v>
      </c>
      <c r="L1259" s="29">
        <v>0</v>
      </c>
      <c r="M1259" s="29">
        <v>0</v>
      </c>
      <c r="N1259" s="29">
        <v>57504.05</v>
      </c>
      <c r="O1259" s="29">
        <v>462.19</v>
      </c>
      <c r="P1259" s="29">
        <v>0</v>
      </c>
      <c r="Q1259" s="29">
        <v>0</v>
      </c>
      <c r="R1259" s="29">
        <v>0</v>
      </c>
      <c r="S1259" s="29">
        <v>0</v>
      </c>
      <c r="T1259">
        <v>0</v>
      </c>
      <c r="U1259">
        <v>0</v>
      </c>
      <c r="V1259">
        <v>0</v>
      </c>
      <c r="Y1259" t="s">
        <v>70</v>
      </c>
    </row>
    <row r="1260" spans="1:25" x14ac:dyDescent="0.3">
      <c r="A1260" s="19" t="s">
        <v>70</v>
      </c>
      <c r="B1260" s="18" t="s">
        <v>260</v>
      </c>
      <c r="C1260" s="18" t="s">
        <v>298</v>
      </c>
      <c r="D1260" s="29">
        <v>11294.64</v>
      </c>
      <c r="E1260" s="29">
        <v>11294.64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552.52</v>
      </c>
      <c r="O1260" s="29">
        <v>25</v>
      </c>
      <c r="P1260" s="29">
        <v>0</v>
      </c>
      <c r="Q1260" s="29">
        <v>0</v>
      </c>
      <c r="R1260" s="29">
        <v>0</v>
      </c>
      <c r="S1260" s="29">
        <v>0</v>
      </c>
      <c r="T1260">
        <v>0</v>
      </c>
      <c r="U1260">
        <v>0</v>
      </c>
      <c r="V1260">
        <v>0</v>
      </c>
      <c r="Y1260" t="s">
        <v>70</v>
      </c>
    </row>
    <row r="1261" spans="1:25" x14ac:dyDescent="0.3">
      <c r="A1261" s="19" t="s">
        <v>70</v>
      </c>
      <c r="B1261" s="18" t="s">
        <v>260</v>
      </c>
      <c r="C1261" s="18" t="s">
        <v>299</v>
      </c>
      <c r="D1261" s="29">
        <v>188845665.12</v>
      </c>
      <c r="E1261" s="29">
        <v>190419853.82280001</v>
      </c>
      <c r="F1261" s="29">
        <v>3879625.76</v>
      </c>
      <c r="G1261" s="29">
        <v>106.36</v>
      </c>
      <c r="H1261" s="29">
        <v>0</v>
      </c>
      <c r="I1261" s="29">
        <v>1286778.26</v>
      </c>
      <c r="J1261" s="29">
        <v>0</v>
      </c>
      <c r="K1261" s="29">
        <v>0</v>
      </c>
      <c r="L1261" s="29">
        <v>0</v>
      </c>
      <c r="M1261" s="29">
        <v>0</v>
      </c>
      <c r="N1261" s="29">
        <v>5652776.1399999997</v>
      </c>
      <c r="O1261" s="29">
        <v>143538.56</v>
      </c>
      <c r="P1261" s="29">
        <v>0</v>
      </c>
      <c r="Q1261" s="29">
        <v>2305437.0572000002</v>
      </c>
      <c r="R1261" s="29">
        <v>0</v>
      </c>
      <c r="S1261" s="29">
        <v>0</v>
      </c>
      <c r="T1261">
        <v>34341.83</v>
      </c>
      <c r="U1261">
        <v>0</v>
      </c>
      <c r="V1261">
        <v>0</v>
      </c>
      <c r="Y1261" t="s">
        <v>70</v>
      </c>
    </row>
    <row r="1262" spans="1:25" x14ac:dyDescent="0.3">
      <c r="A1262" s="19" t="s">
        <v>70</v>
      </c>
      <c r="B1262" s="18" t="s">
        <v>260</v>
      </c>
      <c r="C1262" s="18" t="s">
        <v>300</v>
      </c>
      <c r="D1262" s="29">
        <v>89063536.499999896</v>
      </c>
      <c r="E1262" s="29">
        <v>99065578.749499902</v>
      </c>
      <c r="F1262" s="29">
        <v>14923731.74</v>
      </c>
      <c r="G1262" s="29">
        <v>51.46</v>
      </c>
      <c r="H1262" s="29">
        <v>0</v>
      </c>
      <c r="I1262" s="29">
        <v>969403.94</v>
      </c>
      <c r="J1262" s="29">
        <v>0</v>
      </c>
      <c r="K1262" s="29">
        <v>0</v>
      </c>
      <c r="L1262" s="29">
        <v>0</v>
      </c>
      <c r="M1262" s="29">
        <v>0</v>
      </c>
      <c r="N1262" s="29">
        <v>3323207.22</v>
      </c>
      <c r="O1262" s="29">
        <v>47723.02</v>
      </c>
      <c r="P1262" s="29">
        <v>0</v>
      </c>
      <c r="Q1262" s="29">
        <v>5553369.1705</v>
      </c>
      <c r="R1262" s="29">
        <v>612098.42000000004</v>
      </c>
      <c r="S1262" s="29">
        <v>19581.259999999998</v>
      </c>
      <c r="T1262">
        <v>73763.02</v>
      </c>
      <c r="U1262">
        <v>0</v>
      </c>
      <c r="V1262">
        <v>0</v>
      </c>
      <c r="Y1262" t="s">
        <v>70</v>
      </c>
    </row>
    <row r="1263" spans="1:25" x14ac:dyDescent="0.3">
      <c r="A1263" s="19" t="s">
        <v>70</v>
      </c>
      <c r="B1263" s="18" t="s">
        <v>260</v>
      </c>
      <c r="C1263" s="18" t="s">
        <v>301</v>
      </c>
      <c r="D1263" s="29">
        <v>788825.76</v>
      </c>
      <c r="E1263" s="29">
        <v>885205</v>
      </c>
      <c r="F1263" s="29">
        <v>96379.24</v>
      </c>
      <c r="G1263" s="29">
        <v>3.98</v>
      </c>
      <c r="H1263" s="29">
        <v>0</v>
      </c>
      <c r="I1263" s="29">
        <v>9919.84</v>
      </c>
      <c r="J1263" s="29">
        <v>0</v>
      </c>
      <c r="K1263" s="29">
        <v>0</v>
      </c>
      <c r="L1263" s="29">
        <v>0</v>
      </c>
      <c r="M1263" s="29">
        <v>0</v>
      </c>
      <c r="N1263" s="29">
        <v>34298.5</v>
      </c>
      <c r="O1263" s="29">
        <v>50</v>
      </c>
      <c r="P1263" s="29">
        <v>0</v>
      </c>
      <c r="Q1263" s="29">
        <v>0</v>
      </c>
      <c r="R1263" s="29">
        <v>0</v>
      </c>
      <c r="S1263" s="29">
        <v>0</v>
      </c>
      <c r="T1263">
        <v>0</v>
      </c>
      <c r="U1263">
        <v>0</v>
      </c>
      <c r="V1263">
        <v>0</v>
      </c>
      <c r="Y1263" t="s">
        <v>70</v>
      </c>
    </row>
    <row r="1264" spans="1:25" x14ac:dyDescent="0.3">
      <c r="A1264" s="19" t="s">
        <v>70</v>
      </c>
      <c r="B1264" s="18" t="s">
        <v>260</v>
      </c>
      <c r="C1264" s="18" t="s">
        <v>302</v>
      </c>
      <c r="D1264" s="29">
        <v>34113.24</v>
      </c>
      <c r="E1264" s="29">
        <v>34819.24</v>
      </c>
      <c r="F1264" s="29">
        <v>706</v>
      </c>
      <c r="G1264" s="29">
        <v>3.98</v>
      </c>
      <c r="H1264" s="29">
        <v>0</v>
      </c>
      <c r="I1264" s="29">
        <v>344.52</v>
      </c>
      <c r="J1264" s="29">
        <v>0</v>
      </c>
      <c r="K1264" s="29">
        <v>0</v>
      </c>
      <c r="L1264" s="29">
        <v>0</v>
      </c>
      <c r="M1264" s="29">
        <v>0</v>
      </c>
      <c r="N1264" s="29">
        <v>6900.05</v>
      </c>
      <c r="O1264" s="29">
        <v>25</v>
      </c>
      <c r="P1264" s="29">
        <v>0</v>
      </c>
      <c r="Q1264" s="29">
        <v>0</v>
      </c>
      <c r="R1264" s="29">
        <v>0</v>
      </c>
      <c r="S1264" s="29">
        <v>0</v>
      </c>
      <c r="T1264">
        <v>0</v>
      </c>
      <c r="U1264">
        <v>0</v>
      </c>
      <c r="V1264">
        <v>0</v>
      </c>
      <c r="Y1264" t="s">
        <v>70</v>
      </c>
    </row>
    <row r="1265" spans="1:25" x14ac:dyDescent="0.3">
      <c r="A1265" s="19" t="s">
        <v>70</v>
      </c>
      <c r="B1265" s="18" t="s">
        <v>260</v>
      </c>
      <c r="C1265" s="18" t="s">
        <v>303</v>
      </c>
      <c r="D1265" s="29">
        <v>216804.56</v>
      </c>
      <c r="E1265" s="29">
        <v>231814.14</v>
      </c>
      <c r="F1265" s="29">
        <v>15009.58</v>
      </c>
      <c r="G1265" s="29">
        <v>15.08</v>
      </c>
      <c r="H1265" s="29">
        <v>0</v>
      </c>
      <c r="I1265" s="29">
        <v>2567.36</v>
      </c>
      <c r="J1265" s="29">
        <v>0</v>
      </c>
      <c r="K1265" s="29">
        <v>0</v>
      </c>
      <c r="L1265" s="29">
        <v>0</v>
      </c>
      <c r="M1265" s="29">
        <v>0</v>
      </c>
      <c r="N1265" s="29">
        <v>11955.08</v>
      </c>
      <c r="O1265" s="29">
        <v>50.36</v>
      </c>
      <c r="P1265" s="29">
        <v>0</v>
      </c>
      <c r="Q1265" s="29">
        <v>0</v>
      </c>
      <c r="R1265" s="29">
        <v>0</v>
      </c>
      <c r="S1265" s="29">
        <v>0</v>
      </c>
      <c r="T1265">
        <v>0</v>
      </c>
      <c r="U1265">
        <v>0</v>
      </c>
      <c r="V1265">
        <v>0</v>
      </c>
      <c r="Y1265" t="s">
        <v>70</v>
      </c>
    </row>
    <row r="1266" spans="1:25" x14ac:dyDescent="0.3">
      <c r="A1266" s="19" t="s">
        <v>70</v>
      </c>
      <c r="B1266" s="18" t="s">
        <v>260</v>
      </c>
      <c r="C1266" s="18" t="s">
        <v>304</v>
      </c>
      <c r="D1266" s="29">
        <v>858740.24000000197</v>
      </c>
      <c r="E1266" s="29">
        <v>773104.91570000094</v>
      </c>
      <c r="F1266" s="29">
        <v>21080.94</v>
      </c>
      <c r="G1266" s="29">
        <v>2.84</v>
      </c>
      <c r="H1266" s="29">
        <v>0</v>
      </c>
      <c r="I1266" s="29">
        <v>6306.86</v>
      </c>
      <c r="J1266" s="29">
        <v>0</v>
      </c>
      <c r="K1266" s="29">
        <v>0</v>
      </c>
      <c r="L1266" s="29">
        <v>0</v>
      </c>
      <c r="M1266" s="29">
        <v>0</v>
      </c>
      <c r="N1266" s="29">
        <v>13612.91</v>
      </c>
      <c r="O1266" s="29">
        <v>75</v>
      </c>
      <c r="P1266" s="29">
        <v>0</v>
      </c>
      <c r="Q1266" s="29">
        <v>111053.0643</v>
      </c>
      <c r="R1266" s="29">
        <v>3267.44</v>
      </c>
      <c r="S1266" s="29">
        <v>1069.3599999999999</v>
      </c>
      <c r="T1266">
        <v>2734.53</v>
      </c>
      <c r="U1266">
        <v>0</v>
      </c>
      <c r="V1266">
        <v>0</v>
      </c>
      <c r="Y1266" t="s">
        <v>70</v>
      </c>
    </row>
    <row r="1267" spans="1:25" x14ac:dyDescent="0.3">
      <c r="A1267" s="19" t="s">
        <v>70</v>
      </c>
      <c r="B1267" s="18" t="s">
        <v>260</v>
      </c>
      <c r="C1267" s="18" t="s">
        <v>305</v>
      </c>
      <c r="D1267" s="29">
        <v>307257.62</v>
      </c>
      <c r="E1267" s="29">
        <v>315409.46000000002</v>
      </c>
      <c r="F1267" s="29">
        <v>8151.84</v>
      </c>
      <c r="G1267" s="29">
        <v>0</v>
      </c>
      <c r="H1267" s="29">
        <v>0</v>
      </c>
      <c r="I1267" s="29">
        <v>3473.66</v>
      </c>
      <c r="J1267" s="29">
        <v>0</v>
      </c>
      <c r="K1267" s="29">
        <v>0</v>
      </c>
      <c r="L1267" s="29">
        <v>0</v>
      </c>
      <c r="M1267" s="29">
        <v>0</v>
      </c>
      <c r="N1267" s="29">
        <v>1656.68</v>
      </c>
      <c r="O1267" s="29">
        <v>0</v>
      </c>
      <c r="P1267" s="29">
        <v>0</v>
      </c>
      <c r="Q1267" s="29">
        <v>0</v>
      </c>
      <c r="R1267" s="29">
        <v>0</v>
      </c>
      <c r="S1267" s="29">
        <v>0</v>
      </c>
      <c r="T1267">
        <v>0</v>
      </c>
      <c r="U1267">
        <v>0</v>
      </c>
      <c r="V1267">
        <v>0</v>
      </c>
      <c r="Y1267" t="s">
        <v>70</v>
      </c>
    </row>
    <row r="1268" spans="1:25" x14ac:dyDescent="0.3">
      <c r="A1268" s="19" t="s">
        <v>70</v>
      </c>
      <c r="B1268" s="18" t="s">
        <v>260</v>
      </c>
      <c r="C1268" s="18" t="s">
        <v>306</v>
      </c>
      <c r="D1268" s="29">
        <v>3186105.2</v>
      </c>
      <c r="E1268" s="29">
        <v>3739637.48</v>
      </c>
      <c r="F1268" s="29">
        <v>553532.28</v>
      </c>
      <c r="G1268" s="29">
        <v>5.8</v>
      </c>
      <c r="H1268" s="29">
        <v>0</v>
      </c>
      <c r="I1268" s="29">
        <v>47244.88</v>
      </c>
      <c r="J1268" s="29">
        <v>0</v>
      </c>
      <c r="K1268" s="29">
        <v>0</v>
      </c>
      <c r="L1268" s="29">
        <v>0</v>
      </c>
      <c r="M1268" s="29">
        <v>0</v>
      </c>
      <c r="N1268" s="29">
        <v>61083.99</v>
      </c>
      <c r="O1268" s="29">
        <v>1291.94</v>
      </c>
      <c r="P1268" s="29">
        <v>0</v>
      </c>
      <c r="Q1268" s="29">
        <v>0</v>
      </c>
      <c r="R1268" s="29">
        <v>0</v>
      </c>
      <c r="S1268" s="29">
        <v>0</v>
      </c>
      <c r="T1268">
        <v>0</v>
      </c>
      <c r="U1268">
        <v>0</v>
      </c>
      <c r="V1268">
        <v>0</v>
      </c>
      <c r="Y1268" t="s">
        <v>70</v>
      </c>
    </row>
    <row r="1269" spans="1:25" x14ac:dyDescent="0.3">
      <c r="A1269" s="19" t="s">
        <v>70</v>
      </c>
      <c r="B1269" s="18" t="s">
        <v>260</v>
      </c>
      <c r="C1269" s="18" t="s">
        <v>307</v>
      </c>
      <c r="D1269" s="29">
        <v>8214284.3200000096</v>
      </c>
      <c r="E1269" s="29">
        <v>9278872.0800000094</v>
      </c>
      <c r="F1269" s="29">
        <v>1064587.76</v>
      </c>
      <c r="G1269" s="29">
        <v>10.84</v>
      </c>
      <c r="H1269" s="29">
        <v>0</v>
      </c>
      <c r="I1269" s="29">
        <v>118574.26</v>
      </c>
      <c r="J1269" s="29">
        <v>0</v>
      </c>
      <c r="K1269" s="29">
        <v>0</v>
      </c>
      <c r="L1269" s="29">
        <v>0</v>
      </c>
      <c r="M1269" s="29">
        <v>0</v>
      </c>
      <c r="N1269" s="29">
        <v>277587.58</v>
      </c>
      <c r="O1269" s="29">
        <v>1007.98</v>
      </c>
      <c r="P1269" s="29">
        <v>0</v>
      </c>
      <c r="Q1269" s="29">
        <v>0</v>
      </c>
      <c r="R1269" s="29">
        <v>0</v>
      </c>
      <c r="S1269" s="29">
        <v>0</v>
      </c>
      <c r="T1269">
        <v>0</v>
      </c>
      <c r="U1269">
        <v>0</v>
      </c>
      <c r="V1269">
        <v>0</v>
      </c>
      <c r="Y1269" t="s">
        <v>70</v>
      </c>
    </row>
    <row r="1270" spans="1:25" x14ac:dyDescent="0.3">
      <c r="A1270" s="19" t="s">
        <v>70</v>
      </c>
      <c r="B1270" s="18" t="s">
        <v>260</v>
      </c>
      <c r="C1270" s="18" t="s">
        <v>308</v>
      </c>
      <c r="D1270" s="29">
        <v>466709.26</v>
      </c>
      <c r="E1270" s="29">
        <v>491840.66</v>
      </c>
      <c r="F1270" s="29">
        <v>25131.4</v>
      </c>
      <c r="G1270" s="29">
        <v>11.84</v>
      </c>
      <c r="H1270" s="29">
        <v>0</v>
      </c>
      <c r="I1270" s="29">
        <v>6260.72</v>
      </c>
      <c r="J1270" s="29">
        <v>0</v>
      </c>
      <c r="K1270" s="29">
        <v>0</v>
      </c>
      <c r="L1270" s="29">
        <v>0</v>
      </c>
      <c r="M1270" s="29">
        <v>0</v>
      </c>
      <c r="N1270" s="29">
        <v>9819.2800000000007</v>
      </c>
      <c r="O1270" s="29">
        <v>0</v>
      </c>
      <c r="P1270" s="29">
        <v>0</v>
      </c>
      <c r="Q1270" s="29">
        <v>0</v>
      </c>
      <c r="R1270" s="29">
        <v>0</v>
      </c>
      <c r="S1270" s="29">
        <v>0</v>
      </c>
      <c r="T1270">
        <v>0</v>
      </c>
      <c r="U1270">
        <v>0</v>
      </c>
      <c r="V1270">
        <v>0</v>
      </c>
      <c r="Y1270" t="s">
        <v>70</v>
      </c>
    </row>
    <row r="1271" spans="1:25" x14ac:dyDescent="0.3">
      <c r="A1271" s="19" t="s">
        <v>70</v>
      </c>
      <c r="B1271" s="18" t="s">
        <v>260</v>
      </c>
      <c r="C1271" s="18" t="s">
        <v>309</v>
      </c>
      <c r="D1271" s="29">
        <v>724238.06</v>
      </c>
      <c r="E1271" s="29">
        <v>447644.5834</v>
      </c>
      <c r="F1271" s="29">
        <v>4060.24</v>
      </c>
      <c r="G1271" s="29">
        <v>13.66</v>
      </c>
      <c r="H1271" s="29">
        <v>0</v>
      </c>
      <c r="I1271" s="29">
        <v>3271.2</v>
      </c>
      <c r="J1271" s="29">
        <v>0</v>
      </c>
      <c r="K1271" s="29">
        <v>0</v>
      </c>
      <c r="L1271" s="29">
        <v>0</v>
      </c>
      <c r="M1271" s="29">
        <v>0</v>
      </c>
      <c r="N1271" s="29">
        <v>22971.32</v>
      </c>
      <c r="O1271" s="29">
        <v>634.36</v>
      </c>
      <c r="P1271" s="29">
        <v>0</v>
      </c>
      <c r="Q1271" s="29">
        <v>280653.71659999999</v>
      </c>
      <c r="R1271" s="29">
        <v>0</v>
      </c>
      <c r="S1271" s="29">
        <v>0</v>
      </c>
      <c r="T1271">
        <v>3.4</v>
      </c>
      <c r="U1271">
        <v>0</v>
      </c>
      <c r="V1271">
        <v>1.5</v>
      </c>
      <c r="Y1271" t="s">
        <v>70</v>
      </c>
    </row>
    <row r="1272" spans="1:25" x14ac:dyDescent="0.3">
      <c r="A1272" s="19" t="s">
        <v>70</v>
      </c>
      <c r="B1272" s="18" t="s">
        <v>260</v>
      </c>
      <c r="C1272" s="18" t="s">
        <v>310</v>
      </c>
      <c r="D1272" s="29">
        <v>19596.3</v>
      </c>
      <c r="E1272" s="29">
        <v>19596.3</v>
      </c>
      <c r="F1272" s="29">
        <v>0</v>
      </c>
      <c r="G1272" s="29">
        <v>4.74</v>
      </c>
      <c r="H1272" s="29">
        <v>0</v>
      </c>
      <c r="I1272" s="29">
        <v>0</v>
      </c>
      <c r="J1272" s="29">
        <v>0</v>
      </c>
      <c r="K1272" s="29">
        <v>0</v>
      </c>
      <c r="L1272" s="29">
        <v>0</v>
      </c>
      <c r="M1272" s="29">
        <v>0</v>
      </c>
      <c r="N1272" s="29">
        <v>4005.5</v>
      </c>
      <c r="O1272" s="29">
        <v>659.36</v>
      </c>
      <c r="P1272" s="29">
        <v>0</v>
      </c>
      <c r="Q1272" s="29">
        <v>0</v>
      </c>
      <c r="R1272" s="29">
        <v>0</v>
      </c>
      <c r="S1272" s="29">
        <v>0</v>
      </c>
      <c r="T1272">
        <v>0</v>
      </c>
      <c r="U1272">
        <v>0</v>
      </c>
      <c r="V1272">
        <v>0</v>
      </c>
      <c r="Y1272" t="s">
        <v>70</v>
      </c>
    </row>
    <row r="1273" spans="1:25" x14ac:dyDescent="0.3">
      <c r="A1273" s="19" t="s">
        <v>70</v>
      </c>
      <c r="B1273" s="18" t="s">
        <v>260</v>
      </c>
      <c r="C1273" s="18" t="s">
        <v>311</v>
      </c>
      <c r="D1273" s="29">
        <v>100121721.22</v>
      </c>
      <c r="E1273" s="29">
        <v>126972366.90719999</v>
      </c>
      <c r="F1273" s="29">
        <v>36356842.920000002</v>
      </c>
      <c r="G1273" s="29">
        <v>64</v>
      </c>
      <c r="H1273" s="29">
        <v>0</v>
      </c>
      <c r="I1273" s="29">
        <v>720457.01</v>
      </c>
      <c r="J1273" s="29">
        <v>0</v>
      </c>
      <c r="K1273" s="29">
        <v>0</v>
      </c>
      <c r="L1273" s="29">
        <v>0</v>
      </c>
      <c r="M1273" s="29">
        <v>0</v>
      </c>
      <c r="N1273" s="29">
        <v>4569582.29</v>
      </c>
      <c r="O1273" s="29">
        <v>337879.57</v>
      </c>
      <c r="P1273" s="29">
        <v>0</v>
      </c>
      <c r="Q1273" s="29">
        <v>11310987.8928</v>
      </c>
      <c r="R1273" s="29">
        <v>1800844.39</v>
      </c>
      <c r="S1273" s="29">
        <v>3946.27</v>
      </c>
      <c r="T1273">
        <v>386161.77</v>
      </c>
      <c r="U1273">
        <v>0</v>
      </c>
      <c r="V1273">
        <v>1.26</v>
      </c>
      <c r="Y1273" t="s">
        <v>70</v>
      </c>
    </row>
    <row r="1274" spans="1:25" x14ac:dyDescent="0.3">
      <c r="A1274" s="19" t="s">
        <v>70</v>
      </c>
      <c r="B1274" s="18" t="s">
        <v>260</v>
      </c>
      <c r="C1274" s="18" t="s">
        <v>312</v>
      </c>
      <c r="D1274" s="29">
        <v>39248024.219999999</v>
      </c>
      <c r="E1274" s="29">
        <v>42604637.414099999</v>
      </c>
      <c r="F1274" s="29">
        <v>3853447.76</v>
      </c>
      <c r="G1274" s="29">
        <v>166.32</v>
      </c>
      <c r="H1274" s="29">
        <v>0</v>
      </c>
      <c r="I1274" s="29">
        <v>161377.29999999999</v>
      </c>
      <c r="J1274" s="29">
        <v>0</v>
      </c>
      <c r="K1274" s="29">
        <v>0</v>
      </c>
      <c r="L1274" s="29">
        <v>0</v>
      </c>
      <c r="M1274" s="29">
        <v>0</v>
      </c>
      <c r="N1274" s="29">
        <v>5208051.32</v>
      </c>
      <c r="O1274" s="29">
        <v>56053.71</v>
      </c>
      <c r="P1274" s="29">
        <v>0</v>
      </c>
      <c r="Q1274" s="29">
        <v>528287.22589999996</v>
      </c>
      <c r="R1274" s="29">
        <v>31452.66</v>
      </c>
      <c r="S1274" s="29">
        <v>0</v>
      </c>
      <c r="T1274">
        <v>5812.44</v>
      </c>
      <c r="U1274">
        <v>0</v>
      </c>
      <c r="V1274">
        <v>0</v>
      </c>
      <c r="Y1274" t="s">
        <v>70</v>
      </c>
    </row>
    <row r="1275" spans="1:25" x14ac:dyDescent="0.3">
      <c r="A1275" s="19" t="s">
        <v>70</v>
      </c>
      <c r="B1275" s="18" t="s">
        <v>260</v>
      </c>
      <c r="C1275" s="18" t="s">
        <v>313</v>
      </c>
      <c r="D1275" s="29">
        <v>2210077.88</v>
      </c>
      <c r="E1275" s="29">
        <v>3029480.78</v>
      </c>
      <c r="F1275" s="29">
        <v>819402.9</v>
      </c>
      <c r="G1275" s="29">
        <v>15.24</v>
      </c>
      <c r="H1275" s="29">
        <v>0</v>
      </c>
      <c r="I1275" s="29">
        <v>17338</v>
      </c>
      <c r="J1275" s="29">
        <v>0</v>
      </c>
      <c r="K1275" s="29">
        <v>0</v>
      </c>
      <c r="L1275" s="29">
        <v>0</v>
      </c>
      <c r="M1275" s="29">
        <v>0</v>
      </c>
      <c r="N1275" s="29">
        <v>104923.54</v>
      </c>
      <c r="O1275" s="29">
        <v>1611.9</v>
      </c>
      <c r="P1275" s="29">
        <v>0</v>
      </c>
      <c r="Q1275" s="29">
        <v>0</v>
      </c>
      <c r="R1275" s="29">
        <v>0</v>
      </c>
      <c r="S1275" s="29">
        <v>0</v>
      </c>
      <c r="T1275">
        <v>0</v>
      </c>
      <c r="U1275">
        <v>0</v>
      </c>
      <c r="V1275">
        <v>0</v>
      </c>
      <c r="Y1275" t="s">
        <v>70</v>
      </c>
    </row>
    <row r="1276" spans="1:25" x14ac:dyDescent="0.3">
      <c r="A1276" s="19" t="s">
        <v>70</v>
      </c>
      <c r="B1276" s="18" t="s">
        <v>260</v>
      </c>
      <c r="C1276" s="18" t="s">
        <v>314</v>
      </c>
      <c r="D1276" s="29">
        <v>36103763.9799999</v>
      </c>
      <c r="E1276" s="29">
        <v>30448600.1364999</v>
      </c>
      <c r="F1276" s="29">
        <v>3073050.34</v>
      </c>
      <c r="G1276" s="29">
        <v>25.14</v>
      </c>
      <c r="H1276" s="29">
        <v>0</v>
      </c>
      <c r="I1276" s="29">
        <v>139033.16</v>
      </c>
      <c r="J1276" s="29">
        <v>0</v>
      </c>
      <c r="K1276" s="29">
        <v>0</v>
      </c>
      <c r="L1276" s="29">
        <v>0</v>
      </c>
      <c r="M1276" s="29">
        <v>0</v>
      </c>
      <c r="N1276" s="29">
        <v>585856.5</v>
      </c>
      <c r="O1276" s="29">
        <v>37366.57</v>
      </c>
      <c r="P1276" s="29">
        <v>0</v>
      </c>
      <c r="Q1276" s="29">
        <v>8922260.0435000006</v>
      </c>
      <c r="R1276" s="29">
        <v>194045.86</v>
      </c>
      <c r="S1276" s="29">
        <v>0</v>
      </c>
      <c r="T1276">
        <v>182477.16</v>
      </c>
      <c r="U1276">
        <v>1296.4000000000001</v>
      </c>
      <c r="V1276">
        <v>0</v>
      </c>
      <c r="Y1276" t="s">
        <v>70</v>
      </c>
    </row>
    <row r="1277" spans="1:25" x14ac:dyDescent="0.3">
      <c r="A1277" s="19" t="s">
        <v>70</v>
      </c>
      <c r="B1277" s="18" t="s">
        <v>260</v>
      </c>
      <c r="C1277" s="18" t="s">
        <v>315</v>
      </c>
      <c r="D1277" s="29">
        <v>12775478.48</v>
      </c>
      <c r="E1277" s="29">
        <v>16792961.020300001</v>
      </c>
      <c r="F1277" s="29">
        <v>4516824.76</v>
      </c>
      <c r="G1277" s="29">
        <v>33.659999999999997</v>
      </c>
      <c r="H1277" s="29">
        <v>0</v>
      </c>
      <c r="I1277" s="29">
        <v>88920.639999999999</v>
      </c>
      <c r="J1277" s="29">
        <v>0</v>
      </c>
      <c r="K1277" s="29">
        <v>0</v>
      </c>
      <c r="L1277" s="29">
        <v>0</v>
      </c>
      <c r="M1277" s="29">
        <v>0</v>
      </c>
      <c r="N1277" s="29">
        <v>954550.95</v>
      </c>
      <c r="O1277" s="29">
        <v>15365.77</v>
      </c>
      <c r="P1277" s="29">
        <v>0</v>
      </c>
      <c r="Q1277" s="29">
        <v>580976.49970000004</v>
      </c>
      <c r="R1277" s="29">
        <v>81577.960000000006</v>
      </c>
      <c r="S1277" s="29">
        <v>56.32</v>
      </c>
      <c r="T1277">
        <v>70248.25</v>
      </c>
      <c r="U1277">
        <v>0</v>
      </c>
      <c r="V1277">
        <v>0</v>
      </c>
      <c r="Y1277" t="s">
        <v>70</v>
      </c>
    </row>
    <row r="1278" spans="1:25" x14ac:dyDescent="0.3">
      <c r="A1278" s="19" t="s">
        <v>70</v>
      </c>
      <c r="B1278" s="18" t="s">
        <v>260</v>
      </c>
      <c r="C1278" s="18" t="s">
        <v>316</v>
      </c>
      <c r="D1278" s="29">
        <v>10953887.18</v>
      </c>
      <c r="E1278" s="29">
        <v>11863167.262499999</v>
      </c>
      <c r="F1278" s="29">
        <v>1033516.16</v>
      </c>
      <c r="G1278" s="29">
        <v>9.18</v>
      </c>
      <c r="H1278" s="29">
        <v>0</v>
      </c>
      <c r="I1278" s="29">
        <v>2920.24</v>
      </c>
      <c r="J1278" s="29">
        <v>0</v>
      </c>
      <c r="K1278" s="29">
        <v>0</v>
      </c>
      <c r="L1278" s="29">
        <v>0</v>
      </c>
      <c r="M1278" s="29">
        <v>0</v>
      </c>
      <c r="N1278" s="29">
        <v>92659.54</v>
      </c>
      <c r="O1278" s="29">
        <v>24007.52</v>
      </c>
      <c r="P1278" s="29">
        <v>0</v>
      </c>
      <c r="Q1278" s="29">
        <v>148152.11749999999</v>
      </c>
      <c r="R1278" s="29">
        <v>23872.639999999999</v>
      </c>
      <c r="S1278" s="29">
        <v>43.4</v>
      </c>
      <c r="T1278">
        <v>1664.82</v>
      </c>
      <c r="U1278">
        <v>0</v>
      </c>
      <c r="V1278">
        <v>0</v>
      </c>
      <c r="Y1278" t="s">
        <v>71</v>
      </c>
    </row>
    <row r="1279" spans="1:25" x14ac:dyDescent="0.3">
      <c r="A1279" s="19" t="s">
        <v>70</v>
      </c>
      <c r="B1279" s="18" t="s">
        <v>260</v>
      </c>
      <c r="C1279" s="18" t="s">
        <v>317</v>
      </c>
      <c r="D1279" s="29">
        <v>107097.8</v>
      </c>
      <c r="E1279" s="29">
        <v>107097.8</v>
      </c>
      <c r="F1279" s="29">
        <v>0</v>
      </c>
      <c r="G1279" s="29">
        <v>9.34</v>
      </c>
      <c r="H1279" s="29">
        <v>0</v>
      </c>
      <c r="I1279" s="29">
        <v>0</v>
      </c>
      <c r="J1279" s="29">
        <v>0</v>
      </c>
      <c r="K1279" s="29">
        <v>0</v>
      </c>
      <c r="L1279" s="29">
        <v>0</v>
      </c>
      <c r="M1279" s="29">
        <v>0</v>
      </c>
      <c r="N1279" s="29">
        <v>1551.88</v>
      </c>
      <c r="O1279" s="29">
        <v>76.72</v>
      </c>
      <c r="P1279" s="29">
        <v>0</v>
      </c>
      <c r="Q1279" s="29">
        <v>0</v>
      </c>
      <c r="R1279" s="29">
        <v>0</v>
      </c>
      <c r="S1279" s="29">
        <v>0</v>
      </c>
      <c r="T1279">
        <v>0</v>
      </c>
      <c r="U1279">
        <v>0</v>
      </c>
      <c r="V1279">
        <v>0</v>
      </c>
      <c r="Y1279" t="s">
        <v>71</v>
      </c>
    </row>
    <row r="1280" spans="1:25" x14ac:dyDescent="0.3">
      <c r="A1280" s="19" t="s">
        <v>70</v>
      </c>
      <c r="B1280" s="18" t="s">
        <v>260</v>
      </c>
      <c r="C1280" s="18" t="s">
        <v>318</v>
      </c>
      <c r="D1280" s="29">
        <v>7174.28</v>
      </c>
      <c r="E1280" s="29">
        <v>7174.28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>
        <v>0</v>
      </c>
      <c r="U1280">
        <v>0</v>
      </c>
      <c r="V1280">
        <v>0</v>
      </c>
      <c r="Y1280" t="s">
        <v>71</v>
      </c>
    </row>
    <row r="1281" spans="1:25" x14ac:dyDescent="0.3">
      <c r="A1281" s="19" t="s">
        <v>70</v>
      </c>
      <c r="B1281" s="18" t="s">
        <v>260</v>
      </c>
      <c r="C1281" s="18" t="s">
        <v>319</v>
      </c>
      <c r="D1281" s="29">
        <v>7075.44</v>
      </c>
      <c r="E1281" s="29">
        <v>7075.44</v>
      </c>
      <c r="F1281" s="29">
        <v>0</v>
      </c>
      <c r="G1281" s="29">
        <v>0</v>
      </c>
      <c r="H1281" s="29">
        <v>0</v>
      </c>
      <c r="I1281" s="29">
        <v>0</v>
      </c>
      <c r="J1281" s="29">
        <v>0</v>
      </c>
      <c r="K1281" s="29">
        <v>0</v>
      </c>
      <c r="L1281" s="29">
        <v>0</v>
      </c>
      <c r="M1281" s="29">
        <v>0</v>
      </c>
      <c r="N1281" s="29">
        <v>0</v>
      </c>
      <c r="O1281" s="29">
        <v>0</v>
      </c>
      <c r="P1281" s="29">
        <v>0</v>
      </c>
      <c r="Q1281" s="29">
        <v>0</v>
      </c>
      <c r="R1281" s="29">
        <v>0</v>
      </c>
      <c r="S1281" s="29">
        <v>0</v>
      </c>
      <c r="T1281">
        <v>0</v>
      </c>
      <c r="U1281">
        <v>0</v>
      </c>
      <c r="V1281">
        <v>0</v>
      </c>
      <c r="Y1281" t="s">
        <v>71</v>
      </c>
    </row>
    <row r="1282" spans="1:25" x14ac:dyDescent="0.3">
      <c r="A1282" s="19" t="s">
        <v>70</v>
      </c>
      <c r="B1282" s="18" t="s">
        <v>260</v>
      </c>
      <c r="C1282" s="18" t="s">
        <v>320</v>
      </c>
      <c r="D1282" s="29">
        <v>10612134.2000001</v>
      </c>
      <c r="E1282" s="29">
        <v>16408339.8400001</v>
      </c>
      <c r="F1282" s="29">
        <v>5796205.6399999997</v>
      </c>
      <c r="G1282" s="29">
        <v>14.2</v>
      </c>
      <c r="H1282" s="29">
        <v>0</v>
      </c>
      <c r="I1282" s="29">
        <v>153988.26</v>
      </c>
      <c r="J1282" s="29">
        <v>0</v>
      </c>
      <c r="K1282" s="29">
        <v>0</v>
      </c>
      <c r="L1282" s="29">
        <v>0</v>
      </c>
      <c r="M1282" s="29">
        <v>0</v>
      </c>
      <c r="N1282" s="29">
        <v>444115.18</v>
      </c>
      <c r="O1282" s="29">
        <v>11251.09</v>
      </c>
      <c r="P1282" s="29">
        <v>0</v>
      </c>
      <c r="Q1282" s="29">
        <v>0</v>
      </c>
      <c r="R1282" s="29">
        <v>0</v>
      </c>
      <c r="S1282" s="29">
        <v>0</v>
      </c>
      <c r="T1282">
        <v>0</v>
      </c>
      <c r="U1282">
        <v>0</v>
      </c>
      <c r="V1282">
        <v>0</v>
      </c>
      <c r="Y1282" t="s">
        <v>71</v>
      </c>
    </row>
    <row r="1283" spans="1:25" x14ac:dyDescent="0.3">
      <c r="A1283" s="19" t="s">
        <v>71</v>
      </c>
      <c r="B1283" s="18" t="s">
        <v>321</v>
      </c>
      <c r="C1283" s="18" t="s">
        <v>129</v>
      </c>
      <c r="D1283" s="29">
        <v>2074718.46</v>
      </c>
      <c r="E1283" s="29">
        <v>2086297.16</v>
      </c>
      <c r="F1283" s="29">
        <v>11578.7</v>
      </c>
      <c r="G1283" s="29">
        <v>28.72</v>
      </c>
      <c r="H1283" s="29">
        <v>0</v>
      </c>
      <c r="I1283" s="29">
        <v>0</v>
      </c>
      <c r="J1283" s="29">
        <v>0</v>
      </c>
      <c r="K1283" s="29">
        <v>0</v>
      </c>
      <c r="L1283" s="29">
        <v>0</v>
      </c>
      <c r="M1283" s="29">
        <v>0</v>
      </c>
      <c r="N1283" s="29">
        <v>49062.54</v>
      </c>
      <c r="O1283" s="29">
        <v>1282.5</v>
      </c>
      <c r="P1283" s="29">
        <v>0</v>
      </c>
      <c r="Q1283" s="29">
        <v>0</v>
      </c>
      <c r="R1283" s="29">
        <v>0</v>
      </c>
      <c r="S1283" s="29">
        <v>0</v>
      </c>
      <c r="T1283">
        <v>0</v>
      </c>
      <c r="U1283">
        <v>0</v>
      </c>
      <c r="V1283">
        <v>0</v>
      </c>
      <c r="Y1283" t="s">
        <v>71</v>
      </c>
    </row>
    <row r="1284" spans="1:25" x14ac:dyDescent="0.3">
      <c r="A1284" s="19" t="s">
        <v>71</v>
      </c>
      <c r="B1284" s="18" t="s">
        <v>321</v>
      </c>
      <c r="C1284" s="18" t="s">
        <v>130</v>
      </c>
      <c r="D1284" s="29">
        <v>1671289.08</v>
      </c>
      <c r="E1284" s="29">
        <v>1947483.2722</v>
      </c>
      <c r="F1284" s="29">
        <v>316135.90000000002</v>
      </c>
      <c r="G1284" s="29">
        <v>13.49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89315.22</v>
      </c>
      <c r="O1284" s="29">
        <v>522.24</v>
      </c>
      <c r="P1284" s="29">
        <v>0</v>
      </c>
      <c r="Q1284" s="29">
        <v>39941.707799999996</v>
      </c>
      <c r="R1284" s="29">
        <v>0</v>
      </c>
      <c r="S1284" s="29">
        <v>0</v>
      </c>
      <c r="T1284">
        <v>0</v>
      </c>
      <c r="U1284">
        <v>0</v>
      </c>
      <c r="V1284">
        <v>0</v>
      </c>
      <c r="Y1284" t="s">
        <v>71</v>
      </c>
    </row>
    <row r="1285" spans="1:25" x14ac:dyDescent="0.3">
      <c r="A1285" s="19" t="s">
        <v>71</v>
      </c>
      <c r="B1285" s="18" t="s">
        <v>321</v>
      </c>
      <c r="C1285" s="18" t="s">
        <v>133</v>
      </c>
      <c r="D1285" s="29">
        <v>5344425.4800000004</v>
      </c>
      <c r="E1285" s="29">
        <v>5367700.3099999996</v>
      </c>
      <c r="F1285" s="29">
        <v>23274.83</v>
      </c>
      <c r="G1285" s="29">
        <v>67.540000000000006</v>
      </c>
      <c r="H1285" s="29">
        <v>0</v>
      </c>
      <c r="I1285" s="29">
        <v>0</v>
      </c>
      <c r="J1285" s="29">
        <v>0</v>
      </c>
      <c r="K1285" s="29">
        <v>0</v>
      </c>
      <c r="L1285" s="29">
        <v>0</v>
      </c>
      <c r="M1285" s="29">
        <v>0</v>
      </c>
      <c r="N1285" s="29">
        <v>202594.3</v>
      </c>
      <c r="O1285" s="29">
        <v>6855.09</v>
      </c>
      <c r="P1285" s="29">
        <v>0</v>
      </c>
      <c r="Q1285" s="29">
        <v>0</v>
      </c>
      <c r="R1285" s="29">
        <v>0</v>
      </c>
      <c r="S1285" s="29">
        <v>0</v>
      </c>
      <c r="T1285">
        <v>0</v>
      </c>
      <c r="U1285">
        <v>0</v>
      </c>
      <c r="V1285">
        <v>0</v>
      </c>
      <c r="Y1285" t="s">
        <v>71</v>
      </c>
    </row>
    <row r="1286" spans="1:25" x14ac:dyDescent="0.3">
      <c r="A1286" s="19" t="s">
        <v>71</v>
      </c>
      <c r="B1286" s="18" t="s">
        <v>321</v>
      </c>
      <c r="C1286" s="18" t="s">
        <v>134</v>
      </c>
      <c r="D1286" s="29">
        <v>7620860.9199999897</v>
      </c>
      <c r="E1286" s="29">
        <v>7110205.8108999897</v>
      </c>
      <c r="F1286" s="29">
        <v>598227.06999999995</v>
      </c>
      <c r="G1286" s="29">
        <v>2.5</v>
      </c>
      <c r="H1286" s="29">
        <v>0</v>
      </c>
      <c r="I1286" s="29">
        <v>0</v>
      </c>
      <c r="J1286" s="29">
        <v>0</v>
      </c>
      <c r="K1286" s="29">
        <v>0</v>
      </c>
      <c r="L1286" s="29">
        <v>0</v>
      </c>
      <c r="M1286" s="29">
        <v>0</v>
      </c>
      <c r="N1286" s="29">
        <v>238271.64</v>
      </c>
      <c r="O1286" s="29">
        <v>1978.65</v>
      </c>
      <c r="P1286" s="29">
        <v>0</v>
      </c>
      <c r="Q1286" s="29">
        <v>1108882.1791000001</v>
      </c>
      <c r="R1286" s="29">
        <v>0</v>
      </c>
      <c r="S1286" s="29">
        <v>0</v>
      </c>
      <c r="T1286">
        <v>0</v>
      </c>
      <c r="U1286">
        <v>0</v>
      </c>
      <c r="V1286">
        <v>0</v>
      </c>
      <c r="Y1286" t="s">
        <v>71</v>
      </c>
    </row>
    <row r="1287" spans="1:25" x14ac:dyDescent="0.3">
      <c r="A1287" s="19" t="s">
        <v>71</v>
      </c>
      <c r="B1287" s="18" t="s">
        <v>321</v>
      </c>
      <c r="C1287" s="18" t="s">
        <v>135</v>
      </c>
      <c r="D1287" s="29">
        <v>1424277.96</v>
      </c>
      <c r="E1287" s="29">
        <v>1438387.7</v>
      </c>
      <c r="F1287" s="29">
        <v>14109.74</v>
      </c>
      <c r="G1287" s="29">
        <v>8.68</v>
      </c>
      <c r="H1287" s="29">
        <v>0</v>
      </c>
      <c r="I1287" s="29">
        <v>0</v>
      </c>
      <c r="J1287" s="29">
        <v>0</v>
      </c>
      <c r="K1287" s="29">
        <v>0</v>
      </c>
      <c r="L1287" s="29">
        <v>0</v>
      </c>
      <c r="M1287" s="29">
        <v>0</v>
      </c>
      <c r="N1287" s="29">
        <v>85450.79</v>
      </c>
      <c r="O1287" s="29">
        <v>437.98</v>
      </c>
      <c r="P1287" s="29">
        <v>0</v>
      </c>
      <c r="Q1287" s="29">
        <v>0</v>
      </c>
      <c r="R1287" s="29">
        <v>0</v>
      </c>
      <c r="S1287" s="29">
        <v>0</v>
      </c>
      <c r="T1287">
        <v>0</v>
      </c>
      <c r="U1287">
        <v>0</v>
      </c>
      <c r="V1287">
        <v>0</v>
      </c>
      <c r="Y1287" t="s">
        <v>71</v>
      </c>
    </row>
    <row r="1288" spans="1:25" x14ac:dyDescent="0.3">
      <c r="A1288" s="19" t="s">
        <v>71</v>
      </c>
      <c r="B1288" s="18" t="s">
        <v>321</v>
      </c>
      <c r="C1288" s="18" t="s">
        <v>136</v>
      </c>
      <c r="D1288" s="29">
        <v>433679.18</v>
      </c>
      <c r="E1288" s="29">
        <v>483259.99800000002</v>
      </c>
      <c r="F1288" s="29">
        <v>70498.44</v>
      </c>
      <c r="G1288" s="29">
        <v>3.2</v>
      </c>
      <c r="H1288" s="29">
        <v>0</v>
      </c>
      <c r="I1288" s="29">
        <v>0</v>
      </c>
      <c r="J1288" s="29">
        <v>0</v>
      </c>
      <c r="K1288" s="29">
        <v>0</v>
      </c>
      <c r="L1288" s="29">
        <v>0</v>
      </c>
      <c r="M1288" s="29">
        <v>0</v>
      </c>
      <c r="N1288" s="29">
        <v>175.24</v>
      </c>
      <c r="O1288" s="29">
        <v>115.08</v>
      </c>
      <c r="P1288" s="29">
        <v>0</v>
      </c>
      <c r="Q1288" s="29">
        <v>20917.621999999999</v>
      </c>
      <c r="R1288" s="29">
        <v>0</v>
      </c>
      <c r="S1288" s="29">
        <v>0</v>
      </c>
      <c r="T1288">
        <v>0</v>
      </c>
      <c r="U1288">
        <v>0</v>
      </c>
      <c r="V1288">
        <v>0</v>
      </c>
      <c r="Y1288" t="s">
        <v>71</v>
      </c>
    </row>
    <row r="1289" spans="1:25" x14ac:dyDescent="0.3">
      <c r="A1289" s="19" t="s">
        <v>71</v>
      </c>
      <c r="B1289" s="18" t="s">
        <v>321</v>
      </c>
      <c r="C1289" s="18" t="s">
        <v>137</v>
      </c>
      <c r="D1289" s="29">
        <v>4163111.66</v>
      </c>
      <c r="E1289" s="29">
        <v>4262927.8</v>
      </c>
      <c r="F1289" s="29">
        <v>99816.14</v>
      </c>
      <c r="G1289" s="29">
        <v>45.19</v>
      </c>
      <c r="H1289" s="29">
        <v>0</v>
      </c>
      <c r="I1289" s="29">
        <v>0</v>
      </c>
      <c r="J1289" s="29">
        <v>0</v>
      </c>
      <c r="K1289" s="29">
        <v>0</v>
      </c>
      <c r="L1289" s="29">
        <v>0</v>
      </c>
      <c r="M1289" s="29">
        <v>0</v>
      </c>
      <c r="N1289" s="29">
        <v>147061.22</v>
      </c>
      <c r="O1289" s="29">
        <v>958.25</v>
      </c>
      <c r="P1289" s="29">
        <v>0</v>
      </c>
      <c r="Q1289" s="29">
        <v>0</v>
      </c>
      <c r="R1289" s="29">
        <v>0</v>
      </c>
      <c r="S1289" s="29">
        <v>0</v>
      </c>
      <c r="T1289">
        <v>0</v>
      </c>
      <c r="U1289">
        <v>0</v>
      </c>
      <c r="V1289">
        <v>0</v>
      </c>
      <c r="Y1289" t="s">
        <v>71</v>
      </c>
    </row>
    <row r="1290" spans="1:25" x14ac:dyDescent="0.3">
      <c r="A1290" s="19" t="s">
        <v>71</v>
      </c>
      <c r="B1290" s="18" t="s">
        <v>321</v>
      </c>
      <c r="C1290" s="18" t="s">
        <v>138</v>
      </c>
      <c r="D1290" s="29">
        <v>436252.4</v>
      </c>
      <c r="E1290" s="29">
        <v>482256.4</v>
      </c>
      <c r="F1290" s="29">
        <v>46004</v>
      </c>
      <c r="G1290" s="29">
        <v>8.0399999999999991</v>
      </c>
      <c r="H1290" s="29">
        <v>0</v>
      </c>
      <c r="I1290" s="29">
        <v>0</v>
      </c>
      <c r="J1290" s="29">
        <v>0</v>
      </c>
      <c r="K1290" s="29">
        <v>0</v>
      </c>
      <c r="L1290" s="29">
        <v>0</v>
      </c>
      <c r="M1290" s="29">
        <v>0</v>
      </c>
      <c r="N1290" s="29">
        <v>18653.93</v>
      </c>
      <c r="O1290" s="29">
        <v>780.52</v>
      </c>
      <c r="P1290" s="29">
        <v>0</v>
      </c>
      <c r="Q1290" s="29">
        <v>0</v>
      </c>
      <c r="R1290" s="29">
        <v>0</v>
      </c>
      <c r="S1290" s="29">
        <v>0</v>
      </c>
      <c r="T1290">
        <v>0</v>
      </c>
      <c r="U1290">
        <v>0</v>
      </c>
      <c r="V1290">
        <v>0</v>
      </c>
      <c r="Y1290" t="s">
        <v>71</v>
      </c>
    </row>
    <row r="1291" spans="1:25" x14ac:dyDescent="0.3">
      <c r="A1291" s="19" t="s">
        <v>71</v>
      </c>
      <c r="B1291" s="18" t="s">
        <v>321</v>
      </c>
      <c r="C1291" s="18" t="s">
        <v>139</v>
      </c>
      <c r="D1291" s="29">
        <v>3015887.5800000099</v>
      </c>
      <c r="E1291" s="29">
        <v>3047417.8400000101</v>
      </c>
      <c r="F1291" s="29">
        <v>31530.26</v>
      </c>
      <c r="G1291" s="29">
        <v>43.19</v>
      </c>
      <c r="H1291" s="29">
        <v>0</v>
      </c>
      <c r="I1291" s="29">
        <v>0</v>
      </c>
      <c r="J1291" s="29">
        <v>0</v>
      </c>
      <c r="K1291" s="29">
        <v>0</v>
      </c>
      <c r="L1291" s="29">
        <v>0</v>
      </c>
      <c r="M1291" s="29">
        <v>0</v>
      </c>
      <c r="N1291" s="29">
        <v>126047.76</v>
      </c>
      <c r="O1291" s="29">
        <v>914.15</v>
      </c>
      <c r="P1291" s="29">
        <v>0</v>
      </c>
      <c r="Q1291" s="29">
        <v>0</v>
      </c>
      <c r="R1291" s="29">
        <v>0</v>
      </c>
      <c r="S1291" s="29">
        <v>0</v>
      </c>
      <c r="T1291">
        <v>0</v>
      </c>
      <c r="U1291">
        <v>0</v>
      </c>
      <c r="V1291">
        <v>0</v>
      </c>
      <c r="Y1291" t="s">
        <v>71</v>
      </c>
    </row>
    <row r="1292" spans="1:25" x14ac:dyDescent="0.3">
      <c r="A1292" s="19" t="s">
        <v>71</v>
      </c>
      <c r="B1292" s="18" t="s">
        <v>321</v>
      </c>
      <c r="C1292" s="18" t="s">
        <v>140</v>
      </c>
      <c r="D1292" s="29">
        <v>1395611.02</v>
      </c>
      <c r="E1292" s="29">
        <v>1402859.63</v>
      </c>
      <c r="F1292" s="29">
        <v>7248.61</v>
      </c>
      <c r="G1292" s="29">
        <v>42.66</v>
      </c>
      <c r="H1292" s="29">
        <v>0</v>
      </c>
      <c r="I1292" s="29">
        <v>0</v>
      </c>
      <c r="J1292" s="29">
        <v>0</v>
      </c>
      <c r="K1292" s="29">
        <v>0</v>
      </c>
      <c r="L1292" s="29">
        <v>0</v>
      </c>
      <c r="M1292" s="29">
        <v>0</v>
      </c>
      <c r="N1292" s="29">
        <v>66891.570000000007</v>
      </c>
      <c r="O1292" s="29">
        <v>786.31</v>
      </c>
      <c r="P1292" s="29">
        <v>0</v>
      </c>
      <c r="Q1292" s="29">
        <v>0</v>
      </c>
      <c r="R1292" s="29">
        <v>0</v>
      </c>
      <c r="S1292" s="29">
        <v>0</v>
      </c>
      <c r="T1292">
        <v>0</v>
      </c>
      <c r="U1292">
        <v>0</v>
      </c>
      <c r="V1292">
        <v>0</v>
      </c>
      <c r="Y1292" t="s">
        <v>71</v>
      </c>
    </row>
    <row r="1293" spans="1:25" x14ac:dyDescent="0.3">
      <c r="A1293" s="19" t="s">
        <v>71</v>
      </c>
      <c r="B1293" s="18" t="s">
        <v>321</v>
      </c>
      <c r="C1293" s="18" t="s">
        <v>141</v>
      </c>
      <c r="D1293" s="29">
        <v>6019834.2599999905</v>
      </c>
      <c r="E1293" s="29">
        <v>6028989.1017999901</v>
      </c>
      <c r="F1293" s="29">
        <v>10380.01</v>
      </c>
      <c r="G1293" s="29">
        <v>50.86</v>
      </c>
      <c r="H1293" s="29">
        <v>0</v>
      </c>
      <c r="I1293" s="29">
        <v>0</v>
      </c>
      <c r="J1293" s="29">
        <v>0</v>
      </c>
      <c r="K1293" s="29">
        <v>0</v>
      </c>
      <c r="L1293" s="29">
        <v>0</v>
      </c>
      <c r="M1293" s="29">
        <v>0</v>
      </c>
      <c r="N1293" s="29">
        <v>224905.56</v>
      </c>
      <c r="O1293" s="29">
        <v>2351.1799999999998</v>
      </c>
      <c r="P1293" s="29">
        <v>0</v>
      </c>
      <c r="Q1293" s="29">
        <v>1225.1682000000001</v>
      </c>
      <c r="R1293" s="29">
        <v>0</v>
      </c>
      <c r="S1293" s="29">
        <v>0</v>
      </c>
      <c r="T1293">
        <v>0</v>
      </c>
      <c r="U1293">
        <v>0</v>
      </c>
      <c r="V1293">
        <v>0</v>
      </c>
      <c r="Y1293" t="s">
        <v>71</v>
      </c>
    </row>
    <row r="1294" spans="1:25" x14ac:dyDescent="0.3">
      <c r="A1294" s="19" t="s">
        <v>71</v>
      </c>
      <c r="B1294" s="18" t="s">
        <v>321</v>
      </c>
      <c r="C1294" s="18" t="s">
        <v>142</v>
      </c>
      <c r="D1294" s="29">
        <v>5628398.0400000103</v>
      </c>
      <c r="E1294" s="29">
        <v>4842394.0933000101</v>
      </c>
      <c r="F1294" s="29">
        <v>35888.080000000002</v>
      </c>
      <c r="G1294" s="29">
        <v>0.28000000000000003</v>
      </c>
      <c r="H1294" s="29">
        <v>0</v>
      </c>
      <c r="I1294" s="29">
        <v>0</v>
      </c>
      <c r="J1294" s="29">
        <v>0</v>
      </c>
      <c r="K1294" s="29">
        <v>0</v>
      </c>
      <c r="L1294" s="29">
        <v>0</v>
      </c>
      <c r="M1294" s="29">
        <v>0</v>
      </c>
      <c r="N1294" s="29">
        <v>203260.4</v>
      </c>
      <c r="O1294" s="29">
        <v>1211.42</v>
      </c>
      <c r="P1294" s="29">
        <v>0</v>
      </c>
      <c r="Q1294" s="29">
        <v>821892.02670000005</v>
      </c>
      <c r="R1294" s="29">
        <v>0</v>
      </c>
      <c r="S1294" s="29">
        <v>0</v>
      </c>
      <c r="T1294">
        <v>0</v>
      </c>
      <c r="U1294">
        <v>0</v>
      </c>
      <c r="V1294">
        <v>0</v>
      </c>
      <c r="Y1294" t="s">
        <v>71</v>
      </c>
    </row>
    <row r="1295" spans="1:25" x14ac:dyDescent="0.3">
      <c r="A1295" s="19" t="s">
        <v>71</v>
      </c>
      <c r="B1295" s="18" t="s">
        <v>321</v>
      </c>
      <c r="C1295" s="18" t="s">
        <v>143</v>
      </c>
      <c r="D1295" s="29">
        <v>1740063.58</v>
      </c>
      <c r="E1295" s="29">
        <v>1758619.6</v>
      </c>
      <c r="F1295" s="29">
        <v>18556.02</v>
      </c>
      <c r="G1295" s="29">
        <v>18.13</v>
      </c>
      <c r="H1295" s="29">
        <v>0</v>
      </c>
      <c r="I1295" s="29">
        <v>0</v>
      </c>
      <c r="J1295" s="29">
        <v>0</v>
      </c>
      <c r="K1295" s="29">
        <v>0</v>
      </c>
      <c r="L1295" s="29">
        <v>0</v>
      </c>
      <c r="M1295" s="29">
        <v>0</v>
      </c>
      <c r="N1295" s="29">
        <v>61155.39</v>
      </c>
      <c r="O1295" s="29">
        <v>802.62</v>
      </c>
      <c r="P1295" s="29">
        <v>0</v>
      </c>
      <c r="Q1295" s="29">
        <v>0</v>
      </c>
      <c r="R1295" s="29">
        <v>0</v>
      </c>
      <c r="S1295" s="29">
        <v>0</v>
      </c>
      <c r="T1295">
        <v>0</v>
      </c>
      <c r="U1295">
        <v>0</v>
      </c>
      <c r="V1295">
        <v>0</v>
      </c>
      <c r="Y1295" t="s">
        <v>71</v>
      </c>
    </row>
    <row r="1296" spans="1:25" x14ac:dyDescent="0.3">
      <c r="A1296" s="19" t="s">
        <v>71</v>
      </c>
      <c r="B1296" s="18" t="s">
        <v>321</v>
      </c>
      <c r="C1296" s="18" t="s">
        <v>144</v>
      </c>
      <c r="D1296" s="29">
        <v>1639676.98</v>
      </c>
      <c r="E1296" s="29">
        <v>1514252.3032</v>
      </c>
      <c r="F1296" s="29">
        <v>426765.65</v>
      </c>
      <c r="G1296" s="29">
        <v>10.01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75165.740000000005</v>
      </c>
      <c r="O1296" s="29">
        <v>215.11</v>
      </c>
      <c r="P1296" s="29">
        <v>0</v>
      </c>
      <c r="Q1296" s="29">
        <v>552190.32680000004</v>
      </c>
      <c r="R1296" s="29">
        <v>0</v>
      </c>
      <c r="S1296" s="29">
        <v>0</v>
      </c>
      <c r="T1296">
        <v>0</v>
      </c>
      <c r="U1296">
        <v>0</v>
      </c>
      <c r="V1296">
        <v>0</v>
      </c>
      <c r="Y1296" t="s">
        <v>71</v>
      </c>
    </row>
    <row r="1297" spans="1:25" x14ac:dyDescent="0.3">
      <c r="A1297" s="19" t="s">
        <v>71</v>
      </c>
      <c r="B1297" s="18" t="s">
        <v>321</v>
      </c>
      <c r="C1297" s="18" t="s">
        <v>145</v>
      </c>
      <c r="D1297" s="29">
        <v>4621958.2400000198</v>
      </c>
      <c r="E1297" s="29">
        <v>4665569.1700000102</v>
      </c>
      <c r="F1297" s="29">
        <v>43610.93</v>
      </c>
      <c r="G1297" s="29">
        <v>76.73</v>
      </c>
      <c r="H1297" s="29">
        <v>0</v>
      </c>
      <c r="I1297" s="29">
        <v>0</v>
      </c>
      <c r="J1297" s="29">
        <v>0</v>
      </c>
      <c r="K1297" s="29">
        <v>0</v>
      </c>
      <c r="L1297" s="29">
        <v>0</v>
      </c>
      <c r="M1297" s="29">
        <v>0</v>
      </c>
      <c r="N1297" s="29">
        <v>241455.59</v>
      </c>
      <c r="O1297" s="29">
        <v>422.27</v>
      </c>
      <c r="P1297" s="29">
        <v>0</v>
      </c>
      <c r="Q1297" s="29">
        <v>0</v>
      </c>
      <c r="R1297" s="29">
        <v>0</v>
      </c>
      <c r="S1297" s="29">
        <v>0</v>
      </c>
      <c r="T1297">
        <v>0</v>
      </c>
      <c r="U1297">
        <v>0</v>
      </c>
      <c r="V1297">
        <v>0</v>
      </c>
      <c r="Y1297" t="s">
        <v>71</v>
      </c>
    </row>
    <row r="1298" spans="1:25" x14ac:dyDescent="0.3">
      <c r="A1298" s="19" t="s">
        <v>71</v>
      </c>
      <c r="B1298" s="18" t="s">
        <v>321</v>
      </c>
      <c r="C1298" s="18" t="s">
        <v>146</v>
      </c>
      <c r="D1298" s="29">
        <v>5623231.0799999898</v>
      </c>
      <c r="E1298" s="29">
        <v>5651043.8799999896</v>
      </c>
      <c r="F1298" s="29">
        <v>27812.799999999999</v>
      </c>
      <c r="G1298" s="29">
        <v>71.88</v>
      </c>
      <c r="H1298" s="29">
        <v>0</v>
      </c>
      <c r="I1298" s="29">
        <v>0</v>
      </c>
      <c r="J1298" s="29">
        <v>0</v>
      </c>
      <c r="K1298" s="29">
        <v>0</v>
      </c>
      <c r="L1298" s="29">
        <v>0</v>
      </c>
      <c r="M1298" s="29">
        <v>0</v>
      </c>
      <c r="N1298" s="29">
        <v>173841.02</v>
      </c>
      <c r="O1298" s="29">
        <v>2165.6999999999998</v>
      </c>
      <c r="P1298" s="29">
        <v>0</v>
      </c>
      <c r="Q1298" s="29">
        <v>0</v>
      </c>
      <c r="R1298" s="29">
        <v>0</v>
      </c>
      <c r="S1298" s="29">
        <v>0</v>
      </c>
      <c r="T1298">
        <v>0</v>
      </c>
      <c r="U1298">
        <v>0</v>
      </c>
      <c r="V1298">
        <v>0</v>
      </c>
      <c r="Y1298" t="s">
        <v>71</v>
      </c>
    </row>
    <row r="1299" spans="1:25" x14ac:dyDescent="0.3">
      <c r="A1299" s="19" t="s">
        <v>71</v>
      </c>
      <c r="B1299" s="18" t="s">
        <v>321</v>
      </c>
      <c r="C1299" s="18" t="s">
        <v>147</v>
      </c>
      <c r="D1299" s="29">
        <v>15281739.300000001</v>
      </c>
      <c r="E1299" s="29">
        <v>16134664.1653</v>
      </c>
      <c r="F1299" s="29">
        <v>2841071.7</v>
      </c>
      <c r="G1299" s="29">
        <v>28.98</v>
      </c>
      <c r="H1299" s="29">
        <v>0</v>
      </c>
      <c r="I1299" s="29">
        <v>0</v>
      </c>
      <c r="J1299" s="29">
        <v>0</v>
      </c>
      <c r="K1299" s="29">
        <v>0</v>
      </c>
      <c r="L1299" s="29">
        <v>0</v>
      </c>
      <c r="M1299" s="29">
        <v>0</v>
      </c>
      <c r="N1299" s="29">
        <v>1167652.3</v>
      </c>
      <c r="O1299" s="29">
        <v>9477.75</v>
      </c>
      <c r="P1299" s="29">
        <v>0</v>
      </c>
      <c r="Q1299" s="29">
        <v>1988146.8347</v>
      </c>
      <c r="R1299" s="29">
        <v>0</v>
      </c>
      <c r="S1299" s="29">
        <v>0</v>
      </c>
      <c r="T1299">
        <v>0</v>
      </c>
      <c r="U1299">
        <v>0</v>
      </c>
      <c r="V1299">
        <v>0</v>
      </c>
      <c r="Y1299" t="s">
        <v>71</v>
      </c>
    </row>
    <row r="1300" spans="1:25" x14ac:dyDescent="0.3">
      <c r="A1300" s="19" t="s">
        <v>71</v>
      </c>
      <c r="B1300" s="18" t="s">
        <v>321</v>
      </c>
      <c r="C1300" s="18" t="s">
        <v>148</v>
      </c>
      <c r="D1300" s="29">
        <v>1855844.82</v>
      </c>
      <c r="E1300" s="29">
        <v>327231.69349999999</v>
      </c>
      <c r="F1300" s="29">
        <v>31376.880000000001</v>
      </c>
      <c r="G1300" s="29">
        <v>1.4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3179.22</v>
      </c>
      <c r="O1300" s="29">
        <v>263.98</v>
      </c>
      <c r="P1300" s="29">
        <v>0</v>
      </c>
      <c r="Q1300" s="29">
        <v>1559990.0064999999</v>
      </c>
      <c r="R1300" s="29">
        <v>0</v>
      </c>
      <c r="S1300" s="29">
        <v>0</v>
      </c>
      <c r="T1300">
        <v>0</v>
      </c>
      <c r="U1300">
        <v>0</v>
      </c>
      <c r="V1300">
        <v>0</v>
      </c>
      <c r="Y1300" t="s">
        <v>72</v>
      </c>
    </row>
    <row r="1301" spans="1:25" x14ac:dyDescent="0.3">
      <c r="A1301" s="19" t="s">
        <v>71</v>
      </c>
      <c r="B1301" s="18" t="s">
        <v>321</v>
      </c>
      <c r="C1301" s="18" t="s">
        <v>149</v>
      </c>
      <c r="D1301" s="29">
        <v>5405.66</v>
      </c>
      <c r="E1301" s="29">
        <v>3727.1014</v>
      </c>
      <c r="F1301" s="29">
        <v>0</v>
      </c>
      <c r="G1301" s="29">
        <v>0</v>
      </c>
      <c r="H1301" s="29">
        <v>0</v>
      </c>
      <c r="I1301" s="29">
        <v>0</v>
      </c>
      <c r="J1301" s="29">
        <v>0</v>
      </c>
      <c r="K1301" s="29">
        <v>0</v>
      </c>
      <c r="L1301" s="29">
        <v>0</v>
      </c>
      <c r="M1301" s="29">
        <v>0</v>
      </c>
      <c r="N1301" s="29">
        <v>0</v>
      </c>
      <c r="O1301" s="29">
        <v>0</v>
      </c>
      <c r="P1301" s="29">
        <v>0</v>
      </c>
      <c r="Q1301" s="29">
        <v>1678.5586000000001</v>
      </c>
      <c r="R1301" s="29">
        <v>0</v>
      </c>
      <c r="S1301" s="29">
        <v>0</v>
      </c>
      <c r="T1301">
        <v>0</v>
      </c>
      <c r="U1301">
        <v>0</v>
      </c>
      <c r="V1301">
        <v>0</v>
      </c>
      <c r="Y1301" t="s">
        <v>72</v>
      </c>
    </row>
    <row r="1302" spans="1:25" x14ac:dyDescent="0.3">
      <c r="A1302" s="19" t="s">
        <v>71</v>
      </c>
      <c r="B1302" s="18" t="s">
        <v>321</v>
      </c>
      <c r="C1302" s="18" t="s">
        <v>150</v>
      </c>
      <c r="D1302" s="29">
        <v>1331.28</v>
      </c>
      <c r="E1302" s="29">
        <v>1331.28</v>
      </c>
      <c r="F1302" s="29">
        <v>0</v>
      </c>
      <c r="G1302" s="29">
        <v>0</v>
      </c>
      <c r="H1302" s="29">
        <v>0</v>
      </c>
      <c r="I1302" s="29">
        <v>0</v>
      </c>
      <c r="J1302" s="29">
        <v>0</v>
      </c>
      <c r="K1302" s="29">
        <v>0</v>
      </c>
      <c r="L1302" s="29">
        <v>0</v>
      </c>
      <c r="M1302" s="29">
        <v>0</v>
      </c>
      <c r="N1302" s="29">
        <v>0</v>
      </c>
      <c r="O1302" s="29">
        <v>0</v>
      </c>
      <c r="P1302" s="29">
        <v>0</v>
      </c>
      <c r="Q1302" s="29">
        <v>0</v>
      </c>
      <c r="R1302" s="29">
        <v>0</v>
      </c>
      <c r="S1302" s="29">
        <v>0</v>
      </c>
      <c r="T1302">
        <v>0</v>
      </c>
      <c r="U1302">
        <v>0</v>
      </c>
      <c r="V1302">
        <v>0</v>
      </c>
      <c r="Y1302" t="s">
        <v>72</v>
      </c>
    </row>
    <row r="1303" spans="1:25" x14ac:dyDescent="0.3">
      <c r="A1303" s="19" t="s">
        <v>71</v>
      </c>
      <c r="B1303" s="18" t="s">
        <v>321</v>
      </c>
      <c r="C1303" s="18" t="s">
        <v>151</v>
      </c>
      <c r="D1303" s="29">
        <v>0</v>
      </c>
      <c r="E1303" s="29">
        <v>0</v>
      </c>
      <c r="F1303" s="29">
        <v>0</v>
      </c>
      <c r="G1303" s="29">
        <v>0</v>
      </c>
      <c r="H1303" s="29">
        <v>0</v>
      </c>
      <c r="I1303" s="29">
        <v>0</v>
      </c>
      <c r="J1303" s="29">
        <v>0</v>
      </c>
      <c r="K1303" s="29">
        <v>0</v>
      </c>
      <c r="L1303" s="29">
        <v>0</v>
      </c>
      <c r="M1303" s="29">
        <v>0</v>
      </c>
      <c r="N1303" s="29">
        <v>0</v>
      </c>
      <c r="O1303" s="29">
        <v>0</v>
      </c>
      <c r="P1303" s="29">
        <v>0</v>
      </c>
      <c r="Q1303" s="29">
        <v>0</v>
      </c>
      <c r="R1303" s="29">
        <v>0</v>
      </c>
      <c r="S1303" s="29">
        <v>0</v>
      </c>
      <c r="T1303">
        <v>0</v>
      </c>
      <c r="U1303">
        <v>0</v>
      </c>
      <c r="V1303">
        <v>0</v>
      </c>
      <c r="Y1303" t="s">
        <v>72</v>
      </c>
    </row>
    <row r="1304" spans="1:25" x14ac:dyDescent="0.3">
      <c r="A1304" s="19" t="s">
        <v>71</v>
      </c>
      <c r="B1304" s="18" t="s">
        <v>321</v>
      </c>
      <c r="C1304" s="18" t="s">
        <v>200</v>
      </c>
      <c r="D1304" s="29">
        <v>1697.72</v>
      </c>
      <c r="E1304" s="29">
        <v>1697.72</v>
      </c>
      <c r="F1304" s="29">
        <v>0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>
        <v>0</v>
      </c>
      <c r="U1304">
        <v>0</v>
      </c>
      <c r="V1304">
        <v>0</v>
      </c>
      <c r="Y1304" t="s">
        <v>72</v>
      </c>
    </row>
    <row r="1305" spans="1:25" x14ac:dyDescent="0.3">
      <c r="A1305" s="19" t="s">
        <v>72</v>
      </c>
      <c r="B1305" s="18" t="s">
        <v>322</v>
      </c>
      <c r="C1305" s="18" t="s">
        <v>129</v>
      </c>
      <c r="D1305" s="29">
        <v>755215.21999999904</v>
      </c>
      <c r="E1305" s="29">
        <v>819268.02999999898</v>
      </c>
      <c r="F1305" s="29">
        <v>64052.81</v>
      </c>
      <c r="G1305" s="29">
        <v>87.06</v>
      </c>
      <c r="H1305" s="29">
        <v>0</v>
      </c>
      <c r="I1305" s="29">
        <v>59417.68</v>
      </c>
      <c r="J1305" s="29">
        <v>0</v>
      </c>
      <c r="K1305" s="29">
        <v>0</v>
      </c>
      <c r="L1305" s="29">
        <v>0</v>
      </c>
      <c r="M1305" s="29">
        <v>0</v>
      </c>
      <c r="N1305" s="29">
        <v>40229.51</v>
      </c>
      <c r="O1305" s="29">
        <v>0</v>
      </c>
      <c r="P1305" s="29">
        <v>0</v>
      </c>
      <c r="Q1305" s="29">
        <v>0</v>
      </c>
      <c r="R1305" s="29">
        <v>0</v>
      </c>
      <c r="S1305" s="29">
        <v>0</v>
      </c>
      <c r="T1305">
        <v>0</v>
      </c>
      <c r="U1305">
        <v>0</v>
      </c>
      <c r="V1305">
        <v>0</v>
      </c>
      <c r="Y1305" t="s">
        <v>72</v>
      </c>
    </row>
    <row r="1306" spans="1:25" x14ac:dyDescent="0.3">
      <c r="A1306" s="19" t="s">
        <v>72</v>
      </c>
      <c r="B1306" s="18" t="s">
        <v>322</v>
      </c>
      <c r="C1306" s="18" t="s">
        <v>130</v>
      </c>
      <c r="D1306" s="29">
        <v>200063.68</v>
      </c>
      <c r="E1306" s="29">
        <v>260430.38</v>
      </c>
      <c r="F1306" s="29">
        <v>60366.7</v>
      </c>
      <c r="G1306" s="29">
        <v>5.16</v>
      </c>
      <c r="H1306" s="29">
        <v>0</v>
      </c>
      <c r="I1306" s="29">
        <v>31244.52</v>
      </c>
      <c r="J1306" s="29">
        <v>0</v>
      </c>
      <c r="K1306" s="29">
        <v>0</v>
      </c>
      <c r="L1306" s="29">
        <v>0</v>
      </c>
      <c r="M1306" s="29">
        <v>0</v>
      </c>
      <c r="N1306" s="29">
        <v>17447.400000000001</v>
      </c>
      <c r="O1306" s="29">
        <v>0</v>
      </c>
      <c r="P1306" s="29">
        <v>0</v>
      </c>
      <c r="Q1306" s="29">
        <v>0</v>
      </c>
      <c r="R1306" s="29">
        <v>0</v>
      </c>
      <c r="S1306" s="29">
        <v>0</v>
      </c>
      <c r="T1306">
        <v>0</v>
      </c>
      <c r="U1306">
        <v>0</v>
      </c>
      <c r="V1306">
        <v>0</v>
      </c>
      <c r="Y1306" t="s">
        <v>72</v>
      </c>
    </row>
    <row r="1307" spans="1:25" x14ac:dyDescent="0.3">
      <c r="A1307" s="19" t="s">
        <v>72</v>
      </c>
      <c r="B1307" s="18" t="s">
        <v>322</v>
      </c>
      <c r="C1307" s="18" t="s">
        <v>131</v>
      </c>
      <c r="D1307" s="29">
        <v>1362517.76</v>
      </c>
      <c r="E1307" s="29">
        <v>1436710.67</v>
      </c>
      <c r="F1307" s="29">
        <v>74192.91</v>
      </c>
      <c r="G1307" s="29">
        <v>136.15</v>
      </c>
      <c r="H1307" s="29">
        <v>0</v>
      </c>
      <c r="I1307" s="29">
        <v>64801.21</v>
      </c>
      <c r="J1307" s="29">
        <v>0</v>
      </c>
      <c r="K1307" s="29">
        <v>0</v>
      </c>
      <c r="L1307" s="29">
        <v>0</v>
      </c>
      <c r="M1307" s="29">
        <v>0</v>
      </c>
      <c r="N1307" s="29">
        <v>54851.35</v>
      </c>
      <c r="O1307" s="29">
        <v>0</v>
      </c>
      <c r="P1307" s="29">
        <v>0</v>
      </c>
      <c r="Q1307" s="29">
        <v>0</v>
      </c>
      <c r="R1307" s="29">
        <v>0</v>
      </c>
      <c r="S1307" s="29">
        <v>0</v>
      </c>
      <c r="T1307">
        <v>0</v>
      </c>
      <c r="U1307">
        <v>0</v>
      </c>
      <c r="V1307">
        <v>0</v>
      </c>
      <c r="Y1307" t="s">
        <v>72</v>
      </c>
    </row>
    <row r="1308" spans="1:25" x14ac:dyDescent="0.3">
      <c r="A1308" s="19" t="s">
        <v>72</v>
      </c>
      <c r="B1308" s="18" t="s">
        <v>322</v>
      </c>
      <c r="C1308" s="18" t="s">
        <v>132</v>
      </c>
      <c r="D1308" s="29">
        <v>252859.56</v>
      </c>
      <c r="E1308" s="29">
        <v>282776.82</v>
      </c>
      <c r="F1308" s="29">
        <v>29917.26</v>
      </c>
      <c r="G1308" s="29">
        <v>0</v>
      </c>
      <c r="H1308" s="29">
        <v>0</v>
      </c>
      <c r="I1308" s="29">
        <v>8310.57</v>
      </c>
      <c r="J1308" s="29">
        <v>0</v>
      </c>
      <c r="K1308" s="29">
        <v>0</v>
      </c>
      <c r="L1308" s="29">
        <v>0</v>
      </c>
      <c r="M1308" s="29">
        <v>0</v>
      </c>
      <c r="N1308" s="29">
        <v>32236.05</v>
      </c>
      <c r="O1308" s="29">
        <v>0</v>
      </c>
      <c r="P1308" s="29">
        <v>0</v>
      </c>
      <c r="Q1308" s="29">
        <v>0</v>
      </c>
      <c r="R1308" s="29">
        <v>0</v>
      </c>
      <c r="S1308" s="29">
        <v>0</v>
      </c>
      <c r="T1308">
        <v>0</v>
      </c>
      <c r="U1308">
        <v>0</v>
      </c>
      <c r="V1308">
        <v>0</v>
      </c>
      <c r="Y1308" t="s">
        <v>72</v>
      </c>
    </row>
    <row r="1309" spans="1:25" x14ac:dyDescent="0.3">
      <c r="A1309" s="19" t="s">
        <v>72</v>
      </c>
      <c r="B1309" s="18" t="s">
        <v>322</v>
      </c>
      <c r="C1309" s="18" t="s">
        <v>133</v>
      </c>
      <c r="D1309" s="29">
        <v>568422.52</v>
      </c>
      <c r="E1309" s="29">
        <v>600755.78</v>
      </c>
      <c r="F1309" s="29">
        <v>32333.26</v>
      </c>
      <c r="G1309" s="29">
        <v>65.14</v>
      </c>
      <c r="H1309" s="29">
        <v>0</v>
      </c>
      <c r="I1309" s="29">
        <v>29685.98</v>
      </c>
      <c r="J1309" s="29">
        <v>0</v>
      </c>
      <c r="K1309" s="29">
        <v>0</v>
      </c>
      <c r="L1309" s="29">
        <v>0</v>
      </c>
      <c r="M1309" s="29">
        <v>0</v>
      </c>
      <c r="N1309" s="29">
        <v>22244.49</v>
      </c>
      <c r="O1309" s="29">
        <v>0</v>
      </c>
      <c r="P1309" s="29">
        <v>0</v>
      </c>
      <c r="Q1309" s="29">
        <v>0</v>
      </c>
      <c r="R1309" s="29">
        <v>0</v>
      </c>
      <c r="S1309" s="29">
        <v>0</v>
      </c>
      <c r="T1309">
        <v>0</v>
      </c>
      <c r="U1309">
        <v>0</v>
      </c>
      <c r="V1309">
        <v>0</v>
      </c>
      <c r="Y1309" t="s">
        <v>72</v>
      </c>
    </row>
    <row r="1310" spans="1:25" x14ac:dyDescent="0.3">
      <c r="A1310" s="19" t="s">
        <v>72</v>
      </c>
      <c r="B1310" s="18" t="s">
        <v>322</v>
      </c>
      <c r="C1310" s="18" t="s">
        <v>134</v>
      </c>
      <c r="D1310" s="29">
        <v>499132.4</v>
      </c>
      <c r="E1310" s="29">
        <v>517236.21</v>
      </c>
      <c r="F1310" s="29">
        <v>18103.810000000001</v>
      </c>
      <c r="G1310" s="29">
        <v>142.62</v>
      </c>
      <c r="H1310" s="29">
        <v>0</v>
      </c>
      <c r="I1310" s="29">
        <v>16427.41</v>
      </c>
      <c r="J1310" s="29">
        <v>0</v>
      </c>
      <c r="K1310" s="29">
        <v>0</v>
      </c>
      <c r="L1310" s="29">
        <v>0</v>
      </c>
      <c r="M1310" s="29">
        <v>0</v>
      </c>
      <c r="N1310" s="29">
        <v>18046.46</v>
      </c>
      <c r="O1310" s="29">
        <v>0</v>
      </c>
      <c r="P1310" s="29">
        <v>0</v>
      </c>
      <c r="Q1310" s="29">
        <v>0</v>
      </c>
      <c r="R1310" s="29">
        <v>0</v>
      </c>
      <c r="S1310" s="29">
        <v>0</v>
      </c>
      <c r="T1310">
        <v>0</v>
      </c>
      <c r="U1310">
        <v>0</v>
      </c>
      <c r="V1310">
        <v>0</v>
      </c>
      <c r="Y1310" t="s">
        <v>73</v>
      </c>
    </row>
    <row r="1311" spans="1:25" x14ac:dyDescent="0.3">
      <c r="A1311" s="19" t="s">
        <v>72</v>
      </c>
      <c r="B1311" s="18" t="s">
        <v>322</v>
      </c>
      <c r="C1311" s="18" t="s">
        <v>135</v>
      </c>
      <c r="D1311" s="29">
        <v>2174657.98</v>
      </c>
      <c r="E1311" s="29">
        <v>2273692.8684999999</v>
      </c>
      <c r="F1311" s="29">
        <v>270561.42</v>
      </c>
      <c r="G1311" s="29">
        <v>41.28</v>
      </c>
      <c r="H1311" s="29">
        <v>0</v>
      </c>
      <c r="I1311" s="29">
        <v>257762.24</v>
      </c>
      <c r="J1311" s="29">
        <v>0</v>
      </c>
      <c r="K1311" s="29">
        <v>0</v>
      </c>
      <c r="L1311" s="29">
        <v>0</v>
      </c>
      <c r="M1311" s="29">
        <v>0</v>
      </c>
      <c r="N1311" s="29">
        <v>58023.08</v>
      </c>
      <c r="O1311" s="29">
        <v>0</v>
      </c>
      <c r="P1311" s="29">
        <v>0</v>
      </c>
      <c r="Q1311" s="29">
        <v>171526.53150000001</v>
      </c>
      <c r="R1311" s="29">
        <v>0</v>
      </c>
      <c r="S1311" s="29">
        <v>0</v>
      </c>
      <c r="T1311">
        <v>0</v>
      </c>
      <c r="U1311">
        <v>0</v>
      </c>
      <c r="V1311">
        <v>0</v>
      </c>
      <c r="Y1311" t="s">
        <v>73</v>
      </c>
    </row>
    <row r="1312" spans="1:25" x14ac:dyDescent="0.3">
      <c r="A1312" s="19" t="s">
        <v>72</v>
      </c>
      <c r="B1312" s="18" t="s">
        <v>322</v>
      </c>
      <c r="C1312" s="18" t="s">
        <v>136</v>
      </c>
      <c r="D1312" s="29">
        <v>2090398.5</v>
      </c>
      <c r="E1312" s="29">
        <v>2399350.7200000002</v>
      </c>
      <c r="F1312" s="29">
        <v>308952.21999999997</v>
      </c>
      <c r="G1312" s="29">
        <v>15.19</v>
      </c>
      <c r="H1312" s="29">
        <v>0</v>
      </c>
      <c r="I1312" s="29">
        <v>228386.81</v>
      </c>
      <c r="J1312" s="29">
        <v>0</v>
      </c>
      <c r="K1312" s="29">
        <v>0</v>
      </c>
      <c r="L1312" s="29">
        <v>0</v>
      </c>
      <c r="M1312" s="29">
        <v>0</v>
      </c>
      <c r="N1312" s="29">
        <v>111803.99</v>
      </c>
      <c r="O1312" s="29">
        <v>25</v>
      </c>
      <c r="P1312" s="29">
        <v>0</v>
      </c>
      <c r="Q1312" s="29">
        <v>0</v>
      </c>
      <c r="R1312" s="29">
        <v>0</v>
      </c>
      <c r="S1312" s="29">
        <v>0</v>
      </c>
      <c r="T1312">
        <v>0</v>
      </c>
      <c r="U1312">
        <v>0</v>
      </c>
      <c r="V1312">
        <v>0</v>
      </c>
      <c r="Y1312" t="s">
        <v>73</v>
      </c>
    </row>
    <row r="1313" spans="1:25" x14ac:dyDescent="0.3">
      <c r="A1313" s="19" t="s">
        <v>72</v>
      </c>
      <c r="B1313" s="18" t="s">
        <v>322</v>
      </c>
      <c r="C1313" s="18" t="s">
        <v>137</v>
      </c>
      <c r="D1313" s="29">
        <v>104034.7</v>
      </c>
      <c r="E1313" s="29">
        <v>122008.44</v>
      </c>
      <c r="F1313" s="29">
        <v>17973.740000000002</v>
      </c>
      <c r="G1313" s="29">
        <v>0</v>
      </c>
      <c r="H1313" s="29">
        <v>0</v>
      </c>
      <c r="I1313" s="29">
        <v>4602.62</v>
      </c>
      <c r="J1313" s="29">
        <v>0</v>
      </c>
      <c r="K1313" s="29">
        <v>0</v>
      </c>
      <c r="L1313" s="29">
        <v>0</v>
      </c>
      <c r="M1313" s="29">
        <v>0</v>
      </c>
      <c r="N1313" s="29">
        <v>10493.83</v>
      </c>
      <c r="O1313" s="29">
        <v>0</v>
      </c>
      <c r="P1313" s="29">
        <v>0</v>
      </c>
      <c r="Q1313" s="29">
        <v>0</v>
      </c>
      <c r="R1313" s="29">
        <v>0</v>
      </c>
      <c r="S1313" s="29">
        <v>0</v>
      </c>
      <c r="T1313">
        <v>0</v>
      </c>
      <c r="U1313">
        <v>0</v>
      </c>
      <c r="V1313">
        <v>0</v>
      </c>
      <c r="Y1313" t="s">
        <v>73</v>
      </c>
    </row>
    <row r="1314" spans="1:25" x14ac:dyDescent="0.3">
      <c r="A1314" s="19" t="s">
        <v>72</v>
      </c>
      <c r="B1314" s="18" t="s">
        <v>322</v>
      </c>
      <c r="C1314" s="18" t="s">
        <v>138</v>
      </c>
      <c r="D1314" s="29">
        <v>906262.98</v>
      </c>
      <c r="E1314" s="29">
        <v>975629.7</v>
      </c>
      <c r="F1314" s="29">
        <v>69366.720000000001</v>
      </c>
      <c r="G1314" s="29">
        <v>18.059999999999999</v>
      </c>
      <c r="H1314" s="29">
        <v>0</v>
      </c>
      <c r="I1314" s="29">
        <v>67190.86</v>
      </c>
      <c r="J1314" s="29">
        <v>0</v>
      </c>
      <c r="K1314" s="29">
        <v>0</v>
      </c>
      <c r="L1314" s="29">
        <v>0</v>
      </c>
      <c r="M1314" s="29">
        <v>0</v>
      </c>
      <c r="N1314" s="29">
        <v>49274.879999999997</v>
      </c>
      <c r="O1314" s="29">
        <v>0</v>
      </c>
      <c r="P1314" s="29">
        <v>0</v>
      </c>
      <c r="Q1314" s="29">
        <v>0</v>
      </c>
      <c r="R1314" s="29">
        <v>0</v>
      </c>
      <c r="S1314" s="29">
        <v>0</v>
      </c>
      <c r="T1314">
        <v>0</v>
      </c>
      <c r="U1314">
        <v>0</v>
      </c>
      <c r="V1314">
        <v>0</v>
      </c>
      <c r="Y1314" t="s">
        <v>73</v>
      </c>
    </row>
    <row r="1315" spans="1:25" x14ac:dyDescent="0.3">
      <c r="A1315" s="19" t="s">
        <v>73</v>
      </c>
      <c r="B1315" s="18" t="s">
        <v>323</v>
      </c>
      <c r="C1315" s="18" t="s">
        <v>129</v>
      </c>
      <c r="D1315" s="29">
        <v>749678.36</v>
      </c>
      <c r="E1315" s="29">
        <v>781977.05</v>
      </c>
      <c r="F1315" s="29">
        <v>32298.69</v>
      </c>
      <c r="G1315" s="29">
        <v>24.71</v>
      </c>
      <c r="H1315" s="29">
        <v>0</v>
      </c>
      <c r="I1315" s="29">
        <v>10664.72</v>
      </c>
      <c r="J1315" s="29">
        <v>0</v>
      </c>
      <c r="K1315" s="29">
        <v>0</v>
      </c>
      <c r="L1315" s="29">
        <v>19705.18</v>
      </c>
      <c r="M1315" s="29">
        <v>0</v>
      </c>
      <c r="N1315" s="29">
        <v>42261.85</v>
      </c>
      <c r="O1315" s="29">
        <v>517.09</v>
      </c>
      <c r="P1315" s="29">
        <v>0</v>
      </c>
      <c r="Q1315" s="29">
        <v>0</v>
      </c>
      <c r="R1315" s="29">
        <v>0</v>
      </c>
      <c r="S1315" s="29">
        <v>0</v>
      </c>
      <c r="T1315">
        <v>0</v>
      </c>
      <c r="U1315">
        <v>0</v>
      </c>
      <c r="V1315">
        <v>0</v>
      </c>
      <c r="Y1315" t="s">
        <v>73</v>
      </c>
    </row>
    <row r="1316" spans="1:25" x14ac:dyDescent="0.3">
      <c r="A1316" s="19" t="s">
        <v>73</v>
      </c>
      <c r="B1316" s="18" t="s">
        <v>323</v>
      </c>
      <c r="C1316" s="18" t="s">
        <v>130</v>
      </c>
      <c r="D1316" s="29">
        <v>46021.04</v>
      </c>
      <c r="E1316" s="29">
        <v>55388.11</v>
      </c>
      <c r="F1316" s="29">
        <v>9367.07</v>
      </c>
      <c r="G1316" s="29">
        <v>4</v>
      </c>
      <c r="H1316" s="29">
        <v>0</v>
      </c>
      <c r="I1316" s="29">
        <v>1802.31</v>
      </c>
      <c r="J1316" s="29">
        <v>0</v>
      </c>
      <c r="K1316" s="29">
        <v>0</v>
      </c>
      <c r="L1316" s="29">
        <v>6551.28</v>
      </c>
      <c r="M1316" s="29">
        <v>0</v>
      </c>
      <c r="N1316" s="29">
        <v>4669.3999999999996</v>
      </c>
      <c r="O1316" s="29">
        <v>75</v>
      </c>
      <c r="P1316" s="29">
        <v>0</v>
      </c>
      <c r="Q1316" s="29">
        <v>0</v>
      </c>
      <c r="R1316" s="29">
        <v>0</v>
      </c>
      <c r="S1316" s="29">
        <v>0</v>
      </c>
      <c r="T1316">
        <v>0</v>
      </c>
      <c r="U1316">
        <v>0</v>
      </c>
      <c r="V1316">
        <v>0</v>
      </c>
      <c r="Y1316" t="s">
        <v>73</v>
      </c>
    </row>
    <row r="1317" spans="1:25" x14ac:dyDescent="0.3">
      <c r="A1317" s="19" t="s">
        <v>73</v>
      </c>
      <c r="B1317" s="18" t="s">
        <v>323</v>
      </c>
      <c r="C1317" s="18" t="s">
        <v>131</v>
      </c>
      <c r="D1317" s="29">
        <v>943950.14</v>
      </c>
      <c r="E1317" s="29">
        <v>1013258.07</v>
      </c>
      <c r="F1317" s="29">
        <v>69307.929999999993</v>
      </c>
      <c r="G1317" s="29">
        <v>25.79</v>
      </c>
      <c r="H1317" s="29">
        <v>0</v>
      </c>
      <c r="I1317" s="29">
        <v>32955.07</v>
      </c>
      <c r="J1317" s="29">
        <v>0</v>
      </c>
      <c r="K1317" s="29">
        <v>0</v>
      </c>
      <c r="L1317" s="29">
        <v>35870.620000000003</v>
      </c>
      <c r="M1317" s="29">
        <v>0</v>
      </c>
      <c r="N1317" s="29">
        <v>41558.230000000003</v>
      </c>
      <c r="O1317" s="29">
        <v>250</v>
      </c>
      <c r="P1317" s="29">
        <v>0</v>
      </c>
      <c r="Q1317" s="29">
        <v>0</v>
      </c>
      <c r="R1317" s="29">
        <v>0</v>
      </c>
      <c r="S1317" s="29">
        <v>0</v>
      </c>
      <c r="T1317">
        <v>0</v>
      </c>
      <c r="U1317">
        <v>0</v>
      </c>
      <c r="V1317">
        <v>0</v>
      </c>
      <c r="Y1317" t="s">
        <v>73</v>
      </c>
    </row>
    <row r="1318" spans="1:25" x14ac:dyDescent="0.3">
      <c r="A1318" s="19" t="s">
        <v>73</v>
      </c>
      <c r="B1318" s="18" t="s">
        <v>323</v>
      </c>
      <c r="C1318" s="18" t="s">
        <v>132</v>
      </c>
      <c r="D1318" s="29">
        <v>1334990.54</v>
      </c>
      <c r="E1318" s="29">
        <v>1419870.84</v>
      </c>
      <c r="F1318" s="29">
        <v>84880.3</v>
      </c>
      <c r="G1318" s="29">
        <v>26.9</v>
      </c>
      <c r="H1318" s="29">
        <v>0</v>
      </c>
      <c r="I1318" s="29">
        <v>45600.38</v>
      </c>
      <c r="J1318" s="29">
        <v>0</v>
      </c>
      <c r="K1318" s="29">
        <v>0</v>
      </c>
      <c r="L1318" s="29">
        <v>38163.46</v>
      </c>
      <c r="M1318" s="29">
        <v>0</v>
      </c>
      <c r="N1318" s="29">
        <v>44250.41</v>
      </c>
      <c r="O1318" s="29">
        <v>246.34</v>
      </c>
      <c r="P1318" s="29">
        <v>0</v>
      </c>
      <c r="Q1318" s="29">
        <v>0</v>
      </c>
      <c r="R1318" s="29">
        <v>0</v>
      </c>
      <c r="S1318" s="29">
        <v>0</v>
      </c>
      <c r="T1318">
        <v>0</v>
      </c>
      <c r="U1318">
        <v>0</v>
      </c>
      <c r="V1318">
        <v>0</v>
      </c>
      <c r="Y1318" t="s">
        <v>73</v>
      </c>
    </row>
    <row r="1319" spans="1:25" x14ac:dyDescent="0.3">
      <c r="A1319" s="19" t="s">
        <v>73</v>
      </c>
      <c r="B1319" s="18" t="s">
        <v>323</v>
      </c>
      <c r="C1319" s="18" t="s">
        <v>133</v>
      </c>
      <c r="D1319" s="29">
        <v>1423071.1</v>
      </c>
      <c r="E1319" s="29">
        <v>1547294.91</v>
      </c>
      <c r="F1319" s="29">
        <v>124223.81</v>
      </c>
      <c r="G1319" s="29">
        <v>53.64</v>
      </c>
      <c r="H1319" s="29">
        <v>0</v>
      </c>
      <c r="I1319" s="29">
        <v>58518.720000000001</v>
      </c>
      <c r="J1319" s="29">
        <v>0</v>
      </c>
      <c r="K1319" s="29">
        <v>0</v>
      </c>
      <c r="L1319" s="29">
        <v>60822.74</v>
      </c>
      <c r="M1319" s="29">
        <v>0</v>
      </c>
      <c r="N1319" s="29">
        <v>56138.94</v>
      </c>
      <c r="O1319" s="29">
        <v>328.99</v>
      </c>
      <c r="P1319" s="29">
        <v>0</v>
      </c>
      <c r="Q1319" s="29">
        <v>0</v>
      </c>
      <c r="R1319" s="29">
        <v>0</v>
      </c>
      <c r="S1319" s="29">
        <v>0</v>
      </c>
      <c r="T1319">
        <v>0</v>
      </c>
      <c r="U1319">
        <v>0</v>
      </c>
      <c r="V1319">
        <v>0</v>
      </c>
      <c r="Y1319" t="s">
        <v>73</v>
      </c>
    </row>
    <row r="1320" spans="1:25" x14ac:dyDescent="0.3">
      <c r="A1320" s="19" t="s">
        <v>73</v>
      </c>
      <c r="B1320" s="18" t="s">
        <v>323</v>
      </c>
      <c r="C1320" s="18" t="s">
        <v>134</v>
      </c>
      <c r="D1320" s="29">
        <v>660043.04</v>
      </c>
      <c r="E1320" s="29">
        <v>717375.4</v>
      </c>
      <c r="F1320" s="29">
        <v>57332.36</v>
      </c>
      <c r="G1320" s="29">
        <v>6.28</v>
      </c>
      <c r="H1320" s="29">
        <v>0</v>
      </c>
      <c r="I1320" s="29">
        <v>26528.53</v>
      </c>
      <c r="J1320" s="29">
        <v>0</v>
      </c>
      <c r="K1320" s="29">
        <v>0</v>
      </c>
      <c r="L1320" s="29">
        <v>26334.21</v>
      </c>
      <c r="M1320" s="29">
        <v>0</v>
      </c>
      <c r="N1320" s="29">
        <v>33275.9</v>
      </c>
      <c r="O1320" s="29">
        <v>100</v>
      </c>
      <c r="P1320" s="29">
        <v>0</v>
      </c>
      <c r="Q1320" s="29">
        <v>0</v>
      </c>
      <c r="R1320" s="29">
        <v>0</v>
      </c>
      <c r="S1320" s="29">
        <v>0</v>
      </c>
      <c r="T1320">
        <v>0</v>
      </c>
      <c r="U1320">
        <v>0</v>
      </c>
      <c r="V1320">
        <v>0</v>
      </c>
      <c r="Y1320" t="s">
        <v>73</v>
      </c>
    </row>
    <row r="1321" spans="1:25" x14ac:dyDescent="0.3">
      <c r="A1321" s="19" t="s">
        <v>73</v>
      </c>
      <c r="B1321" s="18" t="s">
        <v>323</v>
      </c>
      <c r="C1321" s="18" t="s">
        <v>135</v>
      </c>
      <c r="D1321" s="29">
        <v>1039361.94</v>
      </c>
      <c r="E1321" s="29">
        <v>1112066.83</v>
      </c>
      <c r="F1321" s="29">
        <v>72704.89</v>
      </c>
      <c r="G1321" s="29">
        <v>16.37</v>
      </c>
      <c r="H1321" s="29">
        <v>0</v>
      </c>
      <c r="I1321" s="29">
        <v>36768.57</v>
      </c>
      <c r="J1321" s="29">
        <v>0</v>
      </c>
      <c r="K1321" s="29">
        <v>0</v>
      </c>
      <c r="L1321" s="29">
        <v>32861.56</v>
      </c>
      <c r="M1321" s="29">
        <v>0</v>
      </c>
      <c r="N1321" s="29">
        <v>29934.15</v>
      </c>
      <c r="O1321" s="29">
        <v>1139.8</v>
      </c>
      <c r="P1321" s="29">
        <v>0</v>
      </c>
      <c r="Q1321" s="29">
        <v>0</v>
      </c>
      <c r="R1321" s="29">
        <v>0</v>
      </c>
      <c r="S1321" s="29">
        <v>0</v>
      </c>
      <c r="T1321">
        <v>0</v>
      </c>
      <c r="U1321">
        <v>0</v>
      </c>
      <c r="V1321">
        <v>0</v>
      </c>
      <c r="Y1321" t="s">
        <v>73</v>
      </c>
    </row>
    <row r="1322" spans="1:25" x14ac:dyDescent="0.3">
      <c r="A1322" s="19" t="s">
        <v>73</v>
      </c>
      <c r="B1322" s="18" t="s">
        <v>323</v>
      </c>
      <c r="C1322" s="18" t="s">
        <v>137</v>
      </c>
      <c r="D1322" s="29">
        <v>1271309.06</v>
      </c>
      <c r="E1322" s="29">
        <v>1375179.51</v>
      </c>
      <c r="F1322" s="29">
        <v>103870.45</v>
      </c>
      <c r="G1322" s="29">
        <v>10.02</v>
      </c>
      <c r="H1322" s="29">
        <v>0</v>
      </c>
      <c r="I1322" s="29">
        <v>42582.74</v>
      </c>
      <c r="J1322" s="29">
        <v>0</v>
      </c>
      <c r="K1322" s="29">
        <v>0</v>
      </c>
      <c r="L1322" s="29">
        <v>30585.42</v>
      </c>
      <c r="M1322" s="29">
        <v>0</v>
      </c>
      <c r="N1322" s="29">
        <v>55567.07</v>
      </c>
      <c r="O1322" s="29">
        <v>388.08</v>
      </c>
      <c r="P1322" s="29">
        <v>0</v>
      </c>
      <c r="Q1322" s="29">
        <v>0</v>
      </c>
      <c r="R1322" s="29">
        <v>0</v>
      </c>
      <c r="S1322" s="29">
        <v>0</v>
      </c>
      <c r="T1322">
        <v>0</v>
      </c>
      <c r="U1322">
        <v>0</v>
      </c>
      <c r="V1322">
        <v>0</v>
      </c>
      <c r="Y1322" t="s">
        <v>73</v>
      </c>
    </row>
    <row r="1323" spans="1:25" x14ac:dyDescent="0.3">
      <c r="A1323" s="19" t="s">
        <v>73</v>
      </c>
      <c r="B1323" s="18" t="s">
        <v>323</v>
      </c>
      <c r="C1323" s="18" t="s">
        <v>138</v>
      </c>
      <c r="D1323" s="29">
        <v>191816.26</v>
      </c>
      <c r="E1323" s="29">
        <v>227670.59</v>
      </c>
      <c r="F1323" s="29">
        <v>35854.33</v>
      </c>
      <c r="G1323" s="29">
        <v>18.13</v>
      </c>
      <c r="H1323" s="29">
        <v>0</v>
      </c>
      <c r="I1323" s="29">
        <v>11836.45</v>
      </c>
      <c r="J1323" s="29">
        <v>0</v>
      </c>
      <c r="K1323" s="29">
        <v>0</v>
      </c>
      <c r="L1323" s="29">
        <v>19161.96</v>
      </c>
      <c r="M1323" s="29">
        <v>0</v>
      </c>
      <c r="N1323" s="29">
        <v>19849.25</v>
      </c>
      <c r="O1323" s="29">
        <v>100</v>
      </c>
      <c r="P1323" s="29">
        <v>0</v>
      </c>
      <c r="Q1323" s="29">
        <v>0</v>
      </c>
      <c r="R1323" s="29">
        <v>0</v>
      </c>
      <c r="S1323" s="29">
        <v>0</v>
      </c>
      <c r="T1323">
        <v>0</v>
      </c>
      <c r="U1323">
        <v>0</v>
      </c>
      <c r="V1323">
        <v>0</v>
      </c>
      <c r="Y1323" t="s">
        <v>73</v>
      </c>
    </row>
    <row r="1324" spans="1:25" x14ac:dyDescent="0.3">
      <c r="A1324" s="19" t="s">
        <v>73</v>
      </c>
      <c r="B1324" s="18" t="s">
        <v>323</v>
      </c>
      <c r="C1324" s="18" t="s">
        <v>139</v>
      </c>
      <c r="D1324" s="29">
        <v>627436.04</v>
      </c>
      <c r="E1324" s="29">
        <v>811651.26049999997</v>
      </c>
      <c r="F1324" s="29">
        <v>299549.95</v>
      </c>
      <c r="G1324" s="29">
        <v>9.69</v>
      </c>
      <c r="H1324" s="29">
        <v>0</v>
      </c>
      <c r="I1324" s="29">
        <v>42621.3</v>
      </c>
      <c r="J1324" s="29">
        <v>0</v>
      </c>
      <c r="K1324" s="29">
        <v>0</v>
      </c>
      <c r="L1324" s="29">
        <v>78612.56</v>
      </c>
      <c r="M1324" s="29">
        <v>0</v>
      </c>
      <c r="N1324" s="29">
        <v>48965.919999999998</v>
      </c>
      <c r="O1324" s="29">
        <v>338.44</v>
      </c>
      <c r="P1324" s="29">
        <v>0</v>
      </c>
      <c r="Q1324" s="29">
        <v>163669.88949999999</v>
      </c>
      <c r="R1324" s="29">
        <v>38482.449999999997</v>
      </c>
      <c r="S1324" s="29">
        <v>9852.7099999999991</v>
      </c>
      <c r="T1324">
        <v>7428.96</v>
      </c>
      <c r="U1324">
        <v>0</v>
      </c>
      <c r="V1324">
        <v>0</v>
      </c>
      <c r="Y1324" t="s">
        <v>73</v>
      </c>
    </row>
    <row r="1325" spans="1:25" x14ac:dyDescent="0.3">
      <c r="A1325" s="19" t="s">
        <v>73</v>
      </c>
      <c r="B1325" s="18" t="s">
        <v>323</v>
      </c>
      <c r="C1325" s="18" t="s">
        <v>140</v>
      </c>
      <c r="D1325" s="29">
        <v>1651856.38</v>
      </c>
      <c r="E1325" s="29">
        <v>1832595.68</v>
      </c>
      <c r="F1325" s="29">
        <v>180739.3</v>
      </c>
      <c r="G1325" s="29">
        <v>45.54</v>
      </c>
      <c r="H1325" s="29">
        <v>0</v>
      </c>
      <c r="I1325" s="29">
        <v>93046.07</v>
      </c>
      <c r="J1325" s="29">
        <v>0</v>
      </c>
      <c r="K1325" s="29">
        <v>0</v>
      </c>
      <c r="L1325" s="29">
        <v>73907.09</v>
      </c>
      <c r="M1325" s="29">
        <v>0</v>
      </c>
      <c r="N1325" s="29">
        <v>106023.56</v>
      </c>
      <c r="O1325" s="29">
        <v>1014.57</v>
      </c>
      <c r="P1325" s="29">
        <v>0</v>
      </c>
      <c r="Q1325" s="29">
        <v>0</v>
      </c>
      <c r="R1325" s="29">
        <v>0</v>
      </c>
      <c r="S1325" s="29">
        <v>0</v>
      </c>
      <c r="T1325">
        <v>0</v>
      </c>
      <c r="U1325">
        <v>0</v>
      </c>
      <c r="V1325">
        <v>0</v>
      </c>
      <c r="Y1325" t="s">
        <v>73</v>
      </c>
    </row>
    <row r="1326" spans="1:25" x14ac:dyDescent="0.3">
      <c r="A1326" s="19" t="s">
        <v>73</v>
      </c>
      <c r="B1326" s="18" t="s">
        <v>323</v>
      </c>
      <c r="C1326" s="18" t="s">
        <v>141</v>
      </c>
      <c r="D1326" s="29">
        <v>137566.18</v>
      </c>
      <c r="E1326" s="29">
        <v>162870.92000000001</v>
      </c>
      <c r="F1326" s="29">
        <v>25304.74</v>
      </c>
      <c r="G1326" s="29">
        <v>10.56</v>
      </c>
      <c r="H1326" s="29">
        <v>0</v>
      </c>
      <c r="I1326" s="29">
        <v>10920.09</v>
      </c>
      <c r="J1326" s="29">
        <v>0</v>
      </c>
      <c r="K1326" s="29">
        <v>0</v>
      </c>
      <c r="L1326" s="29">
        <v>13491.85</v>
      </c>
      <c r="M1326" s="29">
        <v>0</v>
      </c>
      <c r="N1326" s="29">
        <v>9037.99</v>
      </c>
      <c r="O1326" s="29">
        <v>75</v>
      </c>
      <c r="P1326" s="29">
        <v>0</v>
      </c>
      <c r="Q1326" s="29">
        <v>0</v>
      </c>
      <c r="R1326" s="29">
        <v>0</v>
      </c>
      <c r="S1326" s="29">
        <v>0</v>
      </c>
      <c r="T1326">
        <v>0</v>
      </c>
      <c r="U1326">
        <v>0</v>
      </c>
      <c r="V1326">
        <v>0</v>
      </c>
      <c r="Y1326" t="s">
        <v>73</v>
      </c>
    </row>
    <row r="1327" spans="1:25" x14ac:dyDescent="0.3">
      <c r="A1327" s="19" t="s">
        <v>73</v>
      </c>
      <c r="B1327" s="18" t="s">
        <v>323</v>
      </c>
      <c r="C1327" s="18" t="s">
        <v>142</v>
      </c>
      <c r="D1327" s="29">
        <v>1342435.86</v>
      </c>
      <c r="E1327" s="29">
        <v>1401112.81</v>
      </c>
      <c r="F1327" s="29">
        <v>58676.95</v>
      </c>
      <c r="G1327" s="29">
        <v>36.97</v>
      </c>
      <c r="H1327" s="29">
        <v>0</v>
      </c>
      <c r="I1327" s="29">
        <v>26755.37</v>
      </c>
      <c r="J1327" s="29">
        <v>0</v>
      </c>
      <c r="K1327" s="29">
        <v>0</v>
      </c>
      <c r="L1327" s="29">
        <v>30118.5</v>
      </c>
      <c r="M1327" s="29">
        <v>0</v>
      </c>
      <c r="N1327" s="29">
        <v>42444.85</v>
      </c>
      <c r="O1327" s="29">
        <v>1026.76</v>
      </c>
      <c r="P1327" s="29">
        <v>0</v>
      </c>
      <c r="Q1327" s="29">
        <v>0</v>
      </c>
      <c r="R1327" s="29">
        <v>0</v>
      </c>
      <c r="S1327" s="29">
        <v>0</v>
      </c>
      <c r="T1327">
        <v>0</v>
      </c>
      <c r="U1327">
        <v>0</v>
      </c>
      <c r="V1327">
        <v>0</v>
      </c>
      <c r="Y1327" t="s">
        <v>73</v>
      </c>
    </row>
    <row r="1328" spans="1:25" x14ac:dyDescent="0.3">
      <c r="A1328" s="19" t="s">
        <v>73</v>
      </c>
      <c r="B1328" s="18" t="s">
        <v>323</v>
      </c>
      <c r="C1328" s="18" t="s">
        <v>143</v>
      </c>
      <c r="D1328" s="29">
        <v>2712163.3</v>
      </c>
      <c r="E1328" s="29">
        <v>3350202.8516000002</v>
      </c>
      <c r="F1328" s="29">
        <v>646703.18999999994</v>
      </c>
      <c r="G1328" s="29">
        <v>51</v>
      </c>
      <c r="H1328" s="29">
        <v>0</v>
      </c>
      <c r="I1328" s="29">
        <v>172865.29</v>
      </c>
      <c r="J1328" s="29">
        <v>0</v>
      </c>
      <c r="K1328" s="29">
        <v>0</v>
      </c>
      <c r="L1328" s="29">
        <v>99168.22</v>
      </c>
      <c r="M1328" s="29">
        <v>0</v>
      </c>
      <c r="N1328" s="29">
        <v>77951.97</v>
      </c>
      <c r="O1328" s="29">
        <v>2653.67</v>
      </c>
      <c r="P1328" s="29">
        <v>0</v>
      </c>
      <c r="Q1328" s="29">
        <v>10166.448399999999</v>
      </c>
      <c r="R1328" s="29">
        <v>1502.81</v>
      </c>
      <c r="S1328" s="29">
        <v>0</v>
      </c>
      <c r="T1328">
        <v>0</v>
      </c>
      <c r="U1328">
        <v>0</v>
      </c>
      <c r="V1328">
        <v>0</v>
      </c>
      <c r="Y1328" t="s">
        <v>73</v>
      </c>
    </row>
    <row r="1329" spans="1:25" x14ac:dyDescent="0.3">
      <c r="A1329" s="19" t="s">
        <v>73</v>
      </c>
      <c r="B1329" s="18" t="s">
        <v>323</v>
      </c>
      <c r="C1329" s="18" t="s">
        <v>144</v>
      </c>
      <c r="D1329" s="29">
        <v>7588835.0999999996</v>
      </c>
      <c r="E1329" s="29">
        <v>12986748.813200001</v>
      </c>
      <c r="F1329" s="29">
        <v>5941706.2400000002</v>
      </c>
      <c r="G1329" s="29">
        <v>59.22</v>
      </c>
      <c r="H1329" s="29">
        <v>0</v>
      </c>
      <c r="I1329" s="29">
        <v>409470.25</v>
      </c>
      <c r="J1329" s="29">
        <v>0</v>
      </c>
      <c r="K1329" s="29">
        <v>0</v>
      </c>
      <c r="L1329" s="29">
        <v>940276.61</v>
      </c>
      <c r="M1329" s="29">
        <v>0</v>
      </c>
      <c r="N1329" s="29">
        <v>578428.44999999995</v>
      </c>
      <c r="O1329" s="29">
        <v>10014.200000000001</v>
      </c>
      <c r="P1329" s="29">
        <v>0</v>
      </c>
      <c r="Q1329" s="29">
        <v>980711.52679999999</v>
      </c>
      <c r="R1329" s="29">
        <v>373878.65</v>
      </c>
      <c r="S1329" s="29">
        <v>63040.35</v>
      </c>
      <c r="T1329">
        <v>47758.7</v>
      </c>
      <c r="U1329">
        <v>0</v>
      </c>
      <c r="V1329">
        <v>0</v>
      </c>
      <c r="Y1329" t="s">
        <v>73</v>
      </c>
    </row>
    <row r="1330" spans="1:25" x14ac:dyDescent="0.3">
      <c r="A1330" s="19" t="s">
        <v>73</v>
      </c>
      <c r="B1330" s="18" t="s">
        <v>323</v>
      </c>
      <c r="C1330" s="18" t="s">
        <v>145</v>
      </c>
      <c r="D1330" s="29">
        <v>3628535.18</v>
      </c>
      <c r="E1330" s="29">
        <v>2616608.8026999999</v>
      </c>
      <c r="F1330" s="29">
        <v>336576.3</v>
      </c>
      <c r="G1330" s="29">
        <v>47.48</v>
      </c>
      <c r="H1330" s="29">
        <v>0</v>
      </c>
      <c r="I1330" s="29">
        <v>136464.28</v>
      </c>
      <c r="J1330" s="29">
        <v>0</v>
      </c>
      <c r="K1330" s="29">
        <v>0</v>
      </c>
      <c r="L1330" s="29">
        <v>190069.09</v>
      </c>
      <c r="M1330" s="29">
        <v>0</v>
      </c>
      <c r="N1330" s="29">
        <v>134029.65</v>
      </c>
      <c r="O1330" s="29">
        <v>1716.73</v>
      </c>
      <c r="P1330" s="29">
        <v>0</v>
      </c>
      <c r="Q1330" s="29">
        <v>1359290.4273000001</v>
      </c>
      <c r="R1330" s="29">
        <v>0</v>
      </c>
      <c r="S1330" s="29">
        <v>10787.75</v>
      </c>
      <c r="T1330">
        <v>7700.32</v>
      </c>
      <c r="U1330">
        <v>0</v>
      </c>
      <c r="V1330">
        <v>0</v>
      </c>
      <c r="Y1330" t="s">
        <v>73</v>
      </c>
    </row>
    <row r="1331" spans="1:25" x14ac:dyDescent="0.3">
      <c r="A1331" s="19" t="s">
        <v>73</v>
      </c>
      <c r="B1331" s="18" t="s">
        <v>323</v>
      </c>
      <c r="C1331" s="18" t="s">
        <v>146</v>
      </c>
      <c r="D1331" s="29">
        <v>332942.59999999998</v>
      </c>
      <c r="E1331" s="29">
        <v>526102.59</v>
      </c>
      <c r="F1331" s="29">
        <v>193159.99</v>
      </c>
      <c r="G1331" s="29">
        <v>11.49</v>
      </c>
      <c r="H1331" s="29">
        <v>0</v>
      </c>
      <c r="I1331" s="29">
        <v>28639.21</v>
      </c>
      <c r="J1331" s="29">
        <v>0</v>
      </c>
      <c r="K1331" s="29">
        <v>0</v>
      </c>
      <c r="L1331" s="29">
        <v>61744.77</v>
      </c>
      <c r="M1331" s="29">
        <v>0</v>
      </c>
      <c r="N1331" s="29">
        <v>61107.08</v>
      </c>
      <c r="O1331" s="29">
        <v>125</v>
      </c>
      <c r="P1331" s="29">
        <v>0</v>
      </c>
      <c r="Q1331" s="29">
        <v>0</v>
      </c>
      <c r="R1331" s="29">
        <v>0</v>
      </c>
      <c r="S1331" s="29">
        <v>0</v>
      </c>
      <c r="T1331">
        <v>0</v>
      </c>
      <c r="U1331">
        <v>0</v>
      </c>
      <c r="V1331">
        <v>0</v>
      </c>
      <c r="Y1331" t="s">
        <v>73</v>
      </c>
    </row>
    <row r="1332" spans="1:25" x14ac:dyDescent="0.3">
      <c r="A1332" s="19" t="s">
        <v>73</v>
      </c>
      <c r="B1332" s="18" t="s">
        <v>323</v>
      </c>
      <c r="C1332" s="18" t="s">
        <v>147</v>
      </c>
      <c r="D1332" s="29">
        <v>1197336.6200000001</v>
      </c>
      <c r="E1332" s="29">
        <v>1286427.8600000001</v>
      </c>
      <c r="F1332" s="29">
        <v>89091.24</v>
      </c>
      <c r="G1332" s="29">
        <v>26.59</v>
      </c>
      <c r="H1332" s="29">
        <v>0</v>
      </c>
      <c r="I1332" s="29">
        <v>45189.67</v>
      </c>
      <c r="J1332" s="29">
        <v>0</v>
      </c>
      <c r="K1332" s="29">
        <v>0</v>
      </c>
      <c r="L1332" s="29">
        <v>39020.410000000003</v>
      </c>
      <c r="M1332" s="29">
        <v>0</v>
      </c>
      <c r="N1332" s="29">
        <v>48219.38</v>
      </c>
      <c r="O1332" s="29">
        <v>200</v>
      </c>
      <c r="P1332" s="29">
        <v>0</v>
      </c>
      <c r="Q1332" s="29">
        <v>0</v>
      </c>
      <c r="R1332" s="29">
        <v>0</v>
      </c>
      <c r="S1332" s="29">
        <v>0</v>
      </c>
      <c r="T1332">
        <v>0</v>
      </c>
      <c r="U1332">
        <v>0</v>
      </c>
      <c r="V1332">
        <v>0</v>
      </c>
      <c r="Y1332" t="s">
        <v>74</v>
      </c>
    </row>
    <row r="1333" spans="1:25" x14ac:dyDescent="0.3">
      <c r="A1333" s="19" t="s">
        <v>73</v>
      </c>
      <c r="B1333" s="18" t="s">
        <v>323</v>
      </c>
      <c r="C1333" s="18" t="s">
        <v>148</v>
      </c>
      <c r="D1333" s="29">
        <v>808435.83999999904</v>
      </c>
      <c r="E1333" s="29">
        <v>864964.58999999904</v>
      </c>
      <c r="F1333" s="29">
        <v>56528.75</v>
      </c>
      <c r="G1333" s="29">
        <v>45.95</v>
      </c>
      <c r="H1333" s="29">
        <v>0</v>
      </c>
      <c r="I1333" s="29">
        <v>25661.18</v>
      </c>
      <c r="J1333" s="29">
        <v>0</v>
      </c>
      <c r="K1333" s="29">
        <v>0</v>
      </c>
      <c r="L1333" s="29">
        <v>28911.29</v>
      </c>
      <c r="M1333" s="29">
        <v>0</v>
      </c>
      <c r="N1333" s="29">
        <v>30273.58</v>
      </c>
      <c r="O1333" s="29">
        <v>1664.54</v>
      </c>
      <c r="P1333" s="29">
        <v>0</v>
      </c>
      <c r="Q1333" s="29">
        <v>0</v>
      </c>
      <c r="R1333" s="29">
        <v>0</v>
      </c>
      <c r="S1333" s="29">
        <v>0</v>
      </c>
      <c r="T1333">
        <v>0</v>
      </c>
      <c r="U1333">
        <v>0</v>
      </c>
      <c r="V1333">
        <v>0</v>
      </c>
      <c r="Y1333" t="s">
        <v>74</v>
      </c>
    </row>
    <row r="1334" spans="1:25" x14ac:dyDescent="0.3">
      <c r="A1334" s="19" t="s">
        <v>73</v>
      </c>
      <c r="B1334" s="18" t="s">
        <v>323</v>
      </c>
      <c r="C1334" s="18" t="s">
        <v>149</v>
      </c>
      <c r="D1334" s="29">
        <v>1591686.42</v>
      </c>
      <c r="E1334" s="29">
        <v>1741611.6</v>
      </c>
      <c r="F1334" s="29">
        <v>149925.18</v>
      </c>
      <c r="G1334" s="29">
        <v>65.38</v>
      </c>
      <c r="H1334" s="29">
        <v>0</v>
      </c>
      <c r="I1334" s="29">
        <v>72270.460000000006</v>
      </c>
      <c r="J1334" s="29">
        <v>0</v>
      </c>
      <c r="K1334" s="29">
        <v>0</v>
      </c>
      <c r="L1334" s="29">
        <v>70631.87</v>
      </c>
      <c r="M1334" s="29">
        <v>0</v>
      </c>
      <c r="N1334" s="29">
        <v>55341.64</v>
      </c>
      <c r="O1334" s="29">
        <v>894.49</v>
      </c>
      <c r="P1334" s="29">
        <v>0</v>
      </c>
      <c r="Q1334" s="29">
        <v>0</v>
      </c>
      <c r="R1334" s="29">
        <v>0</v>
      </c>
      <c r="S1334" s="29">
        <v>0</v>
      </c>
      <c r="T1334">
        <v>0</v>
      </c>
      <c r="U1334">
        <v>0</v>
      </c>
      <c r="V1334">
        <v>0</v>
      </c>
      <c r="Y1334" t="s">
        <v>74</v>
      </c>
    </row>
    <row r="1335" spans="1:25" x14ac:dyDescent="0.3">
      <c r="A1335" s="19" t="s">
        <v>73</v>
      </c>
      <c r="B1335" s="18" t="s">
        <v>323</v>
      </c>
      <c r="C1335" s="18" t="s">
        <v>150</v>
      </c>
      <c r="D1335" s="29">
        <v>129121.98</v>
      </c>
      <c r="E1335" s="29">
        <v>221224.24</v>
      </c>
      <c r="F1335" s="29">
        <v>92102.26</v>
      </c>
      <c r="G1335" s="29">
        <v>9.6999999999999993</v>
      </c>
      <c r="H1335" s="29">
        <v>0</v>
      </c>
      <c r="I1335" s="29">
        <v>13001.28</v>
      </c>
      <c r="J1335" s="29">
        <v>0</v>
      </c>
      <c r="K1335" s="29">
        <v>0</v>
      </c>
      <c r="L1335" s="29">
        <v>16187.34</v>
      </c>
      <c r="M1335" s="29">
        <v>0</v>
      </c>
      <c r="N1335" s="29">
        <v>15415.96</v>
      </c>
      <c r="O1335" s="29">
        <v>100</v>
      </c>
      <c r="P1335" s="29">
        <v>0</v>
      </c>
      <c r="Q1335" s="29">
        <v>0</v>
      </c>
      <c r="R1335" s="29">
        <v>0</v>
      </c>
      <c r="S1335" s="29">
        <v>0</v>
      </c>
      <c r="T1335">
        <v>0</v>
      </c>
      <c r="U1335">
        <v>0</v>
      </c>
      <c r="V1335">
        <v>0</v>
      </c>
      <c r="Y1335" t="s">
        <v>74</v>
      </c>
    </row>
    <row r="1336" spans="1:25" x14ac:dyDescent="0.3">
      <c r="A1336" s="19" t="s">
        <v>73</v>
      </c>
      <c r="B1336" s="18" t="s">
        <v>323</v>
      </c>
      <c r="C1336" s="18" t="s">
        <v>151</v>
      </c>
      <c r="D1336" s="29">
        <v>744600.48</v>
      </c>
      <c r="E1336" s="29">
        <v>1491036.78</v>
      </c>
      <c r="F1336" s="29">
        <v>746436.3</v>
      </c>
      <c r="G1336" s="29">
        <v>35.4</v>
      </c>
      <c r="H1336" s="29">
        <v>0</v>
      </c>
      <c r="I1336" s="29">
        <v>83845.06</v>
      </c>
      <c r="J1336" s="29">
        <v>0</v>
      </c>
      <c r="K1336" s="29">
        <v>0</v>
      </c>
      <c r="L1336" s="29">
        <v>165150.32</v>
      </c>
      <c r="M1336" s="29">
        <v>0</v>
      </c>
      <c r="N1336" s="29">
        <v>53607.53</v>
      </c>
      <c r="O1336" s="29">
        <v>25</v>
      </c>
      <c r="P1336" s="29">
        <v>0</v>
      </c>
      <c r="Q1336" s="29">
        <v>0</v>
      </c>
      <c r="R1336" s="29">
        <v>0</v>
      </c>
      <c r="S1336" s="29">
        <v>0</v>
      </c>
      <c r="T1336">
        <v>0</v>
      </c>
      <c r="U1336">
        <v>0</v>
      </c>
      <c r="V1336">
        <v>0</v>
      </c>
      <c r="Y1336" t="s">
        <v>74</v>
      </c>
    </row>
    <row r="1337" spans="1:25" x14ac:dyDescent="0.3">
      <c r="A1337" s="19" t="s">
        <v>74</v>
      </c>
      <c r="B1337" s="18" t="s">
        <v>324</v>
      </c>
      <c r="C1337" s="18" t="s">
        <v>129</v>
      </c>
      <c r="D1337" s="29">
        <v>2990845.7</v>
      </c>
      <c r="E1337" s="29">
        <v>3073635.88</v>
      </c>
      <c r="F1337" s="29">
        <v>82790.179999999993</v>
      </c>
      <c r="G1337" s="29">
        <v>73.39</v>
      </c>
      <c r="H1337" s="29">
        <v>0</v>
      </c>
      <c r="I1337" s="29">
        <v>53464.25</v>
      </c>
      <c r="J1337" s="29">
        <v>0</v>
      </c>
      <c r="K1337" s="29">
        <v>0</v>
      </c>
      <c r="L1337" s="29">
        <v>0</v>
      </c>
      <c r="M1337" s="29">
        <v>0</v>
      </c>
      <c r="N1337" s="29">
        <v>145194.76</v>
      </c>
      <c r="O1337" s="29">
        <v>277.43</v>
      </c>
      <c r="P1337" s="29">
        <v>0</v>
      </c>
      <c r="Q1337" s="29">
        <v>0</v>
      </c>
      <c r="R1337" s="29">
        <v>0</v>
      </c>
      <c r="S1337" s="29">
        <v>0</v>
      </c>
      <c r="T1337">
        <v>0</v>
      </c>
      <c r="U1337">
        <v>0</v>
      </c>
      <c r="V1337">
        <v>0</v>
      </c>
      <c r="Y1337" t="s">
        <v>74</v>
      </c>
    </row>
    <row r="1338" spans="1:25" x14ac:dyDescent="0.3">
      <c r="A1338" s="19" t="s">
        <v>74</v>
      </c>
      <c r="B1338" s="18" t="s">
        <v>324</v>
      </c>
      <c r="C1338" s="18" t="s">
        <v>130</v>
      </c>
      <c r="D1338" s="29">
        <v>79993.570000000094</v>
      </c>
      <c r="E1338" s="29">
        <v>81358.030000000101</v>
      </c>
      <c r="F1338" s="29">
        <v>1364.46</v>
      </c>
      <c r="G1338" s="29">
        <v>15.78</v>
      </c>
      <c r="H1338" s="29">
        <v>0</v>
      </c>
      <c r="I1338" s="29">
        <v>1081</v>
      </c>
      <c r="J1338" s="29">
        <v>0</v>
      </c>
      <c r="K1338" s="29">
        <v>0</v>
      </c>
      <c r="L1338" s="29">
        <v>0</v>
      </c>
      <c r="M1338" s="29">
        <v>0</v>
      </c>
      <c r="N1338" s="29">
        <v>30710.91</v>
      </c>
      <c r="O1338" s="29">
        <v>25</v>
      </c>
      <c r="P1338" s="29">
        <v>0</v>
      </c>
      <c r="Q1338" s="29">
        <v>0</v>
      </c>
      <c r="R1338" s="29">
        <v>0</v>
      </c>
      <c r="S1338" s="29">
        <v>0</v>
      </c>
      <c r="T1338">
        <v>0</v>
      </c>
      <c r="U1338">
        <v>0</v>
      </c>
      <c r="V1338">
        <v>0</v>
      </c>
      <c r="Y1338" t="s">
        <v>74</v>
      </c>
    </row>
    <row r="1339" spans="1:25" x14ac:dyDescent="0.3">
      <c r="A1339" s="19" t="s">
        <v>74</v>
      </c>
      <c r="B1339" s="18" t="s">
        <v>324</v>
      </c>
      <c r="C1339" s="18" t="s">
        <v>131</v>
      </c>
      <c r="D1339" s="29">
        <v>6024757.1699999897</v>
      </c>
      <c r="E1339" s="29">
        <v>6128108.8499999903</v>
      </c>
      <c r="F1339" s="29">
        <v>103351.67999999999</v>
      </c>
      <c r="G1339" s="29">
        <v>217.65</v>
      </c>
      <c r="H1339" s="29">
        <v>0</v>
      </c>
      <c r="I1339" s="29">
        <v>74100.06</v>
      </c>
      <c r="J1339" s="29">
        <v>0</v>
      </c>
      <c r="K1339" s="29">
        <v>0</v>
      </c>
      <c r="L1339" s="29">
        <v>0</v>
      </c>
      <c r="M1339" s="29">
        <v>0</v>
      </c>
      <c r="N1339" s="29">
        <v>265442.01</v>
      </c>
      <c r="O1339" s="29">
        <v>165.38</v>
      </c>
      <c r="P1339" s="29">
        <v>0</v>
      </c>
      <c r="Q1339" s="29">
        <v>0</v>
      </c>
      <c r="R1339" s="29">
        <v>0</v>
      </c>
      <c r="S1339" s="29">
        <v>0</v>
      </c>
      <c r="T1339">
        <v>0</v>
      </c>
      <c r="U1339">
        <v>0</v>
      </c>
      <c r="V1339">
        <v>0</v>
      </c>
      <c r="Y1339" t="s">
        <v>74</v>
      </c>
    </row>
    <row r="1340" spans="1:25" x14ac:dyDescent="0.3">
      <c r="A1340" s="19" t="s">
        <v>74</v>
      </c>
      <c r="B1340" s="18" t="s">
        <v>324</v>
      </c>
      <c r="C1340" s="18" t="s">
        <v>132</v>
      </c>
      <c r="D1340" s="29">
        <v>6983290.3599999901</v>
      </c>
      <c r="E1340" s="29">
        <v>7003879.4934999896</v>
      </c>
      <c r="F1340" s="29">
        <v>131301.07</v>
      </c>
      <c r="G1340" s="29">
        <v>72.61</v>
      </c>
      <c r="H1340" s="29">
        <v>0</v>
      </c>
      <c r="I1340" s="29">
        <v>104147.07</v>
      </c>
      <c r="J1340" s="29">
        <v>0</v>
      </c>
      <c r="K1340" s="29">
        <v>0</v>
      </c>
      <c r="L1340" s="29">
        <v>0</v>
      </c>
      <c r="M1340" s="29">
        <v>0</v>
      </c>
      <c r="N1340" s="29">
        <v>267736.58</v>
      </c>
      <c r="O1340" s="29">
        <v>932.82</v>
      </c>
      <c r="P1340" s="29">
        <v>0</v>
      </c>
      <c r="Q1340" s="29">
        <v>110711.9365</v>
      </c>
      <c r="R1340" s="29">
        <v>0</v>
      </c>
      <c r="S1340" s="29">
        <v>0</v>
      </c>
      <c r="T1340">
        <v>9707.7800000000007</v>
      </c>
      <c r="U1340">
        <v>0</v>
      </c>
      <c r="V1340">
        <v>0</v>
      </c>
      <c r="Y1340" t="s">
        <v>74</v>
      </c>
    </row>
    <row r="1341" spans="1:25" x14ac:dyDescent="0.3">
      <c r="A1341" s="19" t="s">
        <v>74</v>
      </c>
      <c r="B1341" s="18" t="s">
        <v>324</v>
      </c>
      <c r="C1341" s="18" t="s">
        <v>133</v>
      </c>
      <c r="D1341" s="29">
        <v>55281936.389999896</v>
      </c>
      <c r="E1341" s="29">
        <v>43827659.614499897</v>
      </c>
      <c r="F1341" s="29">
        <v>289633.7</v>
      </c>
      <c r="G1341" s="29">
        <v>25.27</v>
      </c>
      <c r="H1341" s="29">
        <v>0</v>
      </c>
      <c r="I1341" s="29">
        <v>203667.77</v>
      </c>
      <c r="J1341" s="29">
        <v>0</v>
      </c>
      <c r="K1341" s="29">
        <v>0</v>
      </c>
      <c r="L1341" s="29">
        <v>0</v>
      </c>
      <c r="M1341" s="29">
        <v>0</v>
      </c>
      <c r="N1341" s="29">
        <v>1652675.48</v>
      </c>
      <c r="O1341" s="29">
        <v>24382.43</v>
      </c>
      <c r="P1341" s="29">
        <v>0</v>
      </c>
      <c r="Q1341" s="29">
        <v>11743910.475500001</v>
      </c>
      <c r="R1341" s="29">
        <v>0</v>
      </c>
      <c r="S1341" s="29">
        <v>0</v>
      </c>
      <c r="T1341">
        <v>349892.77</v>
      </c>
      <c r="U1341">
        <v>0</v>
      </c>
      <c r="V1341">
        <v>0</v>
      </c>
      <c r="Y1341" t="s">
        <v>74</v>
      </c>
    </row>
    <row r="1342" spans="1:25" x14ac:dyDescent="0.3">
      <c r="A1342" s="19" t="s">
        <v>74</v>
      </c>
      <c r="B1342" s="18" t="s">
        <v>324</v>
      </c>
      <c r="C1342" s="18" t="s">
        <v>134</v>
      </c>
      <c r="D1342" s="29">
        <v>8252652.3200000003</v>
      </c>
      <c r="E1342" s="29">
        <v>8401145.2799999993</v>
      </c>
      <c r="F1342" s="29">
        <v>148492.96</v>
      </c>
      <c r="G1342" s="29">
        <v>85.77</v>
      </c>
      <c r="H1342" s="29">
        <v>0</v>
      </c>
      <c r="I1342" s="29">
        <v>113905.72</v>
      </c>
      <c r="J1342" s="29">
        <v>0</v>
      </c>
      <c r="K1342" s="29">
        <v>0</v>
      </c>
      <c r="L1342" s="29">
        <v>0</v>
      </c>
      <c r="M1342" s="29">
        <v>0</v>
      </c>
      <c r="N1342" s="29">
        <v>422050.93</v>
      </c>
      <c r="O1342" s="29">
        <v>513.20000000000005</v>
      </c>
      <c r="P1342" s="29">
        <v>0</v>
      </c>
      <c r="Q1342" s="29">
        <v>0</v>
      </c>
      <c r="R1342" s="29">
        <v>0</v>
      </c>
      <c r="S1342" s="29">
        <v>0</v>
      </c>
      <c r="T1342">
        <v>0</v>
      </c>
      <c r="U1342">
        <v>0</v>
      </c>
      <c r="V1342">
        <v>0</v>
      </c>
      <c r="Y1342" t="s">
        <v>74</v>
      </c>
    </row>
    <row r="1343" spans="1:25" x14ac:dyDescent="0.3">
      <c r="A1343" s="19" t="s">
        <v>74</v>
      </c>
      <c r="B1343" s="18" t="s">
        <v>324</v>
      </c>
      <c r="C1343" s="18" t="s">
        <v>135</v>
      </c>
      <c r="D1343" s="29">
        <v>1844167.14</v>
      </c>
      <c r="E1343" s="29">
        <v>1893599.95</v>
      </c>
      <c r="F1343" s="29">
        <v>49432.81</v>
      </c>
      <c r="G1343" s="29">
        <v>60.12</v>
      </c>
      <c r="H1343" s="29">
        <v>0</v>
      </c>
      <c r="I1343" s="29">
        <v>26243.71</v>
      </c>
      <c r="J1343" s="29">
        <v>0</v>
      </c>
      <c r="K1343" s="29">
        <v>0</v>
      </c>
      <c r="L1343" s="29">
        <v>0</v>
      </c>
      <c r="M1343" s="29">
        <v>0</v>
      </c>
      <c r="N1343" s="29">
        <v>71737.61</v>
      </c>
      <c r="O1343" s="29">
        <v>191.71</v>
      </c>
      <c r="P1343" s="29">
        <v>0</v>
      </c>
      <c r="Q1343" s="29">
        <v>0</v>
      </c>
      <c r="R1343" s="29">
        <v>0</v>
      </c>
      <c r="S1343" s="29">
        <v>0</v>
      </c>
      <c r="T1343">
        <v>0</v>
      </c>
      <c r="U1343">
        <v>0</v>
      </c>
      <c r="V1343">
        <v>0</v>
      </c>
      <c r="Y1343" t="s">
        <v>74</v>
      </c>
    </row>
    <row r="1344" spans="1:25" x14ac:dyDescent="0.3">
      <c r="A1344" s="19" t="s">
        <v>74</v>
      </c>
      <c r="B1344" s="18" t="s">
        <v>324</v>
      </c>
      <c r="C1344" s="18" t="s">
        <v>136</v>
      </c>
      <c r="D1344" s="29">
        <v>18348219.120000001</v>
      </c>
      <c r="E1344" s="29">
        <v>18526952.528999999</v>
      </c>
      <c r="F1344" s="29">
        <v>309682.25</v>
      </c>
      <c r="G1344" s="29">
        <v>64.599999999999994</v>
      </c>
      <c r="H1344" s="29">
        <v>0</v>
      </c>
      <c r="I1344" s="29">
        <v>256517.84</v>
      </c>
      <c r="J1344" s="29">
        <v>0</v>
      </c>
      <c r="K1344" s="29">
        <v>0</v>
      </c>
      <c r="L1344" s="29">
        <v>0</v>
      </c>
      <c r="M1344" s="29">
        <v>0</v>
      </c>
      <c r="N1344" s="29">
        <v>610220.57999999996</v>
      </c>
      <c r="O1344" s="29">
        <v>2741.87</v>
      </c>
      <c r="P1344" s="29">
        <v>0</v>
      </c>
      <c r="Q1344" s="29">
        <v>130948.841</v>
      </c>
      <c r="R1344" s="29">
        <v>0</v>
      </c>
      <c r="S1344" s="29">
        <v>0</v>
      </c>
      <c r="T1344">
        <v>0</v>
      </c>
      <c r="U1344">
        <v>0</v>
      </c>
      <c r="V1344">
        <v>0</v>
      </c>
      <c r="Y1344" t="s">
        <v>74</v>
      </c>
    </row>
    <row r="1345" spans="1:25" x14ac:dyDescent="0.3">
      <c r="A1345" s="19" t="s">
        <v>74</v>
      </c>
      <c r="B1345" s="18" t="s">
        <v>324</v>
      </c>
      <c r="C1345" s="18" t="s">
        <v>137</v>
      </c>
      <c r="D1345" s="29">
        <v>78116652.599999994</v>
      </c>
      <c r="E1345" s="29">
        <v>71908453.535799995</v>
      </c>
      <c r="F1345" s="29">
        <v>1086745.6399999999</v>
      </c>
      <c r="G1345" s="29">
        <v>6.61</v>
      </c>
      <c r="H1345" s="29">
        <v>0</v>
      </c>
      <c r="I1345" s="29">
        <v>807035.42</v>
      </c>
      <c r="J1345" s="29">
        <v>0</v>
      </c>
      <c r="K1345" s="29">
        <v>0</v>
      </c>
      <c r="L1345" s="29">
        <v>0</v>
      </c>
      <c r="M1345" s="29">
        <v>0</v>
      </c>
      <c r="N1345" s="29">
        <v>2853269.8</v>
      </c>
      <c r="O1345" s="29">
        <v>18075.34</v>
      </c>
      <c r="P1345" s="29">
        <v>0</v>
      </c>
      <c r="Q1345" s="29">
        <v>7296552.2841999996</v>
      </c>
      <c r="R1345" s="29">
        <v>122.23</v>
      </c>
      <c r="S1345" s="29">
        <v>1485.35</v>
      </c>
      <c r="T1345">
        <v>453589.3</v>
      </c>
      <c r="U1345">
        <v>0</v>
      </c>
      <c r="V1345">
        <v>0</v>
      </c>
      <c r="Y1345" t="s">
        <v>74</v>
      </c>
    </row>
    <row r="1346" spans="1:25" x14ac:dyDescent="0.3">
      <c r="A1346" s="19" t="s">
        <v>74</v>
      </c>
      <c r="B1346" s="18" t="s">
        <v>324</v>
      </c>
      <c r="C1346" s="18" t="s">
        <v>138</v>
      </c>
      <c r="D1346" s="29">
        <v>389781.14</v>
      </c>
      <c r="E1346" s="29">
        <v>403138.56</v>
      </c>
      <c r="F1346" s="29">
        <v>13357.42</v>
      </c>
      <c r="G1346" s="29">
        <v>16.64</v>
      </c>
      <c r="H1346" s="29">
        <v>0</v>
      </c>
      <c r="I1346" s="29">
        <v>3407.68</v>
      </c>
      <c r="J1346" s="29">
        <v>0</v>
      </c>
      <c r="K1346" s="29">
        <v>0</v>
      </c>
      <c r="L1346" s="29">
        <v>0</v>
      </c>
      <c r="M1346" s="29">
        <v>0</v>
      </c>
      <c r="N1346" s="29">
        <v>22578.62</v>
      </c>
      <c r="O1346" s="29">
        <v>462.22</v>
      </c>
      <c r="P1346" s="29">
        <v>0</v>
      </c>
      <c r="Q1346" s="29">
        <v>0</v>
      </c>
      <c r="R1346" s="29">
        <v>0</v>
      </c>
      <c r="S1346" s="29">
        <v>0</v>
      </c>
      <c r="T1346">
        <v>0</v>
      </c>
      <c r="U1346">
        <v>0</v>
      </c>
      <c r="V1346">
        <v>0</v>
      </c>
      <c r="Y1346" t="s">
        <v>74</v>
      </c>
    </row>
    <row r="1347" spans="1:25" x14ac:dyDescent="0.3">
      <c r="A1347" s="19" t="s">
        <v>74</v>
      </c>
      <c r="B1347" s="18" t="s">
        <v>324</v>
      </c>
      <c r="C1347" s="18" t="s">
        <v>139</v>
      </c>
      <c r="D1347" s="29">
        <v>13814473.07</v>
      </c>
      <c r="E1347" s="29">
        <v>11575654.107100001</v>
      </c>
      <c r="F1347" s="29">
        <v>260576.37</v>
      </c>
      <c r="G1347" s="29">
        <v>30.16</v>
      </c>
      <c r="H1347" s="29">
        <v>0</v>
      </c>
      <c r="I1347" s="29">
        <v>192423.3</v>
      </c>
      <c r="J1347" s="29">
        <v>0</v>
      </c>
      <c r="K1347" s="29">
        <v>0</v>
      </c>
      <c r="L1347" s="29">
        <v>0</v>
      </c>
      <c r="M1347" s="29">
        <v>0</v>
      </c>
      <c r="N1347" s="29">
        <v>287452.67</v>
      </c>
      <c r="O1347" s="29">
        <v>1713.69</v>
      </c>
      <c r="P1347" s="29">
        <v>0</v>
      </c>
      <c r="Q1347" s="29">
        <v>2499395.3328999998</v>
      </c>
      <c r="R1347" s="29">
        <v>0</v>
      </c>
      <c r="S1347" s="29">
        <v>0</v>
      </c>
      <c r="T1347">
        <v>36434.629999999997</v>
      </c>
      <c r="U1347">
        <v>0</v>
      </c>
      <c r="V1347">
        <v>0</v>
      </c>
      <c r="Y1347" t="s">
        <v>74</v>
      </c>
    </row>
    <row r="1348" spans="1:25" x14ac:dyDescent="0.3">
      <c r="A1348" s="19" t="s">
        <v>74</v>
      </c>
      <c r="B1348" s="18" t="s">
        <v>324</v>
      </c>
      <c r="C1348" s="18" t="s">
        <v>140</v>
      </c>
      <c r="D1348" s="29">
        <v>1900057.17</v>
      </c>
      <c r="E1348" s="29">
        <v>958195.36629999999</v>
      </c>
      <c r="F1348" s="29">
        <v>3373.83</v>
      </c>
      <c r="G1348" s="29">
        <v>7.65</v>
      </c>
      <c r="H1348" s="29">
        <v>0</v>
      </c>
      <c r="I1348" s="29">
        <v>0</v>
      </c>
      <c r="J1348" s="29">
        <v>0</v>
      </c>
      <c r="K1348" s="29">
        <v>0</v>
      </c>
      <c r="L1348" s="29">
        <v>0</v>
      </c>
      <c r="M1348" s="29">
        <v>0</v>
      </c>
      <c r="N1348" s="29">
        <v>33288.29</v>
      </c>
      <c r="O1348" s="29">
        <v>3000.08</v>
      </c>
      <c r="P1348" s="29">
        <v>0</v>
      </c>
      <c r="Q1348" s="29">
        <v>945235.63370000001</v>
      </c>
      <c r="R1348" s="29">
        <v>0</v>
      </c>
      <c r="S1348" s="29">
        <v>0</v>
      </c>
      <c r="T1348">
        <v>26418.58</v>
      </c>
      <c r="U1348">
        <v>0</v>
      </c>
      <c r="V1348">
        <v>0</v>
      </c>
      <c r="Y1348" t="s">
        <v>74</v>
      </c>
    </row>
    <row r="1349" spans="1:25" x14ac:dyDescent="0.3">
      <c r="A1349" s="19" t="s">
        <v>74</v>
      </c>
      <c r="B1349" s="18" t="s">
        <v>324</v>
      </c>
      <c r="C1349" s="18" t="s">
        <v>141</v>
      </c>
      <c r="D1349" s="29">
        <v>10743365.4</v>
      </c>
      <c r="E1349" s="29">
        <v>11206934.380000001</v>
      </c>
      <c r="F1349" s="29">
        <v>463568.98</v>
      </c>
      <c r="G1349" s="29">
        <v>19.559999999999999</v>
      </c>
      <c r="H1349" s="29">
        <v>0</v>
      </c>
      <c r="I1349" s="29">
        <v>190876.72</v>
      </c>
      <c r="J1349" s="29">
        <v>0</v>
      </c>
      <c r="K1349" s="29">
        <v>0</v>
      </c>
      <c r="L1349" s="29">
        <v>0</v>
      </c>
      <c r="M1349" s="29">
        <v>0</v>
      </c>
      <c r="N1349" s="29">
        <v>307790.63</v>
      </c>
      <c r="O1349" s="29">
        <v>549.07000000000005</v>
      </c>
      <c r="P1349" s="29">
        <v>0</v>
      </c>
      <c r="Q1349" s="29">
        <v>0</v>
      </c>
      <c r="R1349" s="29">
        <v>0</v>
      </c>
      <c r="S1349" s="29">
        <v>0</v>
      </c>
      <c r="T1349">
        <v>0</v>
      </c>
      <c r="U1349">
        <v>0</v>
      </c>
      <c r="V1349">
        <v>0</v>
      </c>
      <c r="Y1349" t="s">
        <v>74</v>
      </c>
    </row>
    <row r="1350" spans="1:25" x14ac:dyDescent="0.3">
      <c r="A1350" s="19" t="s">
        <v>74</v>
      </c>
      <c r="B1350" s="18" t="s">
        <v>324</v>
      </c>
      <c r="C1350" s="18" t="s">
        <v>142</v>
      </c>
      <c r="D1350" s="29">
        <v>2869611.77</v>
      </c>
      <c r="E1350" s="29">
        <v>2919155.46</v>
      </c>
      <c r="F1350" s="29">
        <v>49543.69</v>
      </c>
      <c r="G1350" s="29">
        <v>156.88</v>
      </c>
      <c r="H1350" s="29">
        <v>0</v>
      </c>
      <c r="I1350" s="29">
        <v>39346.550000000003</v>
      </c>
      <c r="J1350" s="29">
        <v>0</v>
      </c>
      <c r="K1350" s="29">
        <v>0</v>
      </c>
      <c r="L1350" s="29">
        <v>0</v>
      </c>
      <c r="M1350" s="29">
        <v>0</v>
      </c>
      <c r="N1350" s="29">
        <v>90227.31</v>
      </c>
      <c r="O1350" s="29">
        <v>27.74</v>
      </c>
      <c r="P1350" s="29">
        <v>0</v>
      </c>
      <c r="Q1350" s="29">
        <v>0</v>
      </c>
      <c r="R1350" s="29">
        <v>0</v>
      </c>
      <c r="S1350" s="29">
        <v>0</v>
      </c>
      <c r="T1350">
        <v>0</v>
      </c>
      <c r="U1350">
        <v>0</v>
      </c>
      <c r="V1350">
        <v>0</v>
      </c>
      <c r="Y1350" t="s">
        <v>75</v>
      </c>
    </row>
    <row r="1351" spans="1:25" x14ac:dyDescent="0.3">
      <c r="A1351" s="19" t="s">
        <v>74</v>
      </c>
      <c r="B1351" s="18" t="s">
        <v>324</v>
      </c>
      <c r="C1351" s="18" t="s">
        <v>143</v>
      </c>
      <c r="D1351" s="29">
        <v>13071739.699999999</v>
      </c>
      <c r="E1351" s="29">
        <v>13366252.16</v>
      </c>
      <c r="F1351" s="29">
        <v>294512.46000000002</v>
      </c>
      <c r="G1351" s="29">
        <v>77.56</v>
      </c>
      <c r="H1351" s="29">
        <v>0</v>
      </c>
      <c r="I1351" s="29">
        <v>166149.73000000001</v>
      </c>
      <c r="J1351" s="29">
        <v>0</v>
      </c>
      <c r="K1351" s="29">
        <v>0</v>
      </c>
      <c r="L1351" s="29">
        <v>0</v>
      </c>
      <c r="M1351" s="29">
        <v>0</v>
      </c>
      <c r="N1351" s="29">
        <v>345873.46</v>
      </c>
      <c r="O1351" s="29">
        <v>3837.48</v>
      </c>
      <c r="P1351" s="29">
        <v>0</v>
      </c>
      <c r="Q1351" s="29">
        <v>0</v>
      </c>
      <c r="R1351" s="29">
        <v>0</v>
      </c>
      <c r="S1351" s="29">
        <v>0</v>
      </c>
      <c r="T1351">
        <v>0</v>
      </c>
      <c r="U1351">
        <v>0</v>
      </c>
      <c r="V1351">
        <v>0</v>
      </c>
      <c r="Y1351" t="s">
        <v>75</v>
      </c>
    </row>
    <row r="1352" spans="1:25" x14ac:dyDescent="0.3">
      <c r="A1352" s="19" t="s">
        <v>74</v>
      </c>
      <c r="B1352" s="18" t="s">
        <v>324</v>
      </c>
      <c r="C1352" s="18" t="s">
        <v>144</v>
      </c>
      <c r="D1352" s="29">
        <v>3190560.87</v>
      </c>
      <c r="E1352" s="29">
        <v>2897402.9509999999</v>
      </c>
      <c r="F1352" s="29">
        <v>23929.49</v>
      </c>
      <c r="G1352" s="29">
        <v>3.96</v>
      </c>
      <c r="H1352" s="29">
        <v>0</v>
      </c>
      <c r="I1352" s="29">
        <v>7160.74</v>
      </c>
      <c r="J1352" s="29">
        <v>0</v>
      </c>
      <c r="K1352" s="29">
        <v>0</v>
      </c>
      <c r="L1352" s="29">
        <v>0</v>
      </c>
      <c r="M1352" s="29">
        <v>0</v>
      </c>
      <c r="N1352" s="29">
        <v>46464.58</v>
      </c>
      <c r="O1352" s="29">
        <v>1103.5999999999999</v>
      </c>
      <c r="P1352" s="29">
        <v>0</v>
      </c>
      <c r="Q1352" s="29">
        <v>317087.40899999999</v>
      </c>
      <c r="R1352" s="29">
        <v>0</v>
      </c>
      <c r="S1352" s="29">
        <v>0</v>
      </c>
      <c r="T1352">
        <v>56.09</v>
      </c>
      <c r="U1352">
        <v>0</v>
      </c>
      <c r="V1352">
        <v>0</v>
      </c>
      <c r="Y1352" t="s">
        <v>75</v>
      </c>
    </row>
    <row r="1353" spans="1:25" x14ac:dyDescent="0.3">
      <c r="A1353" s="19" t="s">
        <v>74</v>
      </c>
      <c r="B1353" s="18" t="s">
        <v>324</v>
      </c>
      <c r="C1353" s="18" t="s">
        <v>145</v>
      </c>
      <c r="D1353" s="29">
        <v>2742860.44</v>
      </c>
      <c r="E1353" s="29">
        <v>2796661.6</v>
      </c>
      <c r="F1353" s="29">
        <v>53801.16</v>
      </c>
      <c r="G1353" s="29">
        <v>93.47</v>
      </c>
      <c r="H1353" s="29">
        <v>0</v>
      </c>
      <c r="I1353" s="29">
        <v>36880.78</v>
      </c>
      <c r="J1353" s="29">
        <v>0</v>
      </c>
      <c r="K1353" s="29">
        <v>0</v>
      </c>
      <c r="L1353" s="29">
        <v>0</v>
      </c>
      <c r="M1353" s="29">
        <v>0</v>
      </c>
      <c r="N1353" s="29">
        <v>104609.74</v>
      </c>
      <c r="O1353" s="29">
        <v>0</v>
      </c>
      <c r="P1353" s="29">
        <v>0</v>
      </c>
      <c r="Q1353" s="29">
        <v>0</v>
      </c>
      <c r="R1353" s="29">
        <v>0</v>
      </c>
      <c r="S1353" s="29">
        <v>0</v>
      </c>
      <c r="T1353">
        <v>0</v>
      </c>
      <c r="U1353">
        <v>0</v>
      </c>
      <c r="V1353">
        <v>0</v>
      </c>
      <c r="Y1353" t="s">
        <v>75</v>
      </c>
    </row>
    <row r="1354" spans="1:25" x14ac:dyDescent="0.3">
      <c r="A1354" s="19" t="s">
        <v>74</v>
      </c>
      <c r="B1354" s="18" t="s">
        <v>324</v>
      </c>
      <c r="C1354" s="18" t="s">
        <v>146</v>
      </c>
      <c r="D1354" s="29">
        <v>17083.169999999998</v>
      </c>
      <c r="E1354" s="29">
        <v>17351.68</v>
      </c>
      <c r="F1354" s="29">
        <v>268.51</v>
      </c>
      <c r="G1354" s="29">
        <v>6.97</v>
      </c>
      <c r="H1354" s="29">
        <v>0</v>
      </c>
      <c r="I1354" s="29">
        <v>95.37</v>
      </c>
      <c r="J1354" s="29">
        <v>0</v>
      </c>
      <c r="K1354" s="29">
        <v>0</v>
      </c>
      <c r="L1354" s="29">
        <v>0</v>
      </c>
      <c r="M1354" s="29">
        <v>0</v>
      </c>
      <c r="N1354" s="29">
        <v>1963.42</v>
      </c>
      <c r="O1354" s="29">
        <v>0</v>
      </c>
      <c r="P1354" s="29">
        <v>0</v>
      </c>
      <c r="Q1354" s="29">
        <v>0</v>
      </c>
      <c r="R1354" s="29">
        <v>0</v>
      </c>
      <c r="S1354" s="29">
        <v>0</v>
      </c>
      <c r="T1354">
        <v>0</v>
      </c>
      <c r="U1354">
        <v>0</v>
      </c>
      <c r="V1354">
        <v>0</v>
      </c>
      <c r="Y1354" t="s">
        <v>75</v>
      </c>
    </row>
    <row r="1355" spans="1:25" x14ac:dyDescent="0.3">
      <c r="A1355" s="19" t="s">
        <v>75</v>
      </c>
      <c r="B1355" s="18" t="s">
        <v>325</v>
      </c>
      <c r="C1355" s="18" t="s">
        <v>129</v>
      </c>
      <c r="D1355" s="29">
        <v>1010693</v>
      </c>
      <c r="E1355" s="29">
        <v>1157430.98</v>
      </c>
      <c r="F1355" s="29">
        <v>146737.98000000001</v>
      </c>
      <c r="G1355" s="29">
        <v>21.36</v>
      </c>
      <c r="H1355" s="29">
        <v>0</v>
      </c>
      <c r="I1355" s="29">
        <v>96899.12</v>
      </c>
      <c r="J1355" s="29">
        <v>36241.519999999997</v>
      </c>
      <c r="K1355" s="29">
        <v>9385.52</v>
      </c>
      <c r="L1355" s="29">
        <v>0</v>
      </c>
      <c r="M1355" s="29">
        <v>0</v>
      </c>
      <c r="N1355" s="29">
        <v>21610.7</v>
      </c>
      <c r="O1355" s="29">
        <v>173.96</v>
      </c>
      <c r="P1355" s="29">
        <v>0</v>
      </c>
      <c r="Q1355" s="29">
        <v>0</v>
      </c>
      <c r="R1355" s="29">
        <v>0</v>
      </c>
      <c r="S1355" s="29">
        <v>0</v>
      </c>
      <c r="T1355">
        <v>0</v>
      </c>
      <c r="U1355">
        <v>0</v>
      </c>
      <c r="V1355">
        <v>0</v>
      </c>
      <c r="Y1355" t="s">
        <v>75</v>
      </c>
    </row>
    <row r="1356" spans="1:25" x14ac:dyDescent="0.3">
      <c r="A1356" s="19" t="s">
        <v>75</v>
      </c>
      <c r="B1356" s="18" t="s">
        <v>325</v>
      </c>
      <c r="C1356" s="18" t="s">
        <v>131</v>
      </c>
      <c r="D1356" s="29">
        <v>795902.8</v>
      </c>
      <c r="E1356" s="29">
        <v>902397.94</v>
      </c>
      <c r="F1356" s="29">
        <v>106495.14</v>
      </c>
      <c r="G1356" s="29">
        <v>7.92</v>
      </c>
      <c r="H1356" s="29">
        <v>0</v>
      </c>
      <c r="I1356" s="29">
        <v>64985.48</v>
      </c>
      <c r="J1356" s="29">
        <v>30361.68</v>
      </c>
      <c r="K1356" s="29">
        <v>7113.62</v>
      </c>
      <c r="L1356" s="29">
        <v>0</v>
      </c>
      <c r="M1356" s="29">
        <v>0</v>
      </c>
      <c r="N1356" s="29">
        <v>16934.54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>
        <v>0</v>
      </c>
      <c r="U1356">
        <v>0</v>
      </c>
      <c r="V1356">
        <v>0</v>
      </c>
      <c r="Y1356" t="s">
        <v>75</v>
      </c>
    </row>
    <row r="1357" spans="1:25" x14ac:dyDescent="0.3">
      <c r="A1357" s="19" t="s">
        <v>75</v>
      </c>
      <c r="B1357" s="18" t="s">
        <v>325</v>
      </c>
      <c r="C1357" s="18" t="s">
        <v>132</v>
      </c>
      <c r="D1357" s="29">
        <v>55462.76</v>
      </c>
      <c r="E1357" s="29">
        <v>75372.7</v>
      </c>
      <c r="F1357" s="29">
        <v>19909.939999999999</v>
      </c>
      <c r="G1357" s="29">
        <v>10.36</v>
      </c>
      <c r="H1357" s="29">
        <v>0</v>
      </c>
      <c r="I1357" s="29">
        <v>15487.2</v>
      </c>
      <c r="J1357" s="29">
        <v>924.74</v>
      </c>
      <c r="K1357" s="29">
        <v>394.06</v>
      </c>
      <c r="L1357" s="29">
        <v>0</v>
      </c>
      <c r="M1357" s="29">
        <v>0</v>
      </c>
      <c r="N1357" s="29">
        <v>5176.16</v>
      </c>
      <c r="O1357" s="29">
        <v>0</v>
      </c>
      <c r="P1357" s="29">
        <v>0</v>
      </c>
      <c r="Q1357" s="29">
        <v>0</v>
      </c>
      <c r="R1357" s="29">
        <v>0</v>
      </c>
      <c r="S1357" s="29">
        <v>0</v>
      </c>
      <c r="T1357">
        <v>0</v>
      </c>
      <c r="U1357">
        <v>0</v>
      </c>
      <c r="V1357">
        <v>0</v>
      </c>
      <c r="Y1357" t="s">
        <v>75</v>
      </c>
    </row>
    <row r="1358" spans="1:25" x14ac:dyDescent="0.3">
      <c r="A1358" s="19" t="s">
        <v>75</v>
      </c>
      <c r="B1358" s="18" t="s">
        <v>325</v>
      </c>
      <c r="C1358" s="18" t="s">
        <v>133</v>
      </c>
      <c r="D1358" s="29">
        <v>6179.86</v>
      </c>
      <c r="E1358" s="29">
        <v>6536.06</v>
      </c>
      <c r="F1358" s="29">
        <v>356.2</v>
      </c>
      <c r="G1358" s="29">
        <v>0</v>
      </c>
      <c r="H1358" s="29">
        <v>0</v>
      </c>
      <c r="I1358" s="29">
        <v>0</v>
      </c>
      <c r="J1358" s="29">
        <v>0</v>
      </c>
      <c r="K1358" s="29">
        <v>356.2</v>
      </c>
      <c r="L1358" s="29">
        <v>0</v>
      </c>
      <c r="M1358" s="29">
        <v>0</v>
      </c>
      <c r="N1358" s="29">
        <v>51.15</v>
      </c>
      <c r="O1358" s="29">
        <v>0</v>
      </c>
      <c r="P1358" s="29">
        <v>0</v>
      </c>
      <c r="Q1358" s="29">
        <v>0</v>
      </c>
      <c r="R1358" s="29">
        <v>0</v>
      </c>
      <c r="S1358" s="29">
        <v>0</v>
      </c>
      <c r="T1358">
        <v>0</v>
      </c>
      <c r="U1358">
        <v>0</v>
      </c>
      <c r="V1358">
        <v>0</v>
      </c>
      <c r="Y1358" t="s">
        <v>75</v>
      </c>
    </row>
    <row r="1359" spans="1:25" x14ac:dyDescent="0.3">
      <c r="A1359" s="19" t="s">
        <v>75</v>
      </c>
      <c r="B1359" s="18" t="s">
        <v>325</v>
      </c>
      <c r="C1359" s="18" t="s">
        <v>134</v>
      </c>
      <c r="D1359" s="29">
        <v>158819</v>
      </c>
      <c r="E1359" s="29">
        <v>190599.6</v>
      </c>
      <c r="F1359" s="29">
        <v>31780.6</v>
      </c>
      <c r="G1359" s="29">
        <v>0</v>
      </c>
      <c r="H1359" s="29">
        <v>0</v>
      </c>
      <c r="I1359" s="29">
        <v>25804.880000000001</v>
      </c>
      <c r="J1359" s="29">
        <v>3260.44</v>
      </c>
      <c r="K1359" s="29">
        <v>2479.96</v>
      </c>
      <c r="L1359" s="29">
        <v>0</v>
      </c>
      <c r="M1359" s="29">
        <v>0</v>
      </c>
      <c r="N1359" s="29">
        <v>27230.61</v>
      </c>
      <c r="O1359" s="29">
        <v>0</v>
      </c>
      <c r="P1359" s="29">
        <v>0</v>
      </c>
      <c r="Q1359" s="29">
        <v>0</v>
      </c>
      <c r="R1359" s="29">
        <v>0</v>
      </c>
      <c r="S1359" s="29">
        <v>0</v>
      </c>
      <c r="T1359">
        <v>0</v>
      </c>
      <c r="U1359">
        <v>0</v>
      </c>
      <c r="V1359">
        <v>0</v>
      </c>
      <c r="Y1359" t="s">
        <v>75</v>
      </c>
    </row>
    <row r="1360" spans="1:25" x14ac:dyDescent="0.3">
      <c r="A1360" s="19" t="s">
        <v>75</v>
      </c>
      <c r="B1360" s="18" t="s">
        <v>325</v>
      </c>
      <c r="C1360" s="18" t="s">
        <v>135</v>
      </c>
      <c r="D1360" s="29">
        <v>1422464.22</v>
      </c>
      <c r="E1360" s="29">
        <v>1622607.86</v>
      </c>
      <c r="F1360" s="29">
        <v>200143.64</v>
      </c>
      <c r="G1360" s="29">
        <v>5.56</v>
      </c>
      <c r="H1360" s="29">
        <v>0</v>
      </c>
      <c r="I1360" s="29">
        <v>129739.6</v>
      </c>
      <c r="J1360" s="29">
        <v>48437.26</v>
      </c>
      <c r="K1360" s="29">
        <v>16626.740000000002</v>
      </c>
      <c r="L1360" s="29">
        <v>0</v>
      </c>
      <c r="M1360" s="29">
        <v>0</v>
      </c>
      <c r="N1360" s="29">
        <v>56445.17</v>
      </c>
      <c r="O1360" s="29">
        <v>1524.41</v>
      </c>
      <c r="P1360" s="29">
        <v>0</v>
      </c>
      <c r="Q1360" s="29">
        <v>0</v>
      </c>
      <c r="R1360" s="29">
        <v>0</v>
      </c>
      <c r="S1360" s="29">
        <v>0</v>
      </c>
      <c r="T1360">
        <v>0</v>
      </c>
      <c r="U1360">
        <v>0</v>
      </c>
      <c r="V1360">
        <v>0</v>
      </c>
      <c r="Y1360" t="s">
        <v>75</v>
      </c>
    </row>
    <row r="1361" spans="1:25" x14ac:dyDescent="0.3">
      <c r="A1361" s="19" t="s">
        <v>75</v>
      </c>
      <c r="B1361" s="18" t="s">
        <v>325</v>
      </c>
      <c r="C1361" s="18" t="s">
        <v>137</v>
      </c>
      <c r="D1361" s="29">
        <v>546899.26</v>
      </c>
      <c r="E1361" s="29">
        <v>714714.54</v>
      </c>
      <c r="F1361" s="29">
        <v>167815.28</v>
      </c>
      <c r="G1361" s="29">
        <v>16.48</v>
      </c>
      <c r="H1361" s="29">
        <v>0</v>
      </c>
      <c r="I1361" s="29">
        <v>116300.9</v>
      </c>
      <c r="J1361" s="29">
        <v>11521.82</v>
      </c>
      <c r="K1361" s="29">
        <v>6485.36</v>
      </c>
      <c r="L1361" s="29">
        <v>0</v>
      </c>
      <c r="M1361" s="29">
        <v>0</v>
      </c>
      <c r="N1361" s="29">
        <v>16163.81</v>
      </c>
      <c r="O1361" s="29">
        <v>25</v>
      </c>
      <c r="P1361" s="29">
        <v>0</v>
      </c>
      <c r="Q1361" s="29">
        <v>0</v>
      </c>
      <c r="R1361" s="29">
        <v>0</v>
      </c>
      <c r="S1361" s="29">
        <v>0</v>
      </c>
      <c r="T1361">
        <v>0</v>
      </c>
      <c r="U1361">
        <v>0</v>
      </c>
      <c r="V1361">
        <v>0</v>
      </c>
      <c r="Y1361" t="s">
        <v>75</v>
      </c>
    </row>
    <row r="1362" spans="1:25" x14ac:dyDescent="0.3">
      <c r="A1362" s="19" t="s">
        <v>75</v>
      </c>
      <c r="B1362" s="18" t="s">
        <v>325</v>
      </c>
      <c r="C1362" s="18" t="s">
        <v>139</v>
      </c>
      <c r="D1362" s="29">
        <v>1837248.48</v>
      </c>
      <c r="E1362" s="29">
        <v>2093998.54</v>
      </c>
      <c r="F1362" s="29">
        <v>256750.06</v>
      </c>
      <c r="G1362" s="29">
        <v>3.22</v>
      </c>
      <c r="H1362" s="29">
        <v>0</v>
      </c>
      <c r="I1362" s="29">
        <v>168029.26</v>
      </c>
      <c r="J1362" s="29">
        <v>72134.02</v>
      </c>
      <c r="K1362" s="29">
        <v>11724.34</v>
      </c>
      <c r="L1362" s="29">
        <v>0</v>
      </c>
      <c r="M1362" s="29">
        <v>0</v>
      </c>
      <c r="N1362" s="29">
        <v>25010.799999999999</v>
      </c>
      <c r="O1362" s="29">
        <v>438.89</v>
      </c>
      <c r="P1362" s="29">
        <v>0</v>
      </c>
      <c r="Q1362" s="29">
        <v>0</v>
      </c>
      <c r="R1362" s="29">
        <v>0</v>
      </c>
      <c r="S1362" s="29">
        <v>0</v>
      </c>
      <c r="T1362">
        <v>0</v>
      </c>
      <c r="U1362">
        <v>0</v>
      </c>
      <c r="V1362">
        <v>0</v>
      </c>
      <c r="Y1362" t="s">
        <v>75</v>
      </c>
    </row>
    <row r="1363" spans="1:25" x14ac:dyDescent="0.3">
      <c r="A1363" s="19" t="s">
        <v>75</v>
      </c>
      <c r="B1363" s="18" t="s">
        <v>325</v>
      </c>
      <c r="C1363" s="18" t="s">
        <v>140</v>
      </c>
      <c r="D1363" s="29">
        <v>162954.32</v>
      </c>
      <c r="E1363" s="29">
        <v>196775.32</v>
      </c>
      <c r="F1363" s="29">
        <v>33821</v>
      </c>
      <c r="G1363" s="29">
        <v>0.24</v>
      </c>
      <c r="H1363" s="29">
        <v>0</v>
      </c>
      <c r="I1363" s="29">
        <v>18077.96</v>
      </c>
      <c r="J1363" s="29">
        <v>2661.76</v>
      </c>
      <c r="K1363" s="29">
        <v>4806.3999999999996</v>
      </c>
      <c r="L1363" s="29">
        <v>0</v>
      </c>
      <c r="M1363" s="29">
        <v>0</v>
      </c>
      <c r="N1363" s="29">
        <v>29464.71</v>
      </c>
      <c r="O1363" s="29">
        <v>25</v>
      </c>
      <c r="P1363" s="29">
        <v>0</v>
      </c>
      <c r="Q1363" s="29">
        <v>0</v>
      </c>
      <c r="R1363" s="29">
        <v>0</v>
      </c>
      <c r="S1363" s="29">
        <v>0</v>
      </c>
      <c r="T1363">
        <v>0</v>
      </c>
      <c r="U1363">
        <v>0</v>
      </c>
      <c r="V1363">
        <v>0</v>
      </c>
      <c r="Y1363" t="s">
        <v>75</v>
      </c>
    </row>
    <row r="1364" spans="1:25" x14ac:dyDescent="0.3">
      <c r="A1364" s="19" t="s">
        <v>75</v>
      </c>
      <c r="B1364" s="18" t="s">
        <v>325</v>
      </c>
      <c r="C1364" s="18" t="s">
        <v>141</v>
      </c>
      <c r="D1364" s="29">
        <v>152381.29999999999</v>
      </c>
      <c r="E1364" s="29">
        <v>210374.72</v>
      </c>
      <c r="F1364" s="29">
        <v>57993.42</v>
      </c>
      <c r="G1364" s="29">
        <v>9.9600000000000009</v>
      </c>
      <c r="H1364" s="29">
        <v>0</v>
      </c>
      <c r="I1364" s="29">
        <v>33903.040000000001</v>
      </c>
      <c r="J1364" s="29">
        <v>3057.2</v>
      </c>
      <c r="K1364" s="29">
        <v>2302.44</v>
      </c>
      <c r="L1364" s="29">
        <v>0</v>
      </c>
      <c r="M1364" s="29">
        <v>0</v>
      </c>
      <c r="N1364" s="29">
        <v>5989.73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>
        <v>0</v>
      </c>
      <c r="U1364">
        <v>0</v>
      </c>
      <c r="V1364">
        <v>0</v>
      </c>
      <c r="Y1364" t="s">
        <v>75</v>
      </c>
    </row>
    <row r="1365" spans="1:25" x14ac:dyDescent="0.3">
      <c r="A1365" s="19" t="s">
        <v>75</v>
      </c>
      <c r="B1365" s="18" t="s">
        <v>325</v>
      </c>
      <c r="C1365" s="18" t="s">
        <v>142</v>
      </c>
      <c r="D1365" s="29">
        <v>1738511.72</v>
      </c>
      <c r="E1365" s="29">
        <v>2004465.4741</v>
      </c>
      <c r="F1365" s="29">
        <v>289742.34000000003</v>
      </c>
      <c r="G1365" s="29">
        <v>18.02</v>
      </c>
      <c r="H1365" s="29">
        <v>0</v>
      </c>
      <c r="I1365" s="29">
        <v>213326.6</v>
      </c>
      <c r="J1365" s="29">
        <v>53222.82</v>
      </c>
      <c r="K1365" s="29">
        <v>17599.46</v>
      </c>
      <c r="L1365" s="29">
        <v>0</v>
      </c>
      <c r="M1365" s="29">
        <v>0</v>
      </c>
      <c r="N1365" s="29">
        <v>52997.760000000002</v>
      </c>
      <c r="O1365" s="29">
        <v>196.04</v>
      </c>
      <c r="P1365" s="29">
        <v>0</v>
      </c>
      <c r="Q1365" s="29">
        <v>25159.725900000001</v>
      </c>
      <c r="R1365" s="29">
        <v>0</v>
      </c>
      <c r="S1365" s="29">
        <v>1371.14</v>
      </c>
      <c r="T1365">
        <v>14.01</v>
      </c>
      <c r="U1365">
        <v>0</v>
      </c>
      <c r="V1365">
        <v>0</v>
      </c>
      <c r="Y1365" t="s">
        <v>75</v>
      </c>
    </row>
    <row r="1366" spans="1:25" x14ac:dyDescent="0.3">
      <c r="A1366" s="19" t="s">
        <v>75</v>
      </c>
      <c r="B1366" s="18" t="s">
        <v>325</v>
      </c>
      <c r="C1366" s="18" t="s">
        <v>143</v>
      </c>
      <c r="D1366" s="29">
        <v>369221.1</v>
      </c>
      <c r="E1366" s="29">
        <v>451295.98</v>
      </c>
      <c r="F1366" s="29">
        <v>82074.880000000005</v>
      </c>
      <c r="G1366" s="29">
        <v>7.36</v>
      </c>
      <c r="H1366" s="29">
        <v>0</v>
      </c>
      <c r="I1366" s="29">
        <v>66058.14</v>
      </c>
      <c r="J1366" s="29">
        <v>5185.6000000000004</v>
      </c>
      <c r="K1366" s="29">
        <v>7513.3</v>
      </c>
      <c r="L1366" s="29">
        <v>0</v>
      </c>
      <c r="M1366" s="29">
        <v>0</v>
      </c>
      <c r="N1366" s="29">
        <v>16091.78</v>
      </c>
      <c r="O1366" s="29">
        <v>0</v>
      </c>
      <c r="P1366" s="29">
        <v>0</v>
      </c>
      <c r="Q1366" s="29">
        <v>0</v>
      </c>
      <c r="R1366" s="29">
        <v>0</v>
      </c>
      <c r="S1366" s="29">
        <v>0</v>
      </c>
      <c r="T1366">
        <v>0</v>
      </c>
      <c r="U1366">
        <v>0</v>
      </c>
      <c r="V1366">
        <v>0</v>
      </c>
      <c r="Y1366" t="s">
        <v>75</v>
      </c>
    </row>
    <row r="1367" spans="1:25" x14ac:dyDescent="0.3">
      <c r="A1367" s="19" t="s">
        <v>75</v>
      </c>
      <c r="B1367" s="18" t="s">
        <v>325</v>
      </c>
      <c r="C1367" s="18" t="s">
        <v>144</v>
      </c>
      <c r="D1367" s="29">
        <v>1871342.24</v>
      </c>
      <c r="E1367" s="29">
        <v>2063525.68</v>
      </c>
      <c r="F1367" s="29">
        <v>192183.44</v>
      </c>
      <c r="G1367" s="29">
        <v>10.74</v>
      </c>
      <c r="H1367" s="29">
        <v>0</v>
      </c>
      <c r="I1367" s="29">
        <v>95086.98</v>
      </c>
      <c r="J1367" s="29">
        <v>53980.3</v>
      </c>
      <c r="K1367" s="29">
        <v>41351.279999999999</v>
      </c>
      <c r="L1367" s="29">
        <v>0</v>
      </c>
      <c r="M1367" s="29">
        <v>0</v>
      </c>
      <c r="N1367" s="29">
        <v>24439.45</v>
      </c>
      <c r="O1367" s="29">
        <v>387.92</v>
      </c>
      <c r="P1367" s="29">
        <v>0</v>
      </c>
      <c r="Q1367" s="29">
        <v>0</v>
      </c>
      <c r="R1367" s="29">
        <v>0</v>
      </c>
      <c r="S1367" s="29">
        <v>0</v>
      </c>
      <c r="T1367">
        <v>0</v>
      </c>
      <c r="U1367">
        <v>0</v>
      </c>
      <c r="V1367">
        <v>0</v>
      </c>
      <c r="Y1367" t="s">
        <v>75</v>
      </c>
    </row>
    <row r="1368" spans="1:25" x14ac:dyDescent="0.3">
      <c r="A1368" s="19" t="s">
        <v>75</v>
      </c>
      <c r="B1368" s="18" t="s">
        <v>325</v>
      </c>
      <c r="C1368" s="18" t="s">
        <v>145</v>
      </c>
      <c r="D1368" s="29">
        <v>336641.7</v>
      </c>
      <c r="E1368" s="29">
        <v>426240.68</v>
      </c>
      <c r="F1368" s="29">
        <v>89598.98</v>
      </c>
      <c r="G1368" s="29">
        <v>14.64</v>
      </c>
      <c r="H1368" s="29">
        <v>0</v>
      </c>
      <c r="I1368" s="29">
        <v>65133.38</v>
      </c>
      <c r="J1368" s="29">
        <v>5879.82</v>
      </c>
      <c r="K1368" s="29">
        <v>5620.22</v>
      </c>
      <c r="L1368" s="29">
        <v>0</v>
      </c>
      <c r="M1368" s="29">
        <v>0</v>
      </c>
      <c r="N1368" s="29">
        <v>19785.919999999998</v>
      </c>
      <c r="O1368" s="29">
        <v>216.63</v>
      </c>
      <c r="P1368" s="29">
        <v>0</v>
      </c>
      <c r="Q1368" s="29">
        <v>0</v>
      </c>
      <c r="R1368" s="29">
        <v>0</v>
      </c>
      <c r="S1368" s="29">
        <v>0</v>
      </c>
      <c r="T1368">
        <v>0</v>
      </c>
      <c r="U1368">
        <v>0</v>
      </c>
      <c r="V1368">
        <v>0</v>
      </c>
      <c r="Y1368" t="s">
        <v>75</v>
      </c>
    </row>
    <row r="1369" spans="1:25" x14ac:dyDescent="0.3">
      <c r="A1369" s="19" t="s">
        <v>75</v>
      </c>
      <c r="B1369" s="18" t="s">
        <v>325</v>
      </c>
      <c r="C1369" s="18" t="s">
        <v>146</v>
      </c>
      <c r="D1369" s="29">
        <v>1130261.24</v>
      </c>
      <c r="E1369" s="29">
        <v>1324792.92</v>
      </c>
      <c r="F1369" s="29">
        <v>194531.68</v>
      </c>
      <c r="G1369" s="29">
        <v>18.7</v>
      </c>
      <c r="H1369" s="29">
        <v>0</v>
      </c>
      <c r="I1369" s="29">
        <v>136604.44</v>
      </c>
      <c r="J1369" s="29">
        <v>39461.660000000003</v>
      </c>
      <c r="K1369" s="29">
        <v>8136.4</v>
      </c>
      <c r="L1369" s="29">
        <v>0</v>
      </c>
      <c r="M1369" s="29">
        <v>0</v>
      </c>
      <c r="N1369" s="29">
        <v>56042.13</v>
      </c>
      <c r="O1369" s="29">
        <v>90.45</v>
      </c>
      <c r="P1369" s="29">
        <v>0</v>
      </c>
      <c r="Q1369" s="29">
        <v>0</v>
      </c>
      <c r="R1369" s="29">
        <v>0</v>
      </c>
      <c r="S1369" s="29">
        <v>0</v>
      </c>
      <c r="T1369">
        <v>0</v>
      </c>
      <c r="U1369">
        <v>0</v>
      </c>
      <c r="V1369">
        <v>0</v>
      </c>
      <c r="Y1369" t="s">
        <v>75</v>
      </c>
    </row>
    <row r="1370" spans="1:25" x14ac:dyDescent="0.3">
      <c r="A1370" s="19" t="s">
        <v>75</v>
      </c>
      <c r="B1370" s="18" t="s">
        <v>325</v>
      </c>
      <c r="C1370" s="18" t="s">
        <v>147</v>
      </c>
      <c r="D1370" s="29">
        <v>18211.28</v>
      </c>
      <c r="E1370" s="29">
        <v>24261.7</v>
      </c>
      <c r="F1370" s="29">
        <v>6050.42</v>
      </c>
      <c r="G1370" s="29">
        <v>3.34</v>
      </c>
      <c r="H1370" s="29">
        <v>0</v>
      </c>
      <c r="I1370" s="29">
        <v>1729.44</v>
      </c>
      <c r="J1370" s="29">
        <v>931</v>
      </c>
      <c r="K1370" s="29">
        <v>79.760000000000005</v>
      </c>
      <c r="L1370" s="29">
        <v>0</v>
      </c>
      <c r="M1370" s="29">
        <v>0</v>
      </c>
      <c r="N1370" s="29">
        <v>5485.56</v>
      </c>
      <c r="O1370" s="29">
        <v>0</v>
      </c>
      <c r="P1370" s="29">
        <v>0</v>
      </c>
      <c r="Q1370" s="29">
        <v>0</v>
      </c>
      <c r="R1370" s="29">
        <v>0</v>
      </c>
      <c r="S1370" s="29">
        <v>0</v>
      </c>
      <c r="T1370">
        <v>0</v>
      </c>
      <c r="U1370">
        <v>0</v>
      </c>
      <c r="V1370">
        <v>0</v>
      </c>
      <c r="Y1370" t="s">
        <v>75</v>
      </c>
    </row>
    <row r="1371" spans="1:25" x14ac:dyDescent="0.3">
      <c r="A1371" s="19" t="s">
        <v>75</v>
      </c>
      <c r="B1371" s="18" t="s">
        <v>325</v>
      </c>
      <c r="C1371" s="18" t="s">
        <v>148</v>
      </c>
      <c r="D1371" s="29">
        <v>1265934.54</v>
      </c>
      <c r="E1371" s="29">
        <v>1439325.48</v>
      </c>
      <c r="F1371" s="29">
        <v>173390.94</v>
      </c>
      <c r="G1371" s="29">
        <v>3.6</v>
      </c>
      <c r="H1371" s="29">
        <v>0</v>
      </c>
      <c r="I1371" s="29">
        <v>111560.86</v>
      </c>
      <c r="J1371" s="29">
        <v>44690.58</v>
      </c>
      <c r="K1371" s="29">
        <v>13658.64</v>
      </c>
      <c r="L1371" s="29">
        <v>0</v>
      </c>
      <c r="M1371" s="29">
        <v>0</v>
      </c>
      <c r="N1371" s="29">
        <v>39638.18</v>
      </c>
      <c r="O1371" s="29">
        <v>1577.92</v>
      </c>
      <c r="P1371" s="29">
        <v>0</v>
      </c>
      <c r="Q1371" s="29">
        <v>0</v>
      </c>
      <c r="R1371" s="29">
        <v>0</v>
      </c>
      <c r="S1371" s="29">
        <v>0</v>
      </c>
      <c r="T1371">
        <v>0</v>
      </c>
      <c r="U1371">
        <v>0</v>
      </c>
      <c r="V1371">
        <v>0</v>
      </c>
      <c r="Y1371" t="s">
        <v>75</v>
      </c>
    </row>
    <row r="1372" spans="1:25" x14ac:dyDescent="0.3">
      <c r="A1372" s="19" t="s">
        <v>75</v>
      </c>
      <c r="B1372" s="18" t="s">
        <v>325</v>
      </c>
      <c r="C1372" s="18" t="s">
        <v>150</v>
      </c>
      <c r="D1372" s="29">
        <v>68955.3</v>
      </c>
      <c r="E1372" s="29">
        <v>91657.26</v>
      </c>
      <c r="F1372" s="29">
        <v>22701.96</v>
      </c>
      <c r="G1372" s="29">
        <v>2.08</v>
      </c>
      <c r="H1372" s="29">
        <v>0</v>
      </c>
      <c r="I1372" s="29">
        <v>17985.740000000002</v>
      </c>
      <c r="J1372" s="29">
        <v>1479.38</v>
      </c>
      <c r="K1372" s="29">
        <v>276.92</v>
      </c>
      <c r="L1372" s="29">
        <v>0</v>
      </c>
      <c r="M1372" s="29">
        <v>0</v>
      </c>
      <c r="N1372" s="29">
        <v>3140.83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>
        <v>0</v>
      </c>
      <c r="U1372">
        <v>0</v>
      </c>
      <c r="V1372">
        <v>0</v>
      </c>
      <c r="Y1372" t="s">
        <v>75</v>
      </c>
    </row>
    <row r="1373" spans="1:25" x14ac:dyDescent="0.3">
      <c r="A1373" s="19" t="s">
        <v>75</v>
      </c>
      <c r="B1373" s="18" t="s">
        <v>325</v>
      </c>
      <c r="C1373" s="18" t="s">
        <v>151</v>
      </c>
      <c r="D1373" s="29">
        <v>1085490.76</v>
      </c>
      <c r="E1373" s="29">
        <v>1216278.8999999999</v>
      </c>
      <c r="F1373" s="29">
        <v>130788.14</v>
      </c>
      <c r="G1373" s="29">
        <v>8.86</v>
      </c>
      <c r="H1373" s="29">
        <v>0</v>
      </c>
      <c r="I1373" s="29">
        <v>75420.28</v>
      </c>
      <c r="J1373" s="29">
        <v>45249.440000000002</v>
      </c>
      <c r="K1373" s="29">
        <v>7452.24</v>
      </c>
      <c r="L1373" s="29">
        <v>0</v>
      </c>
      <c r="M1373" s="29">
        <v>0</v>
      </c>
      <c r="N1373" s="29">
        <v>34999.51</v>
      </c>
      <c r="O1373" s="29">
        <v>133.56</v>
      </c>
      <c r="P1373" s="29">
        <v>0</v>
      </c>
      <c r="Q1373" s="29">
        <v>0</v>
      </c>
      <c r="R1373" s="29">
        <v>0</v>
      </c>
      <c r="S1373" s="29">
        <v>0</v>
      </c>
      <c r="T1373">
        <v>0</v>
      </c>
      <c r="U1373">
        <v>0</v>
      </c>
      <c r="V1373">
        <v>0</v>
      </c>
      <c r="Y1373" t="s">
        <v>75</v>
      </c>
    </row>
    <row r="1374" spans="1:25" x14ac:dyDescent="0.3">
      <c r="A1374" s="19" t="s">
        <v>75</v>
      </c>
      <c r="B1374" s="18" t="s">
        <v>325</v>
      </c>
      <c r="C1374" s="18" t="s">
        <v>200</v>
      </c>
      <c r="D1374" s="29">
        <v>3393797.6400000099</v>
      </c>
      <c r="E1374" s="29">
        <v>4134980.61530001</v>
      </c>
      <c r="F1374" s="29">
        <v>775959.11</v>
      </c>
      <c r="G1374" s="29">
        <v>60.43</v>
      </c>
      <c r="H1374" s="29">
        <v>0</v>
      </c>
      <c r="I1374" s="29">
        <v>632183.64</v>
      </c>
      <c r="J1374" s="29">
        <v>68010.960000000006</v>
      </c>
      <c r="K1374" s="29">
        <v>43493.83</v>
      </c>
      <c r="L1374" s="29">
        <v>0</v>
      </c>
      <c r="M1374" s="29">
        <v>0</v>
      </c>
      <c r="N1374" s="29">
        <v>81668.84</v>
      </c>
      <c r="O1374" s="29">
        <v>464.04</v>
      </c>
      <c r="P1374" s="29">
        <v>0</v>
      </c>
      <c r="Q1374" s="29">
        <v>38845.244700000003</v>
      </c>
      <c r="R1374" s="29">
        <v>310.88</v>
      </c>
      <c r="S1374" s="29">
        <v>3758.23</v>
      </c>
      <c r="T1374">
        <v>1389.48</v>
      </c>
      <c r="U1374">
        <v>0</v>
      </c>
      <c r="V1374">
        <v>0.03</v>
      </c>
      <c r="Y1374" t="s">
        <v>75</v>
      </c>
    </row>
    <row r="1375" spans="1:25" x14ac:dyDescent="0.3">
      <c r="A1375" s="19" t="s">
        <v>75</v>
      </c>
      <c r="B1375" s="18" t="s">
        <v>325</v>
      </c>
      <c r="C1375" s="18" t="s">
        <v>201</v>
      </c>
      <c r="D1375" s="29">
        <v>8042654.8800000399</v>
      </c>
      <c r="E1375" s="29">
        <v>7665152.6451000404</v>
      </c>
      <c r="F1375" s="29">
        <v>1048917.8600000001</v>
      </c>
      <c r="G1375" s="29">
        <v>36.840000000000003</v>
      </c>
      <c r="H1375" s="29">
        <v>0</v>
      </c>
      <c r="I1375" s="29">
        <v>722695.76</v>
      </c>
      <c r="J1375" s="29">
        <v>67628.179999999993</v>
      </c>
      <c r="K1375" s="29">
        <v>219958.6</v>
      </c>
      <c r="L1375" s="29">
        <v>0</v>
      </c>
      <c r="M1375" s="29">
        <v>0</v>
      </c>
      <c r="N1375" s="29">
        <v>124309.03</v>
      </c>
      <c r="O1375" s="29">
        <v>1206.95</v>
      </c>
      <c r="P1375" s="29">
        <v>0</v>
      </c>
      <c r="Q1375" s="29">
        <v>1514135.7349</v>
      </c>
      <c r="R1375" s="29">
        <v>269.66000000000003</v>
      </c>
      <c r="S1375" s="29">
        <v>87445.98</v>
      </c>
      <c r="T1375">
        <v>24673.05</v>
      </c>
      <c r="U1375">
        <v>44.83</v>
      </c>
      <c r="V1375">
        <v>0.1</v>
      </c>
      <c r="Y1375" t="s">
        <v>75</v>
      </c>
    </row>
    <row r="1376" spans="1:25" x14ac:dyDescent="0.3">
      <c r="A1376" s="19" t="s">
        <v>75</v>
      </c>
      <c r="B1376" s="18" t="s">
        <v>325</v>
      </c>
      <c r="C1376" s="18" t="s">
        <v>206</v>
      </c>
      <c r="D1376" s="29">
        <v>1006404.94</v>
      </c>
      <c r="E1376" s="29">
        <v>1293084.1000000001</v>
      </c>
      <c r="F1376" s="29">
        <v>286679.15999999997</v>
      </c>
      <c r="G1376" s="29">
        <v>2.48</v>
      </c>
      <c r="H1376" s="29">
        <v>0</v>
      </c>
      <c r="I1376" s="29">
        <v>259300.3</v>
      </c>
      <c r="J1376" s="29">
        <v>5875</v>
      </c>
      <c r="K1376" s="29">
        <v>3790.6</v>
      </c>
      <c r="L1376" s="29">
        <v>0</v>
      </c>
      <c r="M1376" s="29">
        <v>0</v>
      </c>
      <c r="N1376" s="29">
        <v>29873.34</v>
      </c>
      <c r="O1376" s="29">
        <v>25</v>
      </c>
      <c r="P1376" s="29">
        <v>0</v>
      </c>
      <c r="Q1376" s="29">
        <v>0</v>
      </c>
      <c r="R1376" s="29">
        <v>0</v>
      </c>
      <c r="S1376" s="29">
        <v>0</v>
      </c>
      <c r="T1376">
        <v>0</v>
      </c>
      <c r="U1376">
        <v>0</v>
      </c>
      <c r="V1376">
        <v>0</v>
      </c>
      <c r="Y1376" t="s">
        <v>75</v>
      </c>
    </row>
    <row r="1377" spans="1:25" x14ac:dyDescent="0.3">
      <c r="A1377" s="19" t="s">
        <v>75</v>
      </c>
      <c r="B1377" s="18" t="s">
        <v>325</v>
      </c>
      <c r="C1377" s="18" t="s">
        <v>215</v>
      </c>
      <c r="D1377" s="29">
        <v>7243684.9800000098</v>
      </c>
      <c r="E1377" s="29">
        <v>7199807.5361000104</v>
      </c>
      <c r="F1377" s="29">
        <v>1020850.38</v>
      </c>
      <c r="G1377" s="29">
        <v>0</v>
      </c>
      <c r="H1377" s="29">
        <v>0</v>
      </c>
      <c r="I1377" s="29">
        <v>519050.64</v>
      </c>
      <c r="J1377" s="29">
        <v>12437.08</v>
      </c>
      <c r="K1377" s="29">
        <v>286459.58</v>
      </c>
      <c r="L1377" s="29">
        <v>0</v>
      </c>
      <c r="M1377" s="29">
        <v>0</v>
      </c>
      <c r="N1377" s="29">
        <v>109340.09</v>
      </c>
      <c r="O1377" s="29">
        <v>3250.88</v>
      </c>
      <c r="P1377" s="29">
        <v>0</v>
      </c>
      <c r="Q1377" s="29">
        <v>1199650.9239000001</v>
      </c>
      <c r="R1377" s="29">
        <v>69546.899999999994</v>
      </c>
      <c r="S1377" s="29">
        <v>65376.2</v>
      </c>
      <c r="T1377">
        <v>17668.78</v>
      </c>
      <c r="U1377">
        <v>0</v>
      </c>
      <c r="V1377">
        <v>0</v>
      </c>
      <c r="Y1377" t="s">
        <v>75</v>
      </c>
    </row>
    <row r="1378" spans="1:25" x14ac:dyDescent="0.3">
      <c r="A1378" s="19" t="s">
        <v>75</v>
      </c>
      <c r="B1378" s="18" t="s">
        <v>325</v>
      </c>
      <c r="C1378" s="18" t="s">
        <v>207</v>
      </c>
      <c r="D1378" s="29">
        <v>1501865.62</v>
      </c>
      <c r="E1378" s="29">
        <v>1600888.8796999999</v>
      </c>
      <c r="F1378" s="29">
        <v>110289.02</v>
      </c>
      <c r="G1378" s="29">
        <v>5.98</v>
      </c>
      <c r="H1378" s="29">
        <v>0</v>
      </c>
      <c r="I1378" s="29">
        <v>6875.12</v>
      </c>
      <c r="J1378" s="29">
        <v>3035.64</v>
      </c>
      <c r="K1378" s="29">
        <v>82968.3</v>
      </c>
      <c r="L1378" s="29">
        <v>0</v>
      </c>
      <c r="M1378" s="29">
        <v>0</v>
      </c>
      <c r="N1378" s="29">
        <v>71746.210000000006</v>
      </c>
      <c r="O1378" s="29">
        <v>151.66</v>
      </c>
      <c r="P1378" s="29">
        <v>0</v>
      </c>
      <c r="Q1378" s="29">
        <v>12137.1203</v>
      </c>
      <c r="R1378" s="29">
        <v>209.94</v>
      </c>
      <c r="S1378" s="29">
        <v>661.42</v>
      </c>
      <c r="T1378">
        <v>0</v>
      </c>
      <c r="U1378">
        <v>0</v>
      </c>
      <c r="V1378">
        <v>0</v>
      </c>
      <c r="Y1378" t="s">
        <v>75</v>
      </c>
    </row>
    <row r="1379" spans="1:25" x14ac:dyDescent="0.3">
      <c r="A1379" s="19" t="s">
        <v>75</v>
      </c>
      <c r="B1379" s="18" t="s">
        <v>325</v>
      </c>
      <c r="C1379" s="18" t="s">
        <v>216</v>
      </c>
      <c r="D1379" s="29">
        <v>15429305.34</v>
      </c>
      <c r="E1379" s="29">
        <v>19968382.592300002</v>
      </c>
      <c r="F1379" s="29">
        <v>5639293.1600000001</v>
      </c>
      <c r="G1379" s="29">
        <v>144.58000000000001</v>
      </c>
      <c r="H1379" s="29">
        <v>0</v>
      </c>
      <c r="I1379" s="29">
        <v>2257944.5</v>
      </c>
      <c r="J1379" s="29">
        <v>228915.82</v>
      </c>
      <c r="K1379" s="29">
        <v>313339.90000000002</v>
      </c>
      <c r="L1379" s="29">
        <v>0</v>
      </c>
      <c r="M1379" s="29">
        <v>0</v>
      </c>
      <c r="N1379" s="29">
        <v>1088756.77</v>
      </c>
      <c r="O1379" s="29">
        <v>2536.88</v>
      </c>
      <c r="P1379" s="29">
        <v>0</v>
      </c>
      <c r="Q1379" s="29">
        <v>1405929.1876999999</v>
      </c>
      <c r="R1379" s="29">
        <v>184800.18</v>
      </c>
      <c r="S1379" s="29">
        <v>120913.1</v>
      </c>
      <c r="T1379">
        <v>1896703.16</v>
      </c>
      <c r="U1379">
        <v>0</v>
      </c>
      <c r="V1379">
        <v>0</v>
      </c>
      <c r="Y1379" t="s">
        <v>75</v>
      </c>
    </row>
    <row r="1380" spans="1:25" x14ac:dyDescent="0.3">
      <c r="A1380" s="19" t="s">
        <v>75</v>
      </c>
      <c r="B1380" s="18" t="s">
        <v>325</v>
      </c>
      <c r="C1380" s="18" t="s">
        <v>208</v>
      </c>
      <c r="D1380" s="29">
        <v>130383.42</v>
      </c>
      <c r="E1380" s="29">
        <v>174439.34</v>
      </c>
      <c r="F1380" s="29">
        <v>44055.92</v>
      </c>
      <c r="G1380" s="29">
        <v>4.3</v>
      </c>
      <c r="H1380" s="29">
        <v>0</v>
      </c>
      <c r="I1380" s="29">
        <v>37628.78</v>
      </c>
      <c r="J1380" s="29">
        <v>1904.1</v>
      </c>
      <c r="K1380" s="29">
        <v>826.54</v>
      </c>
      <c r="L1380" s="29">
        <v>0</v>
      </c>
      <c r="M1380" s="29">
        <v>0</v>
      </c>
      <c r="N1380" s="29">
        <v>2817.52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>
        <v>0</v>
      </c>
      <c r="U1380">
        <v>0</v>
      </c>
      <c r="V1380">
        <v>0</v>
      </c>
      <c r="Y1380" t="s">
        <v>76</v>
      </c>
    </row>
    <row r="1381" spans="1:25" x14ac:dyDescent="0.3">
      <c r="A1381" s="19" t="s">
        <v>75</v>
      </c>
      <c r="B1381" s="18" t="s">
        <v>325</v>
      </c>
      <c r="C1381" s="18" t="s">
        <v>209</v>
      </c>
      <c r="D1381" s="29">
        <v>1531511.42</v>
      </c>
      <c r="E1381" s="29">
        <v>1734868.2434</v>
      </c>
      <c r="F1381" s="29">
        <v>226223.54</v>
      </c>
      <c r="G1381" s="29">
        <v>9.5</v>
      </c>
      <c r="H1381" s="29">
        <v>0</v>
      </c>
      <c r="I1381" s="29">
        <v>154133.96</v>
      </c>
      <c r="J1381" s="29">
        <v>52312.02</v>
      </c>
      <c r="K1381" s="29">
        <v>14476.78</v>
      </c>
      <c r="L1381" s="29">
        <v>0</v>
      </c>
      <c r="M1381" s="29">
        <v>0</v>
      </c>
      <c r="N1381" s="29">
        <v>66086.02</v>
      </c>
      <c r="O1381" s="29">
        <v>230.61</v>
      </c>
      <c r="P1381" s="29">
        <v>0</v>
      </c>
      <c r="Q1381" s="29">
        <v>24681.2366</v>
      </c>
      <c r="R1381" s="29">
        <v>0</v>
      </c>
      <c r="S1381" s="29">
        <v>1814.52</v>
      </c>
      <c r="T1381">
        <v>302.27</v>
      </c>
      <c r="U1381">
        <v>0</v>
      </c>
      <c r="V1381">
        <v>0</v>
      </c>
      <c r="Y1381" t="s">
        <v>76</v>
      </c>
    </row>
    <row r="1382" spans="1:25" x14ac:dyDescent="0.3">
      <c r="A1382" s="19" t="s">
        <v>75</v>
      </c>
      <c r="B1382" s="18" t="s">
        <v>325</v>
      </c>
      <c r="C1382" s="18" t="s">
        <v>217</v>
      </c>
      <c r="D1382" s="29">
        <v>136238.29999999999</v>
      </c>
      <c r="E1382" s="29">
        <v>175702.62</v>
      </c>
      <c r="F1382" s="29">
        <v>39464.32</v>
      </c>
      <c r="G1382" s="29">
        <v>8.92</v>
      </c>
      <c r="H1382" s="29">
        <v>0</v>
      </c>
      <c r="I1382" s="29">
        <v>30704.48</v>
      </c>
      <c r="J1382" s="29">
        <v>2478.2800000000002</v>
      </c>
      <c r="K1382" s="29">
        <v>1567.76</v>
      </c>
      <c r="L1382" s="29">
        <v>0</v>
      </c>
      <c r="M1382" s="29">
        <v>0</v>
      </c>
      <c r="N1382" s="29">
        <v>10226.16</v>
      </c>
      <c r="O1382" s="29">
        <v>0</v>
      </c>
      <c r="P1382" s="29">
        <v>0</v>
      </c>
      <c r="Q1382" s="29">
        <v>0</v>
      </c>
      <c r="R1382" s="29">
        <v>0</v>
      </c>
      <c r="S1382" s="29">
        <v>0</v>
      </c>
      <c r="T1382">
        <v>0</v>
      </c>
      <c r="U1382">
        <v>0</v>
      </c>
      <c r="V1382">
        <v>0</v>
      </c>
      <c r="Y1382" t="s">
        <v>76</v>
      </c>
    </row>
    <row r="1383" spans="1:25" x14ac:dyDescent="0.3">
      <c r="A1383" s="19" t="s">
        <v>75</v>
      </c>
      <c r="B1383" s="18" t="s">
        <v>325</v>
      </c>
      <c r="C1383" s="18" t="s">
        <v>219</v>
      </c>
      <c r="D1383" s="29">
        <v>1383114.36</v>
      </c>
      <c r="E1383" s="29">
        <v>1578075.42</v>
      </c>
      <c r="F1383" s="29">
        <v>194961.06</v>
      </c>
      <c r="G1383" s="29">
        <v>2.38</v>
      </c>
      <c r="H1383" s="29">
        <v>0</v>
      </c>
      <c r="I1383" s="29">
        <v>126253.94</v>
      </c>
      <c r="J1383" s="29">
        <v>47630.22</v>
      </c>
      <c r="K1383" s="29">
        <v>15634.4</v>
      </c>
      <c r="L1383" s="29">
        <v>0</v>
      </c>
      <c r="M1383" s="29">
        <v>0</v>
      </c>
      <c r="N1383" s="29">
        <v>13873.97</v>
      </c>
      <c r="O1383" s="29">
        <v>141.19</v>
      </c>
      <c r="P1383" s="29">
        <v>0</v>
      </c>
      <c r="Q1383" s="29">
        <v>0</v>
      </c>
      <c r="R1383" s="29">
        <v>0</v>
      </c>
      <c r="S1383" s="29">
        <v>0</v>
      </c>
      <c r="T1383">
        <v>0</v>
      </c>
      <c r="U1383">
        <v>0</v>
      </c>
      <c r="V1383">
        <v>0</v>
      </c>
      <c r="Y1383" t="s">
        <v>76</v>
      </c>
    </row>
    <row r="1384" spans="1:25" x14ac:dyDescent="0.3">
      <c r="A1384" s="19" t="s">
        <v>75</v>
      </c>
      <c r="B1384" s="18" t="s">
        <v>325</v>
      </c>
      <c r="C1384" s="18" t="s">
        <v>220</v>
      </c>
      <c r="D1384" s="29">
        <v>361727.36</v>
      </c>
      <c r="E1384" s="29">
        <v>465971.06</v>
      </c>
      <c r="F1384" s="29">
        <v>104243.7</v>
      </c>
      <c r="G1384" s="29">
        <v>31.94</v>
      </c>
      <c r="H1384" s="29">
        <v>0</v>
      </c>
      <c r="I1384" s="29">
        <v>88221.32</v>
      </c>
      <c r="J1384" s="29">
        <v>5766.76</v>
      </c>
      <c r="K1384" s="29">
        <v>3740.9</v>
      </c>
      <c r="L1384" s="29">
        <v>0</v>
      </c>
      <c r="M1384" s="29">
        <v>0</v>
      </c>
      <c r="N1384" s="29">
        <v>17580.86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>
        <v>0</v>
      </c>
      <c r="U1384">
        <v>0</v>
      </c>
      <c r="V1384">
        <v>0</v>
      </c>
      <c r="Y1384" t="s">
        <v>76</v>
      </c>
    </row>
    <row r="1385" spans="1:25" x14ac:dyDescent="0.3">
      <c r="A1385" s="19" t="s">
        <v>76</v>
      </c>
      <c r="B1385" s="18" t="s">
        <v>326</v>
      </c>
      <c r="C1385" s="18" t="s">
        <v>129</v>
      </c>
      <c r="D1385" s="29">
        <v>1394573.82</v>
      </c>
      <c r="E1385" s="29">
        <v>1783428.19</v>
      </c>
      <c r="F1385" s="29">
        <v>388854.37</v>
      </c>
      <c r="G1385" s="29">
        <v>6.7</v>
      </c>
      <c r="H1385" s="29">
        <v>0</v>
      </c>
      <c r="I1385" s="29">
        <v>12262.71</v>
      </c>
      <c r="J1385" s="29">
        <v>0</v>
      </c>
      <c r="K1385" s="29">
        <v>0</v>
      </c>
      <c r="L1385" s="29">
        <v>0</v>
      </c>
      <c r="M1385" s="29">
        <v>361951.34</v>
      </c>
      <c r="N1385" s="29">
        <v>51418.46</v>
      </c>
      <c r="O1385" s="29">
        <v>629.36</v>
      </c>
      <c r="P1385" s="29">
        <v>0</v>
      </c>
      <c r="Q1385" s="29">
        <v>0</v>
      </c>
      <c r="R1385" s="29">
        <v>0</v>
      </c>
      <c r="S1385" s="29">
        <v>0</v>
      </c>
      <c r="T1385">
        <v>0</v>
      </c>
      <c r="U1385">
        <v>0</v>
      </c>
      <c r="V1385">
        <v>0</v>
      </c>
      <c r="Y1385" t="s">
        <v>76</v>
      </c>
    </row>
    <row r="1386" spans="1:25" x14ac:dyDescent="0.3">
      <c r="A1386" s="19" t="s">
        <v>76</v>
      </c>
      <c r="B1386" s="18" t="s">
        <v>326</v>
      </c>
      <c r="C1386" s="18" t="s">
        <v>130</v>
      </c>
      <c r="D1386" s="29">
        <v>1641404.86</v>
      </c>
      <c r="E1386" s="29">
        <v>2108165.3199999998</v>
      </c>
      <c r="F1386" s="29">
        <v>466760.46</v>
      </c>
      <c r="G1386" s="29">
        <v>24.34</v>
      </c>
      <c r="H1386" s="29">
        <v>0</v>
      </c>
      <c r="I1386" s="29">
        <v>21710.51</v>
      </c>
      <c r="J1386" s="29">
        <v>0</v>
      </c>
      <c r="K1386" s="29">
        <v>0</v>
      </c>
      <c r="L1386" s="29">
        <v>0</v>
      </c>
      <c r="M1386" s="29">
        <v>427951.86</v>
      </c>
      <c r="N1386" s="29">
        <v>84525.59</v>
      </c>
      <c r="O1386" s="29">
        <v>165.33</v>
      </c>
      <c r="P1386" s="29">
        <v>0</v>
      </c>
      <c r="Q1386" s="29">
        <v>0</v>
      </c>
      <c r="R1386" s="29">
        <v>0</v>
      </c>
      <c r="S1386" s="29">
        <v>0</v>
      </c>
      <c r="T1386">
        <v>0</v>
      </c>
      <c r="U1386">
        <v>0</v>
      </c>
      <c r="V1386">
        <v>0</v>
      </c>
      <c r="Y1386" t="s">
        <v>76</v>
      </c>
    </row>
    <row r="1387" spans="1:25" x14ac:dyDescent="0.3">
      <c r="A1387" s="19" t="s">
        <v>76</v>
      </c>
      <c r="B1387" s="18" t="s">
        <v>326</v>
      </c>
      <c r="C1387" s="18" t="s">
        <v>131</v>
      </c>
      <c r="D1387" s="29">
        <v>682320.200000001</v>
      </c>
      <c r="E1387" s="29">
        <v>952527.69000000099</v>
      </c>
      <c r="F1387" s="29">
        <v>270207.49</v>
      </c>
      <c r="G1387" s="29">
        <v>47.26</v>
      </c>
      <c r="H1387" s="29">
        <v>0</v>
      </c>
      <c r="I1387" s="29">
        <v>12656.08</v>
      </c>
      <c r="J1387" s="29">
        <v>0</v>
      </c>
      <c r="K1387" s="29">
        <v>0</v>
      </c>
      <c r="L1387" s="29">
        <v>0</v>
      </c>
      <c r="M1387" s="29">
        <v>248944</v>
      </c>
      <c r="N1387" s="29">
        <v>51477.84</v>
      </c>
      <c r="O1387" s="29">
        <v>177.11</v>
      </c>
      <c r="P1387" s="29">
        <v>0</v>
      </c>
      <c r="Q1387" s="29">
        <v>0</v>
      </c>
      <c r="R1387" s="29">
        <v>0</v>
      </c>
      <c r="S1387" s="29">
        <v>0</v>
      </c>
      <c r="T1387">
        <v>0</v>
      </c>
      <c r="U1387">
        <v>0</v>
      </c>
      <c r="V1387">
        <v>0</v>
      </c>
      <c r="Y1387" t="s">
        <v>76</v>
      </c>
    </row>
    <row r="1388" spans="1:25" x14ac:dyDescent="0.3">
      <c r="A1388" s="19" t="s">
        <v>76</v>
      </c>
      <c r="B1388" s="18" t="s">
        <v>326</v>
      </c>
      <c r="C1388" s="18" t="s">
        <v>132</v>
      </c>
      <c r="D1388" s="29">
        <v>3109884.98</v>
      </c>
      <c r="E1388" s="29">
        <v>4346036.55</v>
      </c>
      <c r="F1388" s="29">
        <v>1236151.57</v>
      </c>
      <c r="G1388" s="29">
        <v>33.86</v>
      </c>
      <c r="H1388" s="29">
        <v>0</v>
      </c>
      <c r="I1388" s="29">
        <v>78433.210000000006</v>
      </c>
      <c r="J1388" s="29">
        <v>0</v>
      </c>
      <c r="K1388" s="29">
        <v>0</v>
      </c>
      <c r="L1388" s="29">
        <v>0</v>
      </c>
      <c r="M1388" s="29">
        <v>1135840.8400000001</v>
      </c>
      <c r="N1388" s="29">
        <v>162297.95000000001</v>
      </c>
      <c r="O1388" s="29">
        <v>184.7</v>
      </c>
      <c r="P1388" s="29">
        <v>0</v>
      </c>
      <c r="Q1388" s="29">
        <v>0</v>
      </c>
      <c r="R1388" s="29">
        <v>0</v>
      </c>
      <c r="S1388" s="29">
        <v>0</v>
      </c>
      <c r="T1388">
        <v>0</v>
      </c>
      <c r="U1388">
        <v>0</v>
      </c>
      <c r="V1388">
        <v>0</v>
      </c>
      <c r="Y1388" t="s">
        <v>76</v>
      </c>
    </row>
    <row r="1389" spans="1:25" x14ac:dyDescent="0.3">
      <c r="A1389" s="19" t="s">
        <v>76</v>
      </c>
      <c r="B1389" s="18" t="s">
        <v>326</v>
      </c>
      <c r="C1389" s="18" t="s">
        <v>133</v>
      </c>
      <c r="D1389" s="29">
        <v>12198023.539999999</v>
      </c>
      <c r="E1389" s="29">
        <v>12764524.8039</v>
      </c>
      <c r="F1389" s="29">
        <v>3584052.07</v>
      </c>
      <c r="G1389" s="29">
        <v>14.66</v>
      </c>
      <c r="H1389" s="29">
        <v>0</v>
      </c>
      <c r="I1389" s="29">
        <v>156395.70000000001</v>
      </c>
      <c r="J1389" s="29">
        <v>0</v>
      </c>
      <c r="K1389" s="29">
        <v>0</v>
      </c>
      <c r="L1389" s="29">
        <v>0</v>
      </c>
      <c r="M1389" s="29">
        <v>3336021.42</v>
      </c>
      <c r="N1389" s="29">
        <v>337564</v>
      </c>
      <c r="O1389" s="29">
        <v>12204.46</v>
      </c>
      <c r="P1389" s="29">
        <v>0</v>
      </c>
      <c r="Q1389" s="29">
        <v>4093161.9660999998</v>
      </c>
      <c r="R1389" s="29">
        <v>3169.64</v>
      </c>
      <c r="S1389" s="29">
        <v>1072441.52</v>
      </c>
      <c r="T1389">
        <v>102928.06</v>
      </c>
      <c r="U1389">
        <v>0</v>
      </c>
      <c r="V1389">
        <v>0</v>
      </c>
      <c r="Y1389" t="s">
        <v>76</v>
      </c>
    </row>
    <row r="1390" spans="1:25" x14ac:dyDescent="0.3">
      <c r="A1390" s="19" t="s">
        <v>76</v>
      </c>
      <c r="B1390" s="18" t="s">
        <v>326</v>
      </c>
      <c r="C1390" s="18" t="s">
        <v>134</v>
      </c>
      <c r="D1390" s="29">
        <v>2110419.7200000002</v>
      </c>
      <c r="E1390" s="29">
        <v>2939075.4328999999</v>
      </c>
      <c r="F1390" s="29">
        <v>831267.56</v>
      </c>
      <c r="G1390" s="29">
        <v>67.040000000000006</v>
      </c>
      <c r="H1390" s="29">
        <v>0</v>
      </c>
      <c r="I1390" s="29">
        <v>43811.26</v>
      </c>
      <c r="J1390" s="29">
        <v>0</v>
      </c>
      <c r="K1390" s="29">
        <v>0</v>
      </c>
      <c r="L1390" s="29">
        <v>0</v>
      </c>
      <c r="M1390" s="29">
        <v>768129.63</v>
      </c>
      <c r="N1390" s="29">
        <v>77925.19</v>
      </c>
      <c r="O1390" s="29">
        <v>642.26</v>
      </c>
      <c r="P1390" s="29">
        <v>0</v>
      </c>
      <c r="Q1390" s="29">
        <v>3535.9670999999998</v>
      </c>
      <c r="R1390" s="29">
        <v>0</v>
      </c>
      <c r="S1390" s="29">
        <v>924.12</v>
      </c>
      <c r="T1390">
        <v>0</v>
      </c>
      <c r="U1390">
        <v>0</v>
      </c>
      <c r="V1390">
        <v>0</v>
      </c>
      <c r="Y1390" t="s">
        <v>76</v>
      </c>
    </row>
    <row r="1391" spans="1:25" x14ac:dyDescent="0.3">
      <c r="A1391" s="19" t="s">
        <v>76</v>
      </c>
      <c r="B1391" s="18" t="s">
        <v>326</v>
      </c>
      <c r="C1391" s="18" t="s">
        <v>135</v>
      </c>
      <c r="D1391" s="29">
        <v>29915.72</v>
      </c>
      <c r="E1391" s="29">
        <v>41102.449999999997</v>
      </c>
      <c r="F1391" s="29">
        <v>11186.73</v>
      </c>
      <c r="G1391" s="29">
        <v>8.4</v>
      </c>
      <c r="H1391" s="29">
        <v>0</v>
      </c>
      <c r="I1391" s="29">
        <v>444.54</v>
      </c>
      <c r="J1391" s="29">
        <v>0</v>
      </c>
      <c r="K1391" s="29">
        <v>0</v>
      </c>
      <c r="L1391" s="29">
        <v>0</v>
      </c>
      <c r="M1391" s="29">
        <v>10742.19</v>
      </c>
      <c r="N1391" s="29">
        <v>7291.49</v>
      </c>
      <c r="O1391" s="29">
        <v>0</v>
      </c>
      <c r="P1391" s="29">
        <v>0</v>
      </c>
      <c r="Q1391" s="29">
        <v>0</v>
      </c>
      <c r="R1391" s="29">
        <v>0</v>
      </c>
      <c r="S1391" s="29">
        <v>0</v>
      </c>
      <c r="T1391">
        <v>0</v>
      </c>
      <c r="U1391">
        <v>0</v>
      </c>
      <c r="V1391">
        <v>0</v>
      </c>
      <c r="Y1391" t="s">
        <v>76</v>
      </c>
    </row>
    <row r="1392" spans="1:25" x14ac:dyDescent="0.3">
      <c r="A1392" s="19" t="s">
        <v>76</v>
      </c>
      <c r="B1392" s="18" t="s">
        <v>326</v>
      </c>
      <c r="C1392" s="18" t="s">
        <v>136</v>
      </c>
      <c r="D1392" s="29">
        <v>710754.9</v>
      </c>
      <c r="E1392" s="29">
        <v>1010010.76</v>
      </c>
      <c r="F1392" s="29">
        <v>299255.86</v>
      </c>
      <c r="G1392" s="29">
        <v>19.7</v>
      </c>
      <c r="H1392" s="29">
        <v>0</v>
      </c>
      <c r="I1392" s="29">
        <v>19858.509999999998</v>
      </c>
      <c r="J1392" s="29">
        <v>0</v>
      </c>
      <c r="K1392" s="29">
        <v>0</v>
      </c>
      <c r="L1392" s="29">
        <v>0</v>
      </c>
      <c r="M1392" s="29">
        <v>263967.48</v>
      </c>
      <c r="N1392" s="29">
        <v>64541.13</v>
      </c>
      <c r="O1392" s="29">
        <v>76.08</v>
      </c>
      <c r="P1392" s="29">
        <v>0</v>
      </c>
      <c r="Q1392" s="29">
        <v>0</v>
      </c>
      <c r="R1392" s="29">
        <v>0</v>
      </c>
      <c r="S1392" s="29">
        <v>0</v>
      </c>
      <c r="T1392">
        <v>0</v>
      </c>
      <c r="U1392">
        <v>0</v>
      </c>
      <c r="V1392">
        <v>0</v>
      </c>
      <c r="Y1392" t="s">
        <v>76</v>
      </c>
    </row>
    <row r="1393" spans="1:25" x14ac:dyDescent="0.3">
      <c r="A1393" s="19" t="s">
        <v>76</v>
      </c>
      <c r="B1393" s="18" t="s">
        <v>326</v>
      </c>
      <c r="C1393" s="18" t="s">
        <v>137</v>
      </c>
      <c r="D1393" s="29">
        <v>3279931.78</v>
      </c>
      <c r="E1393" s="29">
        <v>4578604.66</v>
      </c>
      <c r="F1393" s="29">
        <v>1298672.8799999999</v>
      </c>
      <c r="G1393" s="29">
        <v>48.54</v>
      </c>
      <c r="H1393" s="29">
        <v>0</v>
      </c>
      <c r="I1393" s="29">
        <v>79264.31</v>
      </c>
      <c r="J1393" s="29">
        <v>0</v>
      </c>
      <c r="K1393" s="29">
        <v>0</v>
      </c>
      <c r="L1393" s="29">
        <v>0</v>
      </c>
      <c r="M1393" s="29">
        <v>1196622.47</v>
      </c>
      <c r="N1393" s="29">
        <v>174789.55</v>
      </c>
      <c r="O1393" s="29">
        <v>321.33999999999997</v>
      </c>
      <c r="P1393" s="29">
        <v>0</v>
      </c>
      <c r="Q1393" s="29">
        <v>0</v>
      </c>
      <c r="R1393" s="29">
        <v>0</v>
      </c>
      <c r="S1393" s="29">
        <v>0</v>
      </c>
      <c r="T1393">
        <v>0</v>
      </c>
      <c r="U1393">
        <v>0</v>
      </c>
      <c r="V1393">
        <v>0</v>
      </c>
      <c r="Y1393" t="s">
        <v>76</v>
      </c>
    </row>
    <row r="1394" spans="1:25" x14ac:dyDescent="0.3">
      <c r="A1394" s="19" t="s">
        <v>76</v>
      </c>
      <c r="B1394" s="18" t="s">
        <v>326</v>
      </c>
      <c r="C1394" s="18" t="s">
        <v>138</v>
      </c>
      <c r="D1394" s="29">
        <v>3013345.42</v>
      </c>
      <c r="E1394" s="29">
        <v>4214133.84</v>
      </c>
      <c r="F1394" s="29">
        <v>1200788.42</v>
      </c>
      <c r="G1394" s="29">
        <v>55.46</v>
      </c>
      <c r="H1394" s="29">
        <v>0</v>
      </c>
      <c r="I1394" s="29">
        <v>70774.17</v>
      </c>
      <c r="J1394" s="29">
        <v>0</v>
      </c>
      <c r="K1394" s="29">
        <v>0</v>
      </c>
      <c r="L1394" s="29">
        <v>0</v>
      </c>
      <c r="M1394" s="29">
        <v>1101367.7</v>
      </c>
      <c r="N1394" s="29">
        <v>170073.01</v>
      </c>
      <c r="O1394" s="29">
        <v>212.77</v>
      </c>
      <c r="P1394" s="29">
        <v>0</v>
      </c>
      <c r="Q1394" s="29">
        <v>0</v>
      </c>
      <c r="R1394" s="29">
        <v>0</v>
      </c>
      <c r="S1394" s="29">
        <v>0</v>
      </c>
      <c r="T1394">
        <v>0</v>
      </c>
      <c r="U1394">
        <v>0</v>
      </c>
      <c r="V1394">
        <v>0</v>
      </c>
      <c r="Y1394" t="s">
        <v>76</v>
      </c>
    </row>
    <row r="1395" spans="1:25" x14ac:dyDescent="0.3">
      <c r="A1395" s="19" t="s">
        <v>76</v>
      </c>
      <c r="B1395" s="18" t="s">
        <v>326</v>
      </c>
      <c r="C1395" s="18" t="s">
        <v>139</v>
      </c>
      <c r="D1395" s="29">
        <v>1531379.04</v>
      </c>
      <c r="E1395" s="29">
        <v>2146346.7771999999</v>
      </c>
      <c r="F1395" s="29">
        <v>614967.75</v>
      </c>
      <c r="G1395" s="29">
        <v>21.68</v>
      </c>
      <c r="H1395" s="29">
        <v>0</v>
      </c>
      <c r="I1395" s="29">
        <v>37786.58</v>
      </c>
      <c r="J1395" s="29">
        <v>0</v>
      </c>
      <c r="K1395" s="29">
        <v>0</v>
      </c>
      <c r="L1395" s="29">
        <v>0</v>
      </c>
      <c r="M1395" s="29">
        <v>560949.72</v>
      </c>
      <c r="N1395" s="29">
        <v>89648.11</v>
      </c>
      <c r="O1395" s="29">
        <v>1465.32</v>
      </c>
      <c r="P1395" s="29">
        <v>0</v>
      </c>
      <c r="Q1395" s="29">
        <v>1.2800000000000001E-2</v>
      </c>
      <c r="R1395" s="29">
        <v>0</v>
      </c>
      <c r="S1395" s="29">
        <v>0</v>
      </c>
      <c r="T1395">
        <v>0</v>
      </c>
      <c r="U1395">
        <v>0</v>
      </c>
      <c r="V1395">
        <v>0</v>
      </c>
      <c r="Y1395" t="s">
        <v>76</v>
      </c>
    </row>
    <row r="1396" spans="1:25" x14ac:dyDescent="0.3">
      <c r="A1396" s="19" t="s">
        <v>76</v>
      </c>
      <c r="B1396" s="18" t="s">
        <v>326</v>
      </c>
      <c r="C1396" s="18" t="s">
        <v>140</v>
      </c>
      <c r="D1396" s="29">
        <v>3588543.4599999799</v>
      </c>
      <c r="E1396" s="29">
        <v>5023692.47999998</v>
      </c>
      <c r="F1396" s="29">
        <v>1435149.02</v>
      </c>
      <c r="G1396" s="29">
        <v>75.040000000000006</v>
      </c>
      <c r="H1396" s="29">
        <v>0</v>
      </c>
      <c r="I1396" s="29">
        <v>81775.360000000001</v>
      </c>
      <c r="J1396" s="29">
        <v>0</v>
      </c>
      <c r="K1396" s="29">
        <v>0</v>
      </c>
      <c r="L1396" s="29">
        <v>0</v>
      </c>
      <c r="M1396" s="29">
        <v>1312948.1000000001</v>
      </c>
      <c r="N1396" s="29">
        <v>131873.73000000001</v>
      </c>
      <c r="O1396" s="29">
        <v>576.28</v>
      </c>
      <c r="P1396" s="29">
        <v>0</v>
      </c>
      <c r="Q1396" s="29">
        <v>0</v>
      </c>
      <c r="R1396" s="29">
        <v>0</v>
      </c>
      <c r="S1396" s="29">
        <v>0</v>
      </c>
      <c r="T1396">
        <v>0</v>
      </c>
      <c r="U1396">
        <v>0</v>
      </c>
      <c r="V1396">
        <v>0</v>
      </c>
      <c r="Y1396" t="s">
        <v>76</v>
      </c>
    </row>
    <row r="1397" spans="1:25" x14ac:dyDescent="0.3">
      <c r="A1397" s="19" t="s">
        <v>76</v>
      </c>
      <c r="B1397" s="18" t="s">
        <v>326</v>
      </c>
      <c r="C1397" s="18" t="s">
        <v>141</v>
      </c>
      <c r="D1397" s="29">
        <v>750305.99999999895</v>
      </c>
      <c r="E1397" s="29">
        <v>1054731.52</v>
      </c>
      <c r="F1397" s="29">
        <v>304425.52</v>
      </c>
      <c r="G1397" s="29">
        <v>15.18</v>
      </c>
      <c r="H1397" s="29">
        <v>0</v>
      </c>
      <c r="I1397" s="29">
        <v>12190.11</v>
      </c>
      <c r="J1397" s="29">
        <v>0</v>
      </c>
      <c r="K1397" s="29">
        <v>0</v>
      </c>
      <c r="L1397" s="29">
        <v>0</v>
      </c>
      <c r="M1397" s="29">
        <v>275655.09000000003</v>
      </c>
      <c r="N1397" s="29">
        <v>28350.58</v>
      </c>
      <c r="O1397" s="29">
        <v>180.79</v>
      </c>
      <c r="P1397" s="29">
        <v>0</v>
      </c>
      <c r="Q1397" s="29">
        <v>0</v>
      </c>
      <c r="R1397" s="29">
        <v>0</v>
      </c>
      <c r="S1397" s="29">
        <v>0</v>
      </c>
      <c r="T1397">
        <v>0</v>
      </c>
      <c r="U1397">
        <v>0</v>
      </c>
      <c r="V1397">
        <v>0</v>
      </c>
      <c r="Y1397" t="s">
        <v>76</v>
      </c>
    </row>
    <row r="1398" spans="1:25" x14ac:dyDescent="0.3">
      <c r="A1398" s="19" t="s">
        <v>76</v>
      </c>
      <c r="B1398" s="18" t="s">
        <v>326</v>
      </c>
      <c r="C1398" s="18" t="s">
        <v>142</v>
      </c>
      <c r="D1398" s="29">
        <v>2575741.0000000098</v>
      </c>
      <c r="E1398" s="29">
        <v>3612886.5600000098</v>
      </c>
      <c r="F1398" s="29">
        <v>1037145.56</v>
      </c>
      <c r="G1398" s="29">
        <v>103.16</v>
      </c>
      <c r="H1398" s="29">
        <v>0</v>
      </c>
      <c r="I1398" s="29">
        <v>58569.48</v>
      </c>
      <c r="J1398" s="29">
        <v>0</v>
      </c>
      <c r="K1398" s="29">
        <v>0</v>
      </c>
      <c r="L1398" s="29">
        <v>0</v>
      </c>
      <c r="M1398" s="29">
        <v>944232.06</v>
      </c>
      <c r="N1398" s="29">
        <v>141201.25</v>
      </c>
      <c r="O1398" s="29">
        <v>107.49</v>
      </c>
      <c r="P1398" s="29">
        <v>0</v>
      </c>
      <c r="Q1398" s="29">
        <v>0</v>
      </c>
      <c r="R1398" s="29">
        <v>0</v>
      </c>
      <c r="S1398" s="29">
        <v>0</v>
      </c>
      <c r="T1398">
        <v>0</v>
      </c>
      <c r="U1398">
        <v>0</v>
      </c>
      <c r="V1398">
        <v>0</v>
      </c>
      <c r="Y1398" t="s">
        <v>76</v>
      </c>
    </row>
    <row r="1399" spans="1:25" x14ac:dyDescent="0.3">
      <c r="A1399" s="19" t="s">
        <v>76</v>
      </c>
      <c r="B1399" s="18" t="s">
        <v>326</v>
      </c>
      <c r="C1399" s="18" t="s">
        <v>143</v>
      </c>
      <c r="D1399" s="29">
        <v>8011618.4599999897</v>
      </c>
      <c r="E1399" s="29">
        <v>11217680.5</v>
      </c>
      <c r="F1399" s="29">
        <v>3206062.04</v>
      </c>
      <c r="G1399" s="29">
        <v>141.36000000000001</v>
      </c>
      <c r="H1399" s="29">
        <v>0</v>
      </c>
      <c r="I1399" s="29">
        <v>219260.39</v>
      </c>
      <c r="J1399" s="29">
        <v>0</v>
      </c>
      <c r="K1399" s="29">
        <v>0</v>
      </c>
      <c r="L1399" s="29">
        <v>0</v>
      </c>
      <c r="M1399" s="29">
        <v>2931751.97</v>
      </c>
      <c r="N1399" s="29">
        <v>322772.95</v>
      </c>
      <c r="O1399" s="29">
        <v>683.32</v>
      </c>
      <c r="P1399" s="29">
        <v>0</v>
      </c>
      <c r="Q1399" s="29">
        <v>0</v>
      </c>
      <c r="R1399" s="29">
        <v>0</v>
      </c>
      <c r="S1399" s="29">
        <v>0</v>
      </c>
      <c r="T1399">
        <v>0</v>
      </c>
      <c r="U1399">
        <v>0</v>
      </c>
      <c r="V1399">
        <v>0</v>
      </c>
      <c r="Y1399" t="s">
        <v>76</v>
      </c>
    </row>
    <row r="1400" spans="1:25" x14ac:dyDescent="0.3">
      <c r="A1400" s="19" t="s">
        <v>76</v>
      </c>
      <c r="B1400" s="18" t="s">
        <v>326</v>
      </c>
      <c r="C1400" s="18" t="s">
        <v>144</v>
      </c>
      <c r="D1400" s="29">
        <v>3777479.4800000102</v>
      </c>
      <c r="E1400" s="29">
        <v>5214743.9400000097</v>
      </c>
      <c r="F1400" s="29">
        <v>1475293.28</v>
      </c>
      <c r="G1400" s="29">
        <v>15.54</v>
      </c>
      <c r="H1400" s="29">
        <v>0</v>
      </c>
      <c r="I1400" s="29">
        <v>86491.16</v>
      </c>
      <c r="J1400" s="29">
        <v>0</v>
      </c>
      <c r="K1400" s="29">
        <v>0</v>
      </c>
      <c r="L1400" s="29">
        <v>0</v>
      </c>
      <c r="M1400" s="29">
        <v>1361660.52</v>
      </c>
      <c r="N1400" s="29">
        <v>175529.73</v>
      </c>
      <c r="O1400" s="29">
        <v>404.55</v>
      </c>
      <c r="P1400" s="29">
        <v>0</v>
      </c>
      <c r="Q1400" s="29">
        <v>53132.99</v>
      </c>
      <c r="R1400" s="29">
        <v>0</v>
      </c>
      <c r="S1400" s="29">
        <v>15104.17</v>
      </c>
      <c r="T1400">
        <v>0</v>
      </c>
      <c r="U1400">
        <v>0</v>
      </c>
      <c r="V1400">
        <v>0</v>
      </c>
      <c r="Y1400" t="s">
        <v>76</v>
      </c>
    </row>
    <row r="1401" spans="1:25" x14ac:dyDescent="0.3">
      <c r="A1401" s="19" t="s">
        <v>76</v>
      </c>
      <c r="B1401" s="18" t="s">
        <v>326</v>
      </c>
      <c r="C1401" s="18" t="s">
        <v>146</v>
      </c>
      <c r="D1401" s="29">
        <v>798815.45999999903</v>
      </c>
      <c r="E1401" s="29">
        <v>1110794.22</v>
      </c>
      <c r="F1401" s="29">
        <v>311978.76</v>
      </c>
      <c r="G1401" s="29">
        <v>50.84</v>
      </c>
      <c r="H1401" s="29">
        <v>0</v>
      </c>
      <c r="I1401" s="29">
        <v>12093.27</v>
      </c>
      <c r="J1401" s="29">
        <v>0</v>
      </c>
      <c r="K1401" s="29">
        <v>0</v>
      </c>
      <c r="L1401" s="29">
        <v>0</v>
      </c>
      <c r="M1401" s="29">
        <v>290307.37</v>
      </c>
      <c r="N1401" s="29">
        <v>61004.66</v>
      </c>
      <c r="O1401" s="29">
        <v>496.39</v>
      </c>
      <c r="P1401" s="29">
        <v>0</v>
      </c>
      <c r="Q1401" s="29">
        <v>0</v>
      </c>
      <c r="R1401" s="29">
        <v>0</v>
      </c>
      <c r="S1401" s="29">
        <v>0</v>
      </c>
      <c r="T1401">
        <v>0</v>
      </c>
      <c r="U1401">
        <v>0</v>
      </c>
      <c r="V1401">
        <v>0</v>
      </c>
      <c r="Y1401" t="s">
        <v>76</v>
      </c>
    </row>
    <row r="1402" spans="1:25" x14ac:dyDescent="0.3">
      <c r="A1402" s="19" t="s">
        <v>76</v>
      </c>
      <c r="B1402" s="18" t="s">
        <v>326</v>
      </c>
      <c r="C1402" s="18" t="s">
        <v>147</v>
      </c>
      <c r="D1402" s="29">
        <v>260351.2</v>
      </c>
      <c r="E1402" s="29">
        <v>357502.53</v>
      </c>
      <c r="F1402" s="29">
        <v>97151.33</v>
      </c>
      <c r="G1402" s="29">
        <v>5.0999999999999996</v>
      </c>
      <c r="H1402" s="29">
        <v>0</v>
      </c>
      <c r="I1402" s="29">
        <v>3064.65</v>
      </c>
      <c r="J1402" s="29">
        <v>0</v>
      </c>
      <c r="K1402" s="29">
        <v>0</v>
      </c>
      <c r="L1402" s="29">
        <v>0</v>
      </c>
      <c r="M1402" s="29">
        <v>93433.61</v>
      </c>
      <c r="N1402" s="29">
        <v>29009.18</v>
      </c>
      <c r="O1402" s="29">
        <v>50.9</v>
      </c>
      <c r="P1402" s="29">
        <v>0</v>
      </c>
      <c r="Q1402" s="29">
        <v>0</v>
      </c>
      <c r="R1402" s="29">
        <v>0</v>
      </c>
      <c r="S1402" s="29">
        <v>0</v>
      </c>
      <c r="T1402">
        <v>0</v>
      </c>
      <c r="U1402">
        <v>0</v>
      </c>
      <c r="V1402">
        <v>0</v>
      </c>
      <c r="Y1402" t="s">
        <v>76</v>
      </c>
    </row>
    <row r="1403" spans="1:25" x14ac:dyDescent="0.3">
      <c r="A1403" s="19" t="s">
        <v>76</v>
      </c>
      <c r="B1403" s="18" t="s">
        <v>326</v>
      </c>
      <c r="C1403" s="18" t="s">
        <v>148</v>
      </c>
      <c r="D1403" s="29">
        <v>7204709.5</v>
      </c>
      <c r="E1403" s="29">
        <v>7889682.7403999995</v>
      </c>
      <c r="F1403" s="29">
        <v>2238283.02</v>
      </c>
      <c r="G1403" s="29">
        <v>776.7</v>
      </c>
      <c r="H1403" s="29">
        <v>0</v>
      </c>
      <c r="I1403" s="29">
        <v>142606.07</v>
      </c>
      <c r="J1403" s="29">
        <v>0</v>
      </c>
      <c r="K1403" s="29">
        <v>0</v>
      </c>
      <c r="L1403" s="29">
        <v>0</v>
      </c>
      <c r="M1403" s="29">
        <v>2061976.73</v>
      </c>
      <c r="N1403" s="29">
        <v>210101.65</v>
      </c>
      <c r="O1403" s="29">
        <v>544.16999999999996</v>
      </c>
      <c r="P1403" s="29">
        <v>0</v>
      </c>
      <c r="Q1403" s="29">
        <v>2102906.4996000002</v>
      </c>
      <c r="R1403" s="29">
        <v>0</v>
      </c>
      <c r="S1403" s="29">
        <v>549596.72</v>
      </c>
      <c r="T1403">
        <v>0</v>
      </c>
      <c r="U1403">
        <v>0</v>
      </c>
      <c r="V1403">
        <v>0</v>
      </c>
      <c r="Y1403" t="s">
        <v>77</v>
      </c>
    </row>
    <row r="1404" spans="1:25" x14ac:dyDescent="0.3">
      <c r="A1404" s="19" t="s">
        <v>76</v>
      </c>
      <c r="B1404" s="18" t="s">
        <v>326</v>
      </c>
      <c r="C1404" s="18" t="s">
        <v>149</v>
      </c>
      <c r="D1404" s="29">
        <v>12918636.619999999</v>
      </c>
      <c r="E1404" s="29">
        <v>15999371.1053</v>
      </c>
      <c r="F1404" s="29">
        <v>4603809.8600000003</v>
      </c>
      <c r="G1404" s="29">
        <v>3.8</v>
      </c>
      <c r="H1404" s="29">
        <v>0</v>
      </c>
      <c r="I1404" s="29">
        <v>163665.23000000001</v>
      </c>
      <c r="J1404" s="29">
        <v>0</v>
      </c>
      <c r="K1404" s="29">
        <v>0</v>
      </c>
      <c r="L1404" s="29">
        <v>0</v>
      </c>
      <c r="M1404" s="29">
        <v>4181451.94</v>
      </c>
      <c r="N1404" s="29">
        <v>708665.58</v>
      </c>
      <c r="O1404" s="29">
        <v>6525.1</v>
      </c>
      <c r="P1404" s="29">
        <v>0</v>
      </c>
      <c r="Q1404" s="29">
        <v>2067435.7847</v>
      </c>
      <c r="R1404" s="29">
        <v>4034.06</v>
      </c>
      <c r="S1404" s="29">
        <v>540326.35</v>
      </c>
      <c r="T1404">
        <v>70544.36</v>
      </c>
      <c r="U1404">
        <v>0</v>
      </c>
      <c r="V1404">
        <v>0</v>
      </c>
      <c r="Y1404" t="s">
        <v>77</v>
      </c>
    </row>
    <row r="1405" spans="1:25" x14ac:dyDescent="0.3">
      <c r="A1405" s="19" t="s">
        <v>76</v>
      </c>
      <c r="B1405" s="18" t="s">
        <v>326</v>
      </c>
      <c r="C1405" s="18" t="s">
        <v>150</v>
      </c>
      <c r="D1405" s="29">
        <v>1631348.6</v>
      </c>
      <c r="E1405" s="29">
        <v>2285019.7000000002</v>
      </c>
      <c r="F1405" s="29">
        <v>653671.1</v>
      </c>
      <c r="G1405" s="29">
        <v>10.62</v>
      </c>
      <c r="H1405" s="29">
        <v>0</v>
      </c>
      <c r="I1405" s="29">
        <v>42307.74</v>
      </c>
      <c r="J1405" s="29">
        <v>0</v>
      </c>
      <c r="K1405" s="29">
        <v>0</v>
      </c>
      <c r="L1405" s="29">
        <v>0</v>
      </c>
      <c r="M1405" s="29">
        <v>597192.34</v>
      </c>
      <c r="N1405" s="29">
        <v>44642.37</v>
      </c>
      <c r="O1405" s="29">
        <v>456.55</v>
      </c>
      <c r="P1405" s="29">
        <v>0</v>
      </c>
      <c r="Q1405" s="29">
        <v>0</v>
      </c>
      <c r="R1405" s="29">
        <v>0</v>
      </c>
      <c r="S1405" s="29">
        <v>0</v>
      </c>
      <c r="T1405">
        <v>0</v>
      </c>
      <c r="U1405">
        <v>0</v>
      </c>
      <c r="V1405">
        <v>0</v>
      </c>
      <c r="Y1405" t="s">
        <v>77</v>
      </c>
    </row>
    <row r="1406" spans="1:25" x14ac:dyDescent="0.3">
      <c r="A1406" s="19" t="s">
        <v>76</v>
      </c>
      <c r="B1406" s="18" t="s">
        <v>326</v>
      </c>
      <c r="C1406" s="18" t="s">
        <v>151</v>
      </c>
      <c r="D1406" s="29">
        <v>79246.34</v>
      </c>
      <c r="E1406" s="29">
        <v>98817.8226</v>
      </c>
      <c r="F1406" s="29">
        <v>25910.28</v>
      </c>
      <c r="G1406" s="29">
        <v>9.24</v>
      </c>
      <c r="H1406" s="29">
        <v>0</v>
      </c>
      <c r="I1406" s="29">
        <v>84.14</v>
      </c>
      <c r="J1406" s="29">
        <v>0</v>
      </c>
      <c r="K1406" s="29">
        <v>0</v>
      </c>
      <c r="L1406" s="29">
        <v>0</v>
      </c>
      <c r="M1406" s="29">
        <v>25826.14</v>
      </c>
      <c r="N1406" s="29">
        <v>416.3</v>
      </c>
      <c r="O1406" s="29">
        <v>0</v>
      </c>
      <c r="P1406" s="29">
        <v>0</v>
      </c>
      <c r="Q1406" s="29">
        <v>8581.6173999999992</v>
      </c>
      <c r="R1406" s="29">
        <v>0</v>
      </c>
      <c r="S1406" s="29">
        <v>2242.8200000000002</v>
      </c>
      <c r="T1406">
        <v>0</v>
      </c>
      <c r="U1406">
        <v>0</v>
      </c>
      <c r="V1406">
        <v>0</v>
      </c>
      <c r="Y1406" t="s">
        <v>77</v>
      </c>
    </row>
    <row r="1407" spans="1:25" x14ac:dyDescent="0.3">
      <c r="A1407" s="19" t="s">
        <v>76</v>
      </c>
      <c r="B1407" s="18" t="s">
        <v>326</v>
      </c>
      <c r="C1407" s="18" t="s">
        <v>205</v>
      </c>
      <c r="D1407" s="29">
        <v>172486.48</v>
      </c>
      <c r="E1407" s="29">
        <v>233516.14</v>
      </c>
      <c r="F1407" s="29">
        <v>61029.66</v>
      </c>
      <c r="G1407" s="29">
        <v>1.1200000000000001</v>
      </c>
      <c r="H1407" s="29">
        <v>0</v>
      </c>
      <c r="I1407" s="29">
        <v>0</v>
      </c>
      <c r="J1407" s="29">
        <v>0</v>
      </c>
      <c r="K1407" s="29">
        <v>0</v>
      </c>
      <c r="L1407" s="29">
        <v>0</v>
      </c>
      <c r="M1407" s="29">
        <v>61029.66</v>
      </c>
      <c r="N1407" s="29">
        <v>23930.77</v>
      </c>
      <c r="O1407" s="29">
        <v>0</v>
      </c>
      <c r="P1407" s="29">
        <v>0</v>
      </c>
      <c r="Q1407" s="29">
        <v>0</v>
      </c>
      <c r="R1407" s="29">
        <v>0</v>
      </c>
      <c r="S1407" s="29">
        <v>0</v>
      </c>
      <c r="T1407">
        <v>0</v>
      </c>
      <c r="U1407">
        <v>0</v>
      </c>
      <c r="V1407">
        <v>0</v>
      </c>
      <c r="Y1407" t="s">
        <v>77</v>
      </c>
    </row>
    <row r="1408" spans="1:25" x14ac:dyDescent="0.3">
      <c r="A1408" s="19" t="s">
        <v>76</v>
      </c>
      <c r="B1408" s="18" t="s">
        <v>326</v>
      </c>
      <c r="C1408" s="18" t="s">
        <v>257</v>
      </c>
      <c r="D1408" s="29">
        <v>0</v>
      </c>
      <c r="E1408" s="29">
        <v>0</v>
      </c>
      <c r="F1408" s="29">
        <v>0</v>
      </c>
      <c r="G1408" s="29">
        <v>0</v>
      </c>
      <c r="H1408" s="29">
        <v>0</v>
      </c>
      <c r="I1408" s="29">
        <v>0</v>
      </c>
      <c r="J1408" s="29">
        <v>0</v>
      </c>
      <c r="K1408" s="29">
        <v>0</v>
      </c>
      <c r="L1408" s="29">
        <v>0</v>
      </c>
      <c r="M1408" s="29">
        <v>0</v>
      </c>
      <c r="N1408" s="29">
        <v>0</v>
      </c>
      <c r="O1408" s="29">
        <v>0</v>
      </c>
      <c r="P1408" s="29">
        <v>0</v>
      </c>
      <c r="Q1408" s="29">
        <v>0</v>
      </c>
      <c r="R1408" s="29">
        <v>0</v>
      </c>
      <c r="S1408" s="29">
        <v>0</v>
      </c>
      <c r="T1408">
        <v>0</v>
      </c>
      <c r="U1408">
        <v>0</v>
      </c>
      <c r="V1408">
        <v>0</v>
      </c>
      <c r="Y1408" t="s">
        <v>77</v>
      </c>
    </row>
    <row r="1409" spans="1:25" x14ac:dyDescent="0.3">
      <c r="A1409" s="19" t="s">
        <v>77</v>
      </c>
      <c r="B1409" s="18" t="s">
        <v>327</v>
      </c>
      <c r="C1409" s="18" t="s">
        <v>129</v>
      </c>
      <c r="D1409" s="29">
        <v>1217075.32</v>
      </c>
      <c r="E1409" s="29">
        <v>1220452.78</v>
      </c>
      <c r="F1409" s="29">
        <v>3377.46</v>
      </c>
      <c r="G1409" s="29">
        <v>1.43</v>
      </c>
      <c r="H1409" s="29">
        <v>0</v>
      </c>
      <c r="I1409" s="29">
        <v>0</v>
      </c>
      <c r="J1409" s="29">
        <v>0</v>
      </c>
      <c r="K1409" s="29">
        <v>0</v>
      </c>
      <c r="L1409" s="29">
        <v>0</v>
      </c>
      <c r="M1409" s="29">
        <v>0</v>
      </c>
      <c r="N1409" s="29">
        <v>39017.11</v>
      </c>
      <c r="O1409" s="29">
        <v>0</v>
      </c>
      <c r="P1409" s="29">
        <v>0</v>
      </c>
      <c r="Q1409" s="29">
        <v>0</v>
      </c>
      <c r="R1409" s="29">
        <v>0</v>
      </c>
      <c r="S1409" s="29">
        <v>0</v>
      </c>
      <c r="T1409">
        <v>0</v>
      </c>
      <c r="U1409">
        <v>0</v>
      </c>
      <c r="V1409">
        <v>0</v>
      </c>
      <c r="Y1409" t="s">
        <v>77</v>
      </c>
    </row>
    <row r="1410" spans="1:25" x14ac:dyDescent="0.3">
      <c r="A1410" s="19" t="s">
        <v>77</v>
      </c>
      <c r="B1410" s="18" t="s">
        <v>327</v>
      </c>
      <c r="C1410" s="18" t="s">
        <v>130</v>
      </c>
      <c r="D1410" s="29">
        <v>860723.92</v>
      </c>
      <c r="E1410" s="29">
        <v>969214.51</v>
      </c>
      <c r="F1410" s="29">
        <v>108490.59</v>
      </c>
      <c r="G1410" s="29">
        <v>6.81</v>
      </c>
      <c r="H1410" s="29">
        <v>0</v>
      </c>
      <c r="I1410" s="29">
        <v>0</v>
      </c>
      <c r="J1410" s="29">
        <v>0</v>
      </c>
      <c r="K1410" s="29">
        <v>0</v>
      </c>
      <c r="L1410" s="29">
        <v>0</v>
      </c>
      <c r="M1410" s="29">
        <v>0</v>
      </c>
      <c r="N1410" s="29">
        <v>71431.92</v>
      </c>
      <c r="O1410" s="29">
        <v>2161.9699999999998</v>
      </c>
      <c r="P1410" s="29">
        <v>0</v>
      </c>
      <c r="Q1410" s="29">
        <v>0</v>
      </c>
      <c r="R1410" s="29">
        <v>0</v>
      </c>
      <c r="S1410" s="29">
        <v>0</v>
      </c>
      <c r="T1410">
        <v>0</v>
      </c>
      <c r="U1410">
        <v>0</v>
      </c>
      <c r="V1410">
        <v>0</v>
      </c>
      <c r="Y1410" t="s">
        <v>77</v>
      </c>
    </row>
    <row r="1411" spans="1:25" x14ac:dyDescent="0.3">
      <c r="A1411" s="19" t="s">
        <v>77</v>
      </c>
      <c r="B1411" s="18" t="s">
        <v>327</v>
      </c>
      <c r="C1411" s="18" t="s">
        <v>131</v>
      </c>
      <c r="D1411" s="29">
        <v>2113873.86</v>
      </c>
      <c r="E1411" s="29">
        <v>1827722.8483</v>
      </c>
      <c r="F1411" s="29">
        <v>0</v>
      </c>
      <c r="G1411" s="29">
        <v>0.4</v>
      </c>
      <c r="H1411" s="29">
        <v>0</v>
      </c>
      <c r="I1411" s="29">
        <v>0</v>
      </c>
      <c r="J1411" s="29">
        <v>0</v>
      </c>
      <c r="K1411" s="29">
        <v>0</v>
      </c>
      <c r="L1411" s="29">
        <v>0</v>
      </c>
      <c r="M1411" s="29">
        <v>0</v>
      </c>
      <c r="N1411" s="29">
        <v>37962.239999999998</v>
      </c>
      <c r="O1411" s="29">
        <v>2411.48</v>
      </c>
      <c r="P1411" s="29">
        <v>0</v>
      </c>
      <c r="Q1411" s="29">
        <v>286151.01169999997</v>
      </c>
      <c r="R1411" s="29">
        <v>0</v>
      </c>
      <c r="S1411" s="29">
        <v>0</v>
      </c>
      <c r="T1411">
        <v>0</v>
      </c>
      <c r="U1411">
        <v>0</v>
      </c>
      <c r="V1411">
        <v>0</v>
      </c>
      <c r="Y1411" t="s">
        <v>77</v>
      </c>
    </row>
    <row r="1412" spans="1:25" x14ac:dyDescent="0.3">
      <c r="A1412" s="19" t="s">
        <v>77</v>
      </c>
      <c r="B1412" s="18" t="s">
        <v>327</v>
      </c>
      <c r="C1412" s="18" t="s">
        <v>132</v>
      </c>
      <c r="D1412" s="29">
        <v>1168271.93</v>
      </c>
      <c r="E1412" s="29">
        <v>1169605.6499999999</v>
      </c>
      <c r="F1412" s="29">
        <v>1333.72</v>
      </c>
      <c r="G1412" s="29">
        <v>7.01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26843.85</v>
      </c>
      <c r="O1412" s="29">
        <v>453.83</v>
      </c>
      <c r="P1412" s="29">
        <v>0</v>
      </c>
      <c r="Q1412" s="29">
        <v>0</v>
      </c>
      <c r="R1412" s="29">
        <v>0</v>
      </c>
      <c r="S1412" s="29">
        <v>0</v>
      </c>
      <c r="T1412">
        <v>0</v>
      </c>
      <c r="U1412">
        <v>0</v>
      </c>
      <c r="V1412">
        <v>0</v>
      </c>
      <c r="Y1412" t="s">
        <v>77</v>
      </c>
    </row>
    <row r="1413" spans="1:25" x14ac:dyDescent="0.3">
      <c r="A1413" s="19" t="s">
        <v>77</v>
      </c>
      <c r="B1413" s="18" t="s">
        <v>327</v>
      </c>
      <c r="C1413" s="18" t="s">
        <v>133</v>
      </c>
      <c r="D1413" s="29">
        <v>958859.38</v>
      </c>
      <c r="E1413" s="29">
        <v>1024424.8962</v>
      </c>
      <c r="F1413" s="29">
        <v>90773.05</v>
      </c>
      <c r="G1413" s="29">
        <v>2.4300000000000002</v>
      </c>
      <c r="H1413" s="29">
        <v>0</v>
      </c>
      <c r="I1413" s="29">
        <v>0</v>
      </c>
      <c r="J1413" s="29">
        <v>0</v>
      </c>
      <c r="K1413" s="29">
        <v>0</v>
      </c>
      <c r="L1413" s="29">
        <v>0</v>
      </c>
      <c r="M1413" s="29">
        <v>0</v>
      </c>
      <c r="N1413" s="29">
        <v>69425.38</v>
      </c>
      <c r="O1413" s="29">
        <v>986.67</v>
      </c>
      <c r="P1413" s="29">
        <v>0</v>
      </c>
      <c r="Q1413" s="29">
        <v>25207.533800000001</v>
      </c>
      <c r="R1413" s="29">
        <v>0</v>
      </c>
      <c r="S1413" s="29">
        <v>0</v>
      </c>
      <c r="T1413">
        <v>0</v>
      </c>
      <c r="U1413">
        <v>2347.6</v>
      </c>
      <c r="V1413">
        <v>0</v>
      </c>
      <c r="Y1413" t="s">
        <v>77</v>
      </c>
    </row>
    <row r="1414" spans="1:25" x14ac:dyDescent="0.3">
      <c r="A1414" s="19" t="s">
        <v>77</v>
      </c>
      <c r="B1414" s="18" t="s">
        <v>327</v>
      </c>
      <c r="C1414" s="18" t="s">
        <v>134</v>
      </c>
      <c r="D1414" s="29">
        <v>1313801.29</v>
      </c>
      <c r="E1414" s="29">
        <v>1315259.6599999999</v>
      </c>
      <c r="F1414" s="29">
        <v>1458.37</v>
      </c>
      <c r="G1414" s="29">
        <v>3.96</v>
      </c>
      <c r="H1414" s="29">
        <v>0</v>
      </c>
      <c r="I1414" s="29">
        <v>0</v>
      </c>
      <c r="J1414" s="29">
        <v>0</v>
      </c>
      <c r="K1414" s="29">
        <v>0</v>
      </c>
      <c r="L1414" s="29">
        <v>0</v>
      </c>
      <c r="M1414" s="29">
        <v>0</v>
      </c>
      <c r="N1414" s="29">
        <v>39572.800000000003</v>
      </c>
      <c r="O1414" s="29">
        <v>716.26</v>
      </c>
      <c r="P1414" s="29">
        <v>0</v>
      </c>
      <c r="Q1414" s="29">
        <v>0</v>
      </c>
      <c r="R1414" s="29">
        <v>0</v>
      </c>
      <c r="S1414" s="29">
        <v>0</v>
      </c>
      <c r="T1414">
        <v>0</v>
      </c>
      <c r="U1414">
        <v>0</v>
      </c>
      <c r="V1414">
        <v>0</v>
      </c>
      <c r="Y1414" t="s">
        <v>77</v>
      </c>
    </row>
    <row r="1415" spans="1:25" x14ac:dyDescent="0.3">
      <c r="A1415" s="19" t="s">
        <v>77</v>
      </c>
      <c r="B1415" s="18" t="s">
        <v>327</v>
      </c>
      <c r="C1415" s="18" t="s">
        <v>135</v>
      </c>
      <c r="D1415" s="29">
        <v>587371.86</v>
      </c>
      <c r="E1415" s="29">
        <v>738924.4</v>
      </c>
      <c r="F1415" s="29">
        <v>151552.54</v>
      </c>
      <c r="G1415" s="29">
        <v>1.46</v>
      </c>
      <c r="H1415" s="29">
        <v>0</v>
      </c>
      <c r="I1415" s="29">
        <v>0</v>
      </c>
      <c r="J1415" s="29">
        <v>0</v>
      </c>
      <c r="K1415" s="29">
        <v>0</v>
      </c>
      <c r="L1415" s="29">
        <v>0</v>
      </c>
      <c r="M1415" s="29">
        <v>0</v>
      </c>
      <c r="N1415" s="29">
        <v>58471.9</v>
      </c>
      <c r="O1415" s="29">
        <v>85.22</v>
      </c>
      <c r="P1415" s="29">
        <v>0</v>
      </c>
      <c r="Q1415" s="29">
        <v>0</v>
      </c>
      <c r="R1415" s="29">
        <v>0</v>
      </c>
      <c r="S1415" s="29">
        <v>0</v>
      </c>
      <c r="T1415">
        <v>0</v>
      </c>
      <c r="U1415">
        <v>0</v>
      </c>
      <c r="V1415">
        <v>0</v>
      </c>
      <c r="Y1415" t="s">
        <v>77</v>
      </c>
    </row>
    <row r="1416" spans="1:25" x14ac:dyDescent="0.3">
      <c r="A1416" s="19" t="s">
        <v>77</v>
      </c>
      <c r="B1416" s="18" t="s">
        <v>327</v>
      </c>
      <c r="C1416" s="18" t="s">
        <v>136</v>
      </c>
      <c r="D1416" s="29">
        <v>1586545.54</v>
      </c>
      <c r="E1416" s="29">
        <v>1588994.78</v>
      </c>
      <c r="F1416" s="29">
        <v>2449.2399999999998</v>
      </c>
      <c r="G1416" s="29">
        <v>3.49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392976.72</v>
      </c>
      <c r="O1416" s="29">
        <v>803.52</v>
      </c>
      <c r="P1416" s="29">
        <v>0</v>
      </c>
      <c r="Q1416" s="29">
        <v>0</v>
      </c>
      <c r="R1416" s="29">
        <v>0</v>
      </c>
      <c r="S1416" s="29">
        <v>0</v>
      </c>
      <c r="T1416">
        <v>0</v>
      </c>
      <c r="U1416">
        <v>0</v>
      </c>
      <c r="V1416">
        <v>0</v>
      </c>
      <c r="Y1416" t="s">
        <v>77</v>
      </c>
    </row>
    <row r="1417" spans="1:25" x14ac:dyDescent="0.3">
      <c r="A1417" s="19" t="s">
        <v>77</v>
      </c>
      <c r="B1417" s="18" t="s">
        <v>327</v>
      </c>
      <c r="C1417" s="18" t="s">
        <v>137</v>
      </c>
      <c r="D1417" s="29">
        <v>68079.87</v>
      </c>
      <c r="E1417" s="29">
        <v>71530.259999999995</v>
      </c>
      <c r="F1417" s="29">
        <v>3450.39</v>
      </c>
      <c r="G1417" s="29">
        <v>3.96</v>
      </c>
      <c r="H1417" s="29">
        <v>0</v>
      </c>
      <c r="I1417" s="29">
        <v>0</v>
      </c>
      <c r="J1417" s="29">
        <v>0</v>
      </c>
      <c r="K1417" s="29">
        <v>0</v>
      </c>
      <c r="L1417" s="29">
        <v>0</v>
      </c>
      <c r="M1417" s="29">
        <v>0</v>
      </c>
      <c r="N1417" s="29">
        <v>2521.33</v>
      </c>
      <c r="O1417" s="29">
        <v>0</v>
      </c>
      <c r="P1417" s="29">
        <v>0</v>
      </c>
      <c r="Q1417" s="29">
        <v>0</v>
      </c>
      <c r="R1417" s="29">
        <v>0</v>
      </c>
      <c r="S1417" s="29">
        <v>0</v>
      </c>
      <c r="T1417">
        <v>0</v>
      </c>
      <c r="U1417">
        <v>0</v>
      </c>
      <c r="V1417">
        <v>0</v>
      </c>
      <c r="Y1417" t="s">
        <v>77</v>
      </c>
    </row>
    <row r="1418" spans="1:25" x14ac:dyDescent="0.3">
      <c r="A1418" s="19" t="s">
        <v>77</v>
      </c>
      <c r="B1418" s="18" t="s">
        <v>327</v>
      </c>
      <c r="C1418" s="18" t="s">
        <v>138</v>
      </c>
      <c r="D1418" s="29">
        <v>1625703.5</v>
      </c>
      <c r="E1418" s="29">
        <v>1629008.3</v>
      </c>
      <c r="F1418" s="29">
        <v>3304.8</v>
      </c>
      <c r="G1418" s="29">
        <v>3.44</v>
      </c>
      <c r="H1418" s="29">
        <v>0</v>
      </c>
      <c r="I1418" s="29">
        <v>0</v>
      </c>
      <c r="J1418" s="29">
        <v>0</v>
      </c>
      <c r="K1418" s="29">
        <v>0</v>
      </c>
      <c r="L1418" s="29">
        <v>0</v>
      </c>
      <c r="M1418" s="29">
        <v>0</v>
      </c>
      <c r="N1418" s="29">
        <v>41992.41</v>
      </c>
      <c r="O1418" s="29">
        <v>156.71</v>
      </c>
      <c r="P1418" s="29">
        <v>0</v>
      </c>
      <c r="Q1418" s="29">
        <v>0</v>
      </c>
      <c r="R1418" s="29">
        <v>0</v>
      </c>
      <c r="S1418" s="29">
        <v>0</v>
      </c>
      <c r="T1418">
        <v>0</v>
      </c>
      <c r="U1418">
        <v>0</v>
      </c>
      <c r="V1418">
        <v>0</v>
      </c>
      <c r="Y1418" t="s">
        <v>78</v>
      </c>
    </row>
    <row r="1419" spans="1:25" x14ac:dyDescent="0.3">
      <c r="A1419" s="19" t="s">
        <v>77</v>
      </c>
      <c r="B1419" s="18" t="s">
        <v>327</v>
      </c>
      <c r="C1419" s="18" t="s">
        <v>139</v>
      </c>
      <c r="D1419" s="29">
        <v>1852726.58</v>
      </c>
      <c r="E1419" s="29">
        <v>1913745.7583999999</v>
      </c>
      <c r="F1419" s="29">
        <v>101455.18</v>
      </c>
      <c r="G1419" s="29">
        <v>2.83</v>
      </c>
      <c r="H1419" s="29">
        <v>0</v>
      </c>
      <c r="I1419" s="29">
        <v>0</v>
      </c>
      <c r="J1419" s="29">
        <v>0</v>
      </c>
      <c r="K1419" s="29">
        <v>0</v>
      </c>
      <c r="L1419" s="29">
        <v>0</v>
      </c>
      <c r="M1419" s="29">
        <v>0</v>
      </c>
      <c r="N1419" s="29">
        <v>87783.18</v>
      </c>
      <c r="O1419" s="29">
        <v>3869.62</v>
      </c>
      <c r="P1419" s="29">
        <v>0</v>
      </c>
      <c r="Q1419" s="29">
        <v>46727.8416</v>
      </c>
      <c r="R1419" s="29">
        <v>6291.84</v>
      </c>
      <c r="S1419" s="29">
        <v>0</v>
      </c>
      <c r="T1419">
        <v>0</v>
      </c>
      <c r="U1419">
        <v>0</v>
      </c>
      <c r="V1419">
        <v>0</v>
      </c>
      <c r="Y1419" t="s">
        <v>78</v>
      </c>
    </row>
    <row r="1420" spans="1:25" x14ac:dyDescent="0.3">
      <c r="A1420" s="19" t="s">
        <v>77</v>
      </c>
      <c r="B1420" s="18" t="s">
        <v>327</v>
      </c>
      <c r="C1420" s="18" t="s">
        <v>140</v>
      </c>
      <c r="D1420" s="29">
        <v>2842682.77</v>
      </c>
      <c r="E1420" s="29">
        <v>2868092.22</v>
      </c>
      <c r="F1420" s="29">
        <v>25409.45</v>
      </c>
      <c r="G1420" s="29">
        <v>3.34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185442.47</v>
      </c>
      <c r="O1420" s="29">
        <v>785.95</v>
      </c>
      <c r="P1420" s="29">
        <v>0</v>
      </c>
      <c r="Q1420" s="29">
        <v>0</v>
      </c>
      <c r="R1420" s="29">
        <v>0</v>
      </c>
      <c r="S1420" s="29">
        <v>0</v>
      </c>
      <c r="T1420">
        <v>0</v>
      </c>
      <c r="U1420">
        <v>0</v>
      </c>
      <c r="V1420">
        <v>0</v>
      </c>
      <c r="Y1420" t="s">
        <v>78</v>
      </c>
    </row>
    <row r="1421" spans="1:25" x14ac:dyDescent="0.3">
      <c r="A1421" s="19" t="s">
        <v>77</v>
      </c>
      <c r="B1421" s="18" t="s">
        <v>327</v>
      </c>
      <c r="C1421" s="18" t="s">
        <v>141</v>
      </c>
      <c r="D1421" s="29">
        <v>4475740.8899999997</v>
      </c>
      <c r="E1421" s="29">
        <v>4470330.1692000097</v>
      </c>
      <c r="F1421" s="29">
        <v>38130.11</v>
      </c>
      <c r="G1421" s="29">
        <v>3.42</v>
      </c>
      <c r="H1421" s="29">
        <v>0</v>
      </c>
      <c r="I1421" s="29">
        <v>0</v>
      </c>
      <c r="J1421" s="29">
        <v>0</v>
      </c>
      <c r="K1421" s="29">
        <v>0</v>
      </c>
      <c r="L1421" s="29">
        <v>0</v>
      </c>
      <c r="M1421" s="29">
        <v>0</v>
      </c>
      <c r="N1421" s="29">
        <v>158060.53</v>
      </c>
      <c r="O1421" s="29">
        <v>334.72</v>
      </c>
      <c r="P1421" s="29">
        <v>0</v>
      </c>
      <c r="Q1421" s="29">
        <v>43540.830800000003</v>
      </c>
      <c r="R1421" s="29">
        <v>0</v>
      </c>
      <c r="S1421" s="29">
        <v>0</v>
      </c>
      <c r="T1421">
        <v>0</v>
      </c>
      <c r="U1421">
        <v>0</v>
      </c>
      <c r="V1421">
        <v>0</v>
      </c>
      <c r="Y1421" t="s">
        <v>78</v>
      </c>
    </row>
    <row r="1422" spans="1:25" x14ac:dyDescent="0.3">
      <c r="A1422" s="19" t="s">
        <v>77</v>
      </c>
      <c r="B1422" s="18" t="s">
        <v>327</v>
      </c>
      <c r="C1422" s="18" t="s">
        <v>142</v>
      </c>
      <c r="D1422" s="29">
        <v>874801.69</v>
      </c>
      <c r="E1422" s="29">
        <v>877083.44</v>
      </c>
      <c r="F1422" s="29">
        <v>2281.75</v>
      </c>
      <c r="G1422" s="29">
        <v>0</v>
      </c>
      <c r="H1422" s="29">
        <v>0</v>
      </c>
      <c r="I1422" s="29">
        <v>0</v>
      </c>
      <c r="J1422" s="29">
        <v>0</v>
      </c>
      <c r="K1422" s="29">
        <v>0</v>
      </c>
      <c r="L1422" s="29">
        <v>0</v>
      </c>
      <c r="M1422" s="29">
        <v>0</v>
      </c>
      <c r="N1422" s="29">
        <v>8438.43</v>
      </c>
      <c r="O1422" s="29">
        <v>350.61</v>
      </c>
      <c r="P1422" s="29">
        <v>0</v>
      </c>
      <c r="Q1422" s="29">
        <v>0</v>
      </c>
      <c r="R1422" s="29">
        <v>0</v>
      </c>
      <c r="S1422" s="29">
        <v>0</v>
      </c>
      <c r="T1422">
        <v>0</v>
      </c>
      <c r="U1422">
        <v>0</v>
      </c>
      <c r="V1422">
        <v>0</v>
      </c>
      <c r="Y1422" t="s">
        <v>78</v>
      </c>
    </row>
    <row r="1423" spans="1:25" x14ac:dyDescent="0.3">
      <c r="A1423" s="19" t="s">
        <v>77</v>
      </c>
      <c r="B1423" s="18" t="s">
        <v>327</v>
      </c>
      <c r="C1423" s="18" t="s">
        <v>143</v>
      </c>
      <c r="D1423" s="29">
        <v>1302985.73</v>
      </c>
      <c r="E1423" s="29">
        <v>1306212.68</v>
      </c>
      <c r="F1423" s="29">
        <v>3226.95</v>
      </c>
      <c r="G1423" s="29">
        <v>16.510000000000002</v>
      </c>
      <c r="H1423" s="29">
        <v>0</v>
      </c>
      <c r="I1423" s="29">
        <v>0</v>
      </c>
      <c r="J1423" s="29">
        <v>0</v>
      </c>
      <c r="K1423" s="29">
        <v>0</v>
      </c>
      <c r="L1423" s="29">
        <v>0</v>
      </c>
      <c r="M1423" s="29">
        <v>0</v>
      </c>
      <c r="N1423" s="29">
        <v>9808.2199999999993</v>
      </c>
      <c r="O1423" s="29">
        <v>100</v>
      </c>
      <c r="P1423" s="29">
        <v>0</v>
      </c>
      <c r="Q1423" s="29">
        <v>0</v>
      </c>
      <c r="R1423" s="29">
        <v>0</v>
      </c>
      <c r="S1423" s="29">
        <v>0</v>
      </c>
      <c r="T1423">
        <v>0</v>
      </c>
      <c r="U1423">
        <v>0</v>
      </c>
      <c r="V1423">
        <v>0</v>
      </c>
      <c r="Y1423" t="s">
        <v>78</v>
      </c>
    </row>
    <row r="1424" spans="1:25" x14ac:dyDescent="0.3">
      <c r="A1424" s="19" t="s">
        <v>78</v>
      </c>
      <c r="B1424" s="18" t="s">
        <v>328</v>
      </c>
      <c r="C1424" s="18" t="s">
        <v>129</v>
      </c>
      <c r="D1424" s="29">
        <v>150898.51999999999</v>
      </c>
      <c r="E1424" s="29">
        <v>159990.29999999999</v>
      </c>
      <c r="F1424" s="29">
        <v>9091.7800000000007</v>
      </c>
      <c r="G1424" s="29">
        <v>13.4</v>
      </c>
      <c r="H1424" s="29">
        <v>0</v>
      </c>
      <c r="I1424" s="29">
        <v>7805.08</v>
      </c>
      <c r="J1424" s="29">
        <v>0</v>
      </c>
      <c r="K1424" s="29">
        <v>0</v>
      </c>
      <c r="L1424" s="29">
        <v>0</v>
      </c>
      <c r="M1424" s="29">
        <v>0</v>
      </c>
      <c r="N1424" s="29">
        <v>2667.16</v>
      </c>
      <c r="O1424" s="29">
        <v>134.94</v>
      </c>
      <c r="P1424" s="29">
        <v>0</v>
      </c>
      <c r="Q1424" s="29">
        <v>0</v>
      </c>
      <c r="R1424" s="29">
        <v>0</v>
      </c>
      <c r="S1424" s="29">
        <v>0</v>
      </c>
      <c r="T1424">
        <v>0</v>
      </c>
      <c r="U1424">
        <v>0</v>
      </c>
      <c r="V1424">
        <v>0</v>
      </c>
      <c r="Y1424" t="s">
        <v>78</v>
      </c>
    </row>
    <row r="1425" spans="1:25" x14ac:dyDescent="0.3">
      <c r="A1425" s="19" t="s">
        <v>78</v>
      </c>
      <c r="B1425" s="18" t="s">
        <v>328</v>
      </c>
      <c r="C1425" s="18" t="s">
        <v>130</v>
      </c>
      <c r="D1425" s="29">
        <v>2601137.2599999998</v>
      </c>
      <c r="E1425" s="29">
        <v>2515883.9567</v>
      </c>
      <c r="F1425" s="29">
        <v>183292.68</v>
      </c>
      <c r="G1425" s="29">
        <v>1.88</v>
      </c>
      <c r="H1425" s="29">
        <v>0</v>
      </c>
      <c r="I1425" s="29">
        <v>130842.02</v>
      </c>
      <c r="J1425" s="29">
        <v>0</v>
      </c>
      <c r="K1425" s="29">
        <v>0</v>
      </c>
      <c r="L1425" s="29">
        <v>0</v>
      </c>
      <c r="M1425" s="29">
        <v>0</v>
      </c>
      <c r="N1425" s="29">
        <v>60328.88</v>
      </c>
      <c r="O1425" s="29">
        <v>902.65</v>
      </c>
      <c r="P1425" s="29">
        <v>0</v>
      </c>
      <c r="Q1425" s="29">
        <v>282449.34330000001</v>
      </c>
      <c r="R1425" s="29">
        <v>12029.72</v>
      </c>
      <c r="S1425" s="29">
        <v>1873.64</v>
      </c>
      <c r="T1425">
        <v>6664.04</v>
      </c>
      <c r="U1425">
        <v>0</v>
      </c>
      <c r="V1425">
        <v>0</v>
      </c>
      <c r="Y1425" t="s">
        <v>78</v>
      </c>
    </row>
    <row r="1426" spans="1:25" x14ac:dyDescent="0.3">
      <c r="A1426" s="19" t="s">
        <v>78</v>
      </c>
      <c r="B1426" s="18" t="s">
        <v>328</v>
      </c>
      <c r="C1426" s="18" t="s">
        <v>131</v>
      </c>
      <c r="D1426" s="29">
        <v>2130889.84</v>
      </c>
      <c r="E1426" s="29">
        <v>2349578.5099999998</v>
      </c>
      <c r="F1426" s="29">
        <v>218688.67</v>
      </c>
      <c r="G1426" s="29">
        <v>3.16</v>
      </c>
      <c r="H1426" s="29">
        <v>0</v>
      </c>
      <c r="I1426" s="29">
        <v>202522.73</v>
      </c>
      <c r="J1426" s="29">
        <v>0</v>
      </c>
      <c r="K1426" s="29">
        <v>0</v>
      </c>
      <c r="L1426" s="29">
        <v>0</v>
      </c>
      <c r="M1426" s="29">
        <v>0</v>
      </c>
      <c r="N1426" s="29">
        <v>65256.35</v>
      </c>
      <c r="O1426" s="29">
        <v>911.94</v>
      </c>
      <c r="P1426" s="29">
        <v>0</v>
      </c>
      <c r="Q1426" s="29">
        <v>0</v>
      </c>
      <c r="R1426" s="29">
        <v>0</v>
      </c>
      <c r="S1426" s="29">
        <v>0</v>
      </c>
      <c r="T1426">
        <v>0</v>
      </c>
      <c r="U1426">
        <v>0</v>
      </c>
      <c r="V1426">
        <v>0</v>
      </c>
      <c r="Y1426" t="s">
        <v>78</v>
      </c>
    </row>
    <row r="1427" spans="1:25" x14ac:dyDescent="0.3">
      <c r="A1427" s="19" t="s">
        <v>78</v>
      </c>
      <c r="B1427" s="18" t="s">
        <v>328</v>
      </c>
      <c r="C1427" s="18" t="s">
        <v>132</v>
      </c>
      <c r="D1427" s="29">
        <v>1750085.32</v>
      </c>
      <c r="E1427" s="29">
        <v>1872252.463</v>
      </c>
      <c r="F1427" s="29">
        <v>138786.51999999999</v>
      </c>
      <c r="G1427" s="29">
        <v>0.64</v>
      </c>
      <c r="H1427" s="29">
        <v>0</v>
      </c>
      <c r="I1427" s="29">
        <v>92773.23</v>
      </c>
      <c r="J1427" s="29">
        <v>0</v>
      </c>
      <c r="K1427" s="29">
        <v>0</v>
      </c>
      <c r="L1427" s="29">
        <v>0</v>
      </c>
      <c r="M1427" s="29">
        <v>0</v>
      </c>
      <c r="N1427" s="29">
        <v>185196.76</v>
      </c>
      <c r="O1427" s="29">
        <v>207.82</v>
      </c>
      <c r="P1427" s="29">
        <v>0</v>
      </c>
      <c r="Q1427" s="29">
        <v>16619.377</v>
      </c>
      <c r="R1427" s="29">
        <v>0</v>
      </c>
      <c r="S1427" s="29">
        <v>0</v>
      </c>
      <c r="T1427">
        <v>0</v>
      </c>
      <c r="U1427">
        <v>0</v>
      </c>
      <c r="V1427">
        <v>0</v>
      </c>
      <c r="Y1427" t="s">
        <v>78</v>
      </c>
    </row>
    <row r="1428" spans="1:25" x14ac:dyDescent="0.3">
      <c r="A1428" s="19" t="s">
        <v>78</v>
      </c>
      <c r="B1428" s="18" t="s">
        <v>328</v>
      </c>
      <c r="C1428" s="18" t="s">
        <v>133</v>
      </c>
      <c r="D1428" s="29">
        <v>2973508.1</v>
      </c>
      <c r="E1428" s="29">
        <v>2633601.301</v>
      </c>
      <c r="F1428" s="29">
        <v>211358.06</v>
      </c>
      <c r="G1428" s="29">
        <v>10.06</v>
      </c>
      <c r="H1428" s="29">
        <v>0</v>
      </c>
      <c r="I1428" s="29">
        <v>192554.07</v>
      </c>
      <c r="J1428" s="29">
        <v>0</v>
      </c>
      <c r="K1428" s="29">
        <v>0</v>
      </c>
      <c r="L1428" s="29">
        <v>0</v>
      </c>
      <c r="M1428" s="29">
        <v>0</v>
      </c>
      <c r="N1428" s="29">
        <v>93082.85</v>
      </c>
      <c r="O1428" s="29">
        <v>598.02</v>
      </c>
      <c r="P1428" s="29">
        <v>0</v>
      </c>
      <c r="Q1428" s="29">
        <v>551511.10900000005</v>
      </c>
      <c r="R1428" s="29">
        <v>0</v>
      </c>
      <c r="S1428" s="29">
        <v>246.25</v>
      </c>
      <c r="T1428">
        <v>34086.39</v>
      </c>
      <c r="U1428">
        <v>0</v>
      </c>
      <c r="V1428">
        <v>0</v>
      </c>
      <c r="Y1428" t="s">
        <v>78</v>
      </c>
    </row>
    <row r="1429" spans="1:25" x14ac:dyDescent="0.3">
      <c r="A1429" s="19" t="s">
        <v>78</v>
      </c>
      <c r="B1429" s="18" t="s">
        <v>328</v>
      </c>
      <c r="C1429" s="18" t="s">
        <v>134</v>
      </c>
      <c r="D1429" s="29">
        <v>2382329.2999999998</v>
      </c>
      <c r="E1429" s="29">
        <v>2549243.25</v>
      </c>
      <c r="F1429" s="29">
        <v>166913.95000000001</v>
      </c>
      <c r="G1429" s="29">
        <v>23.44</v>
      </c>
      <c r="H1429" s="29">
        <v>0</v>
      </c>
      <c r="I1429" s="29">
        <v>161274.43</v>
      </c>
      <c r="J1429" s="29">
        <v>0</v>
      </c>
      <c r="K1429" s="29">
        <v>0</v>
      </c>
      <c r="L1429" s="29">
        <v>0</v>
      </c>
      <c r="M1429" s="29">
        <v>0</v>
      </c>
      <c r="N1429" s="29">
        <v>126346.81</v>
      </c>
      <c r="O1429" s="29">
        <v>2043.85</v>
      </c>
      <c r="P1429" s="29">
        <v>0</v>
      </c>
      <c r="Q1429" s="29">
        <v>0</v>
      </c>
      <c r="R1429" s="29">
        <v>0</v>
      </c>
      <c r="S1429" s="29">
        <v>0</v>
      </c>
      <c r="T1429">
        <v>0</v>
      </c>
      <c r="U1429">
        <v>0</v>
      </c>
      <c r="V1429">
        <v>0</v>
      </c>
      <c r="Y1429" t="s">
        <v>78</v>
      </c>
    </row>
    <row r="1430" spans="1:25" x14ac:dyDescent="0.3">
      <c r="A1430" s="19" t="s">
        <v>78</v>
      </c>
      <c r="B1430" s="18" t="s">
        <v>328</v>
      </c>
      <c r="C1430" s="18" t="s">
        <v>135</v>
      </c>
      <c r="D1430" s="29">
        <v>2227263.6800000002</v>
      </c>
      <c r="E1430" s="29">
        <v>2431955.89</v>
      </c>
      <c r="F1430" s="29">
        <v>204692.21</v>
      </c>
      <c r="G1430" s="29">
        <v>2.2000000000000002</v>
      </c>
      <c r="H1430" s="29">
        <v>0</v>
      </c>
      <c r="I1430" s="29">
        <v>185802.29</v>
      </c>
      <c r="J1430" s="29">
        <v>0</v>
      </c>
      <c r="K1430" s="29">
        <v>0</v>
      </c>
      <c r="L1430" s="29">
        <v>0</v>
      </c>
      <c r="M1430" s="29">
        <v>0</v>
      </c>
      <c r="N1430" s="29">
        <v>78706.41</v>
      </c>
      <c r="O1430" s="29">
        <v>616.53</v>
      </c>
      <c r="P1430" s="29">
        <v>0</v>
      </c>
      <c r="Q1430" s="29">
        <v>0</v>
      </c>
      <c r="R1430" s="29">
        <v>0</v>
      </c>
      <c r="S1430" s="29">
        <v>0</v>
      </c>
      <c r="T1430">
        <v>0</v>
      </c>
      <c r="U1430">
        <v>0</v>
      </c>
      <c r="V1430">
        <v>0</v>
      </c>
      <c r="Y1430" t="s">
        <v>78</v>
      </c>
    </row>
    <row r="1431" spans="1:25" x14ac:dyDescent="0.3">
      <c r="A1431" s="19" t="s">
        <v>78</v>
      </c>
      <c r="B1431" s="18" t="s">
        <v>328</v>
      </c>
      <c r="C1431" s="18" t="s">
        <v>136</v>
      </c>
      <c r="D1431" s="29">
        <v>1726995.66</v>
      </c>
      <c r="E1431" s="29">
        <v>1884467.64</v>
      </c>
      <c r="F1431" s="29">
        <v>157471.98000000001</v>
      </c>
      <c r="G1431" s="29">
        <v>13.16</v>
      </c>
      <c r="H1431" s="29">
        <v>0</v>
      </c>
      <c r="I1431" s="29">
        <v>146071.35</v>
      </c>
      <c r="J1431" s="29">
        <v>0</v>
      </c>
      <c r="K1431" s="29">
        <v>0</v>
      </c>
      <c r="L1431" s="29">
        <v>0</v>
      </c>
      <c r="M1431" s="29">
        <v>0</v>
      </c>
      <c r="N1431" s="29">
        <v>64528.09</v>
      </c>
      <c r="O1431" s="29">
        <v>793.38</v>
      </c>
      <c r="P1431" s="29">
        <v>0</v>
      </c>
      <c r="Q1431" s="29">
        <v>0</v>
      </c>
      <c r="R1431" s="29">
        <v>0</v>
      </c>
      <c r="S1431" s="29">
        <v>0</v>
      </c>
      <c r="T1431">
        <v>0</v>
      </c>
      <c r="U1431">
        <v>0</v>
      </c>
      <c r="V1431">
        <v>0</v>
      </c>
      <c r="Y1431" t="s">
        <v>78</v>
      </c>
    </row>
    <row r="1432" spans="1:25" x14ac:dyDescent="0.3">
      <c r="A1432" s="19" t="s">
        <v>78</v>
      </c>
      <c r="B1432" s="18" t="s">
        <v>328</v>
      </c>
      <c r="C1432" s="18" t="s">
        <v>137</v>
      </c>
      <c r="D1432" s="29">
        <v>2884327.74</v>
      </c>
      <c r="E1432" s="29">
        <v>3164504.76</v>
      </c>
      <c r="F1432" s="29">
        <v>280177.02</v>
      </c>
      <c r="G1432" s="29">
        <v>17.18</v>
      </c>
      <c r="H1432" s="29">
        <v>0</v>
      </c>
      <c r="I1432" s="29">
        <v>257602.34</v>
      </c>
      <c r="J1432" s="29">
        <v>0</v>
      </c>
      <c r="K1432" s="29">
        <v>0</v>
      </c>
      <c r="L1432" s="29">
        <v>0</v>
      </c>
      <c r="M1432" s="29">
        <v>0</v>
      </c>
      <c r="N1432" s="29">
        <v>146963.59</v>
      </c>
      <c r="O1432" s="29">
        <v>2530.37</v>
      </c>
      <c r="P1432" s="29">
        <v>0</v>
      </c>
      <c r="Q1432" s="29">
        <v>0</v>
      </c>
      <c r="R1432" s="29">
        <v>0</v>
      </c>
      <c r="S1432" s="29">
        <v>0</v>
      </c>
      <c r="T1432">
        <v>0</v>
      </c>
      <c r="U1432">
        <v>0</v>
      </c>
      <c r="V1432">
        <v>0</v>
      </c>
      <c r="Y1432" t="s">
        <v>78</v>
      </c>
    </row>
    <row r="1433" spans="1:25" x14ac:dyDescent="0.3">
      <c r="A1433" s="19" t="s">
        <v>78</v>
      </c>
      <c r="B1433" s="18" t="s">
        <v>328</v>
      </c>
      <c r="C1433" s="18" t="s">
        <v>138</v>
      </c>
      <c r="D1433" s="29">
        <v>2668538.7999999998</v>
      </c>
      <c r="E1433" s="29">
        <v>2860061.71</v>
      </c>
      <c r="F1433" s="29">
        <v>191522.91</v>
      </c>
      <c r="G1433" s="29">
        <v>46</v>
      </c>
      <c r="H1433" s="29">
        <v>0</v>
      </c>
      <c r="I1433" s="29">
        <v>176527.78</v>
      </c>
      <c r="J1433" s="29">
        <v>0</v>
      </c>
      <c r="K1433" s="29">
        <v>0</v>
      </c>
      <c r="L1433" s="29">
        <v>0</v>
      </c>
      <c r="M1433" s="29">
        <v>0</v>
      </c>
      <c r="N1433" s="29">
        <v>110930.21</v>
      </c>
      <c r="O1433" s="29">
        <v>1862.97</v>
      </c>
      <c r="P1433" s="29">
        <v>0</v>
      </c>
      <c r="Q1433" s="29">
        <v>0</v>
      </c>
      <c r="R1433" s="29">
        <v>0</v>
      </c>
      <c r="S1433" s="29">
        <v>0</v>
      </c>
      <c r="T1433">
        <v>0</v>
      </c>
      <c r="U1433">
        <v>0</v>
      </c>
      <c r="V1433">
        <v>0</v>
      </c>
      <c r="Y1433" t="s">
        <v>78</v>
      </c>
    </row>
    <row r="1434" spans="1:25" x14ac:dyDescent="0.3">
      <c r="A1434" s="19" t="s">
        <v>78</v>
      </c>
      <c r="B1434" s="18" t="s">
        <v>328</v>
      </c>
      <c r="C1434" s="18" t="s">
        <v>139</v>
      </c>
      <c r="D1434" s="29">
        <v>2765188.08</v>
      </c>
      <c r="E1434" s="29">
        <v>2950781.1348999999</v>
      </c>
      <c r="F1434" s="29">
        <v>229744.07</v>
      </c>
      <c r="G1434" s="29">
        <v>19.559999999999999</v>
      </c>
      <c r="H1434" s="29">
        <v>0</v>
      </c>
      <c r="I1434" s="29">
        <v>222101.42</v>
      </c>
      <c r="J1434" s="29">
        <v>0</v>
      </c>
      <c r="K1434" s="29">
        <v>0</v>
      </c>
      <c r="L1434" s="29">
        <v>0</v>
      </c>
      <c r="M1434" s="29">
        <v>0</v>
      </c>
      <c r="N1434" s="29">
        <v>69562.600000000006</v>
      </c>
      <c r="O1434" s="29">
        <v>278.81</v>
      </c>
      <c r="P1434" s="29">
        <v>0</v>
      </c>
      <c r="Q1434" s="29">
        <v>44151.015099999997</v>
      </c>
      <c r="R1434" s="29">
        <v>0</v>
      </c>
      <c r="S1434" s="29">
        <v>0</v>
      </c>
      <c r="T1434">
        <v>3362.69</v>
      </c>
      <c r="U1434">
        <v>0</v>
      </c>
      <c r="V1434">
        <v>0</v>
      </c>
      <c r="Y1434" t="s">
        <v>78</v>
      </c>
    </row>
    <row r="1435" spans="1:25" x14ac:dyDescent="0.3">
      <c r="A1435" s="19" t="s">
        <v>78</v>
      </c>
      <c r="B1435" s="18" t="s">
        <v>328</v>
      </c>
      <c r="C1435" s="18" t="s">
        <v>140</v>
      </c>
      <c r="D1435" s="29">
        <v>266996.94</v>
      </c>
      <c r="E1435" s="29">
        <v>289800.78000000003</v>
      </c>
      <c r="F1435" s="29">
        <v>22803.84</v>
      </c>
      <c r="G1435" s="29">
        <v>3</v>
      </c>
      <c r="H1435" s="29">
        <v>0</v>
      </c>
      <c r="I1435" s="29">
        <v>14560.67</v>
      </c>
      <c r="J1435" s="29">
        <v>0</v>
      </c>
      <c r="K1435" s="29">
        <v>0</v>
      </c>
      <c r="L1435" s="29">
        <v>0</v>
      </c>
      <c r="M1435" s="29">
        <v>0</v>
      </c>
      <c r="N1435" s="29">
        <v>50087.25</v>
      </c>
      <c r="O1435" s="29">
        <v>0</v>
      </c>
      <c r="P1435" s="29">
        <v>0</v>
      </c>
      <c r="Q1435" s="29">
        <v>0</v>
      </c>
      <c r="R1435" s="29">
        <v>0</v>
      </c>
      <c r="S1435" s="29">
        <v>0</v>
      </c>
      <c r="T1435">
        <v>0</v>
      </c>
      <c r="U1435">
        <v>0</v>
      </c>
      <c r="V1435">
        <v>0</v>
      </c>
      <c r="Y1435" t="s">
        <v>78</v>
      </c>
    </row>
    <row r="1436" spans="1:25" x14ac:dyDescent="0.3">
      <c r="A1436" s="19" t="s">
        <v>78</v>
      </c>
      <c r="B1436" s="18" t="s">
        <v>328</v>
      </c>
      <c r="C1436" s="18" t="s">
        <v>141</v>
      </c>
      <c r="D1436" s="29">
        <v>2613341.46</v>
      </c>
      <c r="E1436" s="29">
        <v>2818487.67</v>
      </c>
      <c r="F1436" s="29">
        <v>205146.21</v>
      </c>
      <c r="G1436" s="29">
        <v>8.7200000000000006</v>
      </c>
      <c r="H1436" s="29">
        <v>0</v>
      </c>
      <c r="I1436" s="29">
        <v>196204.21</v>
      </c>
      <c r="J1436" s="29">
        <v>0</v>
      </c>
      <c r="K1436" s="29">
        <v>0</v>
      </c>
      <c r="L1436" s="29">
        <v>0</v>
      </c>
      <c r="M1436" s="29">
        <v>0</v>
      </c>
      <c r="N1436" s="29">
        <v>98933.52</v>
      </c>
      <c r="O1436" s="29">
        <v>1521</v>
      </c>
      <c r="P1436" s="29">
        <v>0</v>
      </c>
      <c r="Q1436" s="29">
        <v>0</v>
      </c>
      <c r="R1436" s="29">
        <v>0</v>
      </c>
      <c r="S1436" s="29">
        <v>0</v>
      </c>
      <c r="T1436">
        <v>0</v>
      </c>
      <c r="U1436">
        <v>0</v>
      </c>
      <c r="V1436">
        <v>0</v>
      </c>
      <c r="Y1436" t="s">
        <v>78</v>
      </c>
    </row>
    <row r="1437" spans="1:25" x14ac:dyDescent="0.3">
      <c r="A1437" s="19" t="s">
        <v>78</v>
      </c>
      <c r="B1437" s="18" t="s">
        <v>328</v>
      </c>
      <c r="C1437" s="18" t="s">
        <v>142</v>
      </c>
      <c r="D1437" s="29">
        <v>6540949.5600000098</v>
      </c>
      <c r="E1437" s="29">
        <v>5282806.1605000095</v>
      </c>
      <c r="F1437" s="29">
        <v>542420.96</v>
      </c>
      <c r="G1437" s="29">
        <v>4</v>
      </c>
      <c r="H1437" s="29">
        <v>0</v>
      </c>
      <c r="I1437" s="29">
        <v>288697.28999999998</v>
      </c>
      <c r="J1437" s="29">
        <v>0</v>
      </c>
      <c r="K1437" s="29">
        <v>0</v>
      </c>
      <c r="L1437" s="29">
        <v>0</v>
      </c>
      <c r="M1437" s="29">
        <v>0</v>
      </c>
      <c r="N1437" s="29">
        <v>451122.87</v>
      </c>
      <c r="O1437" s="29">
        <v>6017.9</v>
      </c>
      <c r="P1437" s="29">
        <v>0</v>
      </c>
      <c r="Q1437" s="29">
        <v>1861374.8095</v>
      </c>
      <c r="R1437" s="29">
        <v>38601.230000000003</v>
      </c>
      <c r="S1437" s="29">
        <v>22209.22</v>
      </c>
      <c r="T1437">
        <v>90599.09</v>
      </c>
      <c r="U1437">
        <v>0</v>
      </c>
      <c r="V1437">
        <v>0</v>
      </c>
      <c r="Y1437" t="s">
        <v>78</v>
      </c>
    </row>
    <row r="1438" spans="1:25" x14ac:dyDescent="0.3">
      <c r="A1438" s="19" t="s">
        <v>78</v>
      </c>
      <c r="B1438" s="18" t="s">
        <v>328</v>
      </c>
      <c r="C1438" s="18" t="s">
        <v>143</v>
      </c>
      <c r="D1438" s="29">
        <v>2076987.08</v>
      </c>
      <c r="E1438" s="29">
        <v>2260415.88</v>
      </c>
      <c r="F1438" s="29">
        <v>183428.8</v>
      </c>
      <c r="G1438" s="29">
        <v>25.7</v>
      </c>
      <c r="H1438" s="29">
        <v>0</v>
      </c>
      <c r="I1438" s="29">
        <v>171946.08</v>
      </c>
      <c r="J1438" s="29">
        <v>0</v>
      </c>
      <c r="K1438" s="29">
        <v>0</v>
      </c>
      <c r="L1438" s="29">
        <v>0</v>
      </c>
      <c r="M1438" s="29">
        <v>0</v>
      </c>
      <c r="N1438" s="29">
        <v>125126.34</v>
      </c>
      <c r="O1438" s="29">
        <v>687.81</v>
      </c>
      <c r="P1438" s="29">
        <v>0</v>
      </c>
      <c r="Q1438" s="29">
        <v>0</v>
      </c>
      <c r="R1438" s="29">
        <v>0</v>
      </c>
      <c r="S1438" s="29">
        <v>0</v>
      </c>
      <c r="T1438">
        <v>0</v>
      </c>
      <c r="U1438">
        <v>0</v>
      </c>
      <c r="V1438">
        <v>0</v>
      </c>
      <c r="Y1438" t="s">
        <v>78</v>
      </c>
    </row>
    <row r="1439" spans="1:25" x14ac:dyDescent="0.3">
      <c r="A1439" s="19" t="s">
        <v>78</v>
      </c>
      <c r="B1439" s="18" t="s">
        <v>328</v>
      </c>
      <c r="C1439" s="18" t="s">
        <v>144</v>
      </c>
      <c r="D1439" s="29">
        <v>395356.5</v>
      </c>
      <c r="E1439" s="29">
        <v>461991</v>
      </c>
      <c r="F1439" s="29">
        <v>66634.5</v>
      </c>
      <c r="G1439" s="29">
        <v>0</v>
      </c>
      <c r="H1439" s="29">
        <v>0</v>
      </c>
      <c r="I1439" s="29">
        <v>18436.02</v>
      </c>
      <c r="J1439" s="29">
        <v>0</v>
      </c>
      <c r="K1439" s="29">
        <v>0</v>
      </c>
      <c r="L1439" s="29">
        <v>0</v>
      </c>
      <c r="M1439" s="29">
        <v>0</v>
      </c>
      <c r="N1439" s="29">
        <v>39187.22</v>
      </c>
      <c r="O1439" s="29">
        <v>1627.95</v>
      </c>
      <c r="P1439" s="29">
        <v>0</v>
      </c>
      <c r="Q1439" s="29">
        <v>0</v>
      </c>
      <c r="R1439" s="29">
        <v>0</v>
      </c>
      <c r="S1439" s="29">
        <v>0</v>
      </c>
      <c r="T1439">
        <v>0</v>
      </c>
      <c r="U1439">
        <v>0</v>
      </c>
      <c r="V1439">
        <v>0</v>
      </c>
      <c r="Y1439" t="s">
        <v>78</v>
      </c>
    </row>
    <row r="1440" spans="1:25" x14ac:dyDescent="0.3">
      <c r="A1440" s="19" t="s">
        <v>78</v>
      </c>
      <c r="B1440" s="18" t="s">
        <v>328</v>
      </c>
      <c r="C1440" s="18" t="s">
        <v>145</v>
      </c>
      <c r="D1440" s="29">
        <v>2339429.58</v>
      </c>
      <c r="E1440" s="29">
        <v>2557468.1</v>
      </c>
      <c r="F1440" s="29">
        <v>218038.52</v>
      </c>
      <c r="G1440" s="29">
        <v>8.7799999999999994</v>
      </c>
      <c r="H1440" s="29">
        <v>0</v>
      </c>
      <c r="I1440" s="29">
        <v>207563.79</v>
      </c>
      <c r="J1440" s="29">
        <v>0</v>
      </c>
      <c r="K1440" s="29">
        <v>0</v>
      </c>
      <c r="L1440" s="29">
        <v>0</v>
      </c>
      <c r="M1440" s="29">
        <v>0</v>
      </c>
      <c r="N1440" s="29">
        <v>102850.32</v>
      </c>
      <c r="O1440" s="29">
        <v>578.35</v>
      </c>
      <c r="P1440" s="29">
        <v>0</v>
      </c>
      <c r="Q1440" s="29">
        <v>0</v>
      </c>
      <c r="R1440" s="29">
        <v>0</v>
      </c>
      <c r="S1440" s="29">
        <v>0</v>
      </c>
      <c r="T1440">
        <v>0</v>
      </c>
      <c r="U1440">
        <v>0</v>
      </c>
      <c r="V1440">
        <v>0</v>
      </c>
      <c r="Y1440" t="s">
        <v>79</v>
      </c>
    </row>
    <row r="1441" spans="1:25" x14ac:dyDescent="0.3">
      <c r="A1441" s="19" t="s">
        <v>78</v>
      </c>
      <c r="B1441" s="18" t="s">
        <v>328</v>
      </c>
      <c r="C1441" s="18" t="s">
        <v>146</v>
      </c>
      <c r="D1441" s="29">
        <v>1189550.3799999999</v>
      </c>
      <c r="E1441" s="29">
        <v>1289476.26</v>
      </c>
      <c r="F1441" s="29">
        <v>99925.88</v>
      </c>
      <c r="G1441" s="29">
        <v>8.36</v>
      </c>
      <c r="H1441" s="29">
        <v>0</v>
      </c>
      <c r="I1441" s="29">
        <v>92671.28</v>
      </c>
      <c r="J1441" s="29">
        <v>0</v>
      </c>
      <c r="K1441" s="29">
        <v>0</v>
      </c>
      <c r="L1441" s="29">
        <v>0</v>
      </c>
      <c r="M1441" s="29">
        <v>0</v>
      </c>
      <c r="N1441" s="29">
        <v>61341.56</v>
      </c>
      <c r="O1441" s="29">
        <v>279.75</v>
      </c>
      <c r="P1441" s="29">
        <v>0</v>
      </c>
      <c r="Q1441" s="29">
        <v>0</v>
      </c>
      <c r="R1441" s="29">
        <v>0</v>
      </c>
      <c r="S1441" s="29">
        <v>0</v>
      </c>
      <c r="T1441">
        <v>0</v>
      </c>
      <c r="U1441">
        <v>0</v>
      </c>
      <c r="V1441">
        <v>0</v>
      </c>
      <c r="Y1441" t="s">
        <v>79</v>
      </c>
    </row>
    <row r="1442" spans="1:25" x14ac:dyDescent="0.3">
      <c r="A1442" s="19" t="s">
        <v>78</v>
      </c>
      <c r="B1442" s="18" t="s">
        <v>328</v>
      </c>
      <c r="C1442" s="18" t="s">
        <v>147</v>
      </c>
      <c r="D1442" s="29">
        <v>2488378.7400000002</v>
      </c>
      <c r="E1442" s="29">
        <v>2755106.92</v>
      </c>
      <c r="F1442" s="29">
        <v>266728.18</v>
      </c>
      <c r="G1442" s="29">
        <v>7.6</v>
      </c>
      <c r="H1442" s="29">
        <v>0</v>
      </c>
      <c r="I1442" s="29">
        <v>248623.63</v>
      </c>
      <c r="J1442" s="29">
        <v>0</v>
      </c>
      <c r="K1442" s="29">
        <v>0</v>
      </c>
      <c r="L1442" s="29">
        <v>0</v>
      </c>
      <c r="M1442" s="29">
        <v>0</v>
      </c>
      <c r="N1442" s="29">
        <v>76971.460000000006</v>
      </c>
      <c r="O1442" s="29">
        <v>2005.7</v>
      </c>
      <c r="P1442" s="29">
        <v>0</v>
      </c>
      <c r="Q1442" s="29">
        <v>0</v>
      </c>
      <c r="R1442" s="29">
        <v>0</v>
      </c>
      <c r="S1442" s="29">
        <v>0</v>
      </c>
      <c r="T1442">
        <v>0</v>
      </c>
      <c r="U1442">
        <v>0</v>
      </c>
      <c r="V1442">
        <v>0</v>
      </c>
      <c r="Y1442" t="s">
        <v>79</v>
      </c>
    </row>
    <row r="1443" spans="1:25" x14ac:dyDescent="0.3">
      <c r="A1443" s="19" t="s">
        <v>78</v>
      </c>
      <c r="B1443" s="18" t="s">
        <v>328</v>
      </c>
      <c r="C1443" s="18" t="s">
        <v>148</v>
      </c>
      <c r="D1443" s="29">
        <v>10162040.82</v>
      </c>
      <c r="E1443" s="29">
        <v>10532049.556399999</v>
      </c>
      <c r="F1443" s="29">
        <v>851006.89</v>
      </c>
      <c r="G1443" s="29">
        <v>1.58</v>
      </c>
      <c r="H1443" s="29">
        <v>0</v>
      </c>
      <c r="I1443" s="29">
        <v>579183.49</v>
      </c>
      <c r="J1443" s="29">
        <v>0</v>
      </c>
      <c r="K1443" s="29">
        <v>0</v>
      </c>
      <c r="L1443" s="29">
        <v>0</v>
      </c>
      <c r="M1443" s="29">
        <v>0</v>
      </c>
      <c r="N1443" s="29">
        <v>325795.62</v>
      </c>
      <c r="O1443" s="29">
        <v>3746</v>
      </c>
      <c r="P1443" s="29">
        <v>0</v>
      </c>
      <c r="Q1443" s="29">
        <v>485393.22360000003</v>
      </c>
      <c r="R1443" s="29">
        <v>3898.2</v>
      </c>
      <c r="S1443" s="29">
        <v>496.87</v>
      </c>
      <c r="T1443">
        <v>12873.41</v>
      </c>
      <c r="U1443">
        <v>0</v>
      </c>
      <c r="V1443">
        <v>0</v>
      </c>
      <c r="Y1443" t="s">
        <v>79</v>
      </c>
    </row>
    <row r="1444" spans="1:25" x14ac:dyDescent="0.3">
      <c r="A1444" s="19" t="s">
        <v>78</v>
      </c>
      <c r="B1444" s="18" t="s">
        <v>328</v>
      </c>
      <c r="C1444" s="18" t="s">
        <v>149</v>
      </c>
      <c r="D1444" s="29">
        <v>1621409.78</v>
      </c>
      <c r="E1444" s="29">
        <v>1779283.6</v>
      </c>
      <c r="F1444" s="29">
        <v>157873.82</v>
      </c>
      <c r="G1444" s="29">
        <v>13.62</v>
      </c>
      <c r="H1444" s="29">
        <v>0</v>
      </c>
      <c r="I1444" s="29">
        <v>146105.01999999999</v>
      </c>
      <c r="J1444" s="29">
        <v>0</v>
      </c>
      <c r="K1444" s="29">
        <v>0</v>
      </c>
      <c r="L1444" s="29">
        <v>0</v>
      </c>
      <c r="M1444" s="29">
        <v>0</v>
      </c>
      <c r="N1444" s="29">
        <v>56205</v>
      </c>
      <c r="O1444" s="29">
        <v>701.17</v>
      </c>
      <c r="P1444" s="29">
        <v>0</v>
      </c>
      <c r="Q1444" s="29">
        <v>0</v>
      </c>
      <c r="R1444" s="29">
        <v>0</v>
      </c>
      <c r="S1444" s="29">
        <v>0</v>
      </c>
      <c r="T1444">
        <v>0</v>
      </c>
      <c r="U1444">
        <v>0</v>
      </c>
      <c r="V1444">
        <v>0</v>
      </c>
      <c r="Y1444" t="s">
        <v>79</v>
      </c>
    </row>
    <row r="1445" spans="1:25" x14ac:dyDescent="0.3">
      <c r="A1445" s="19" t="s">
        <v>78</v>
      </c>
      <c r="B1445" s="18" t="s">
        <v>328</v>
      </c>
      <c r="C1445" s="18" t="s">
        <v>150</v>
      </c>
      <c r="D1445" s="29">
        <v>746677.16</v>
      </c>
      <c r="E1445" s="29">
        <v>470758.25349999999</v>
      </c>
      <c r="F1445" s="29">
        <v>76.02</v>
      </c>
      <c r="G1445" s="29">
        <v>4.96</v>
      </c>
      <c r="H1445" s="29">
        <v>0</v>
      </c>
      <c r="I1445" s="29">
        <v>0</v>
      </c>
      <c r="J1445" s="29">
        <v>0</v>
      </c>
      <c r="K1445" s="29">
        <v>0</v>
      </c>
      <c r="L1445" s="29">
        <v>0</v>
      </c>
      <c r="M1445" s="29">
        <v>0</v>
      </c>
      <c r="N1445" s="29">
        <v>0</v>
      </c>
      <c r="O1445" s="29">
        <v>25</v>
      </c>
      <c r="P1445" s="29">
        <v>0</v>
      </c>
      <c r="Q1445" s="29">
        <v>275994.9265</v>
      </c>
      <c r="R1445" s="29">
        <v>0</v>
      </c>
      <c r="S1445" s="29">
        <v>0</v>
      </c>
      <c r="T1445">
        <v>0</v>
      </c>
      <c r="U1445">
        <v>0</v>
      </c>
      <c r="V1445">
        <v>0</v>
      </c>
      <c r="Y1445" t="s">
        <v>80</v>
      </c>
    </row>
    <row r="1446" spans="1:25" x14ac:dyDescent="0.3">
      <c r="A1446" s="19" t="s">
        <v>79</v>
      </c>
      <c r="B1446" s="18" t="s">
        <v>329</v>
      </c>
      <c r="C1446" s="18" t="s">
        <v>129</v>
      </c>
      <c r="D1446" s="29">
        <v>823382.82</v>
      </c>
      <c r="E1446" s="29">
        <v>824706.66</v>
      </c>
      <c r="F1446" s="29">
        <v>1323.84</v>
      </c>
      <c r="G1446" s="29">
        <v>0</v>
      </c>
      <c r="H1446" s="29">
        <v>0</v>
      </c>
      <c r="I1446" s="29">
        <v>0</v>
      </c>
      <c r="J1446" s="29">
        <v>0</v>
      </c>
      <c r="K1446" s="29">
        <v>0</v>
      </c>
      <c r="L1446" s="29">
        <v>0</v>
      </c>
      <c r="M1446" s="29">
        <v>0</v>
      </c>
      <c r="N1446" s="29">
        <v>31331.11</v>
      </c>
      <c r="O1446" s="29">
        <v>221.54</v>
      </c>
      <c r="P1446" s="29">
        <v>0</v>
      </c>
      <c r="Q1446" s="29">
        <v>0</v>
      </c>
      <c r="R1446" s="29">
        <v>0</v>
      </c>
      <c r="S1446" s="29">
        <v>0</v>
      </c>
      <c r="T1446">
        <v>0</v>
      </c>
      <c r="U1446">
        <v>0</v>
      </c>
      <c r="V1446">
        <v>0</v>
      </c>
      <c r="Y1446" t="s">
        <v>80</v>
      </c>
    </row>
    <row r="1447" spans="1:25" x14ac:dyDescent="0.3">
      <c r="A1447" s="19" t="s">
        <v>79</v>
      </c>
      <c r="B1447" s="18" t="s">
        <v>329</v>
      </c>
      <c r="C1447" s="18" t="s">
        <v>130</v>
      </c>
      <c r="D1447" s="29">
        <v>530603.42000000004</v>
      </c>
      <c r="E1447" s="29">
        <v>531329.1</v>
      </c>
      <c r="F1447" s="29">
        <v>725.68</v>
      </c>
      <c r="G1447" s="29">
        <v>19.34</v>
      </c>
      <c r="H1447" s="29">
        <v>0</v>
      </c>
      <c r="I1447" s="29">
        <v>0</v>
      </c>
      <c r="J1447" s="29">
        <v>0</v>
      </c>
      <c r="K1447" s="29">
        <v>0</v>
      </c>
      <c r="L1447" s="29">
        <v>0</v>
      </c>
      <c r="M1447" s="29">
        <v>0</v>
      </c>
      <c r="N1447" s="29">
        <v>23855.72</v>
      </c>
      <c r="O1447" s="29">
        <v>0</v>
      </c>
      <c r="P1447" s="29">
        <v>0</v>
      </c>
      <c r="Q1447" s="29">
        <v>0</v>
      </c>
      <c r="R1447" s="29">
        <v>0</v>
      </c>
      <c r="S1447" s="29">
        <v>0</v>
      </c>
      <c r="T1447">
        <v>0</v>
      </c>
      <c r="U1447">
        <v>0</v>
      </c>
      <c r="V1447">
        <v>0</v>
      </c>
      <c r="Y1447" t="s">
        <v>80</v>
      </c>
    </row>
    <row r="1448" spans="1:25" x14ac:dyDescent="0.3">
      <c r="A1448" s="19" t="s">
        <v>79</v>
      </c>
      <c r="B1448" s="18" t="s">
        <v>329</v>
      </c>
      <c r="C1448" s="18" t="s">
        <v>131</v>
      </c>
      <c r="D1448" s="29">
        <v>2214939.88</v>
      </c>
      <c r="E1448" s="29">
        <v>2217557.2000000002</v>
      </c>
      <c r="F1448" s="29">
        <v>2617.3200000000002</v>
      </c>
      <c r="G1448" s="29">
        <v>14.5</v>
      </c>
      <c r="H1448" s="29">
        <v>0</v>
      </c>
      <c r="I1448" s="29">
        <v>0</v>
      </c>
      <c r="J1448" s="29">
        <v>0</v>
      </c>
      <c r="K1448" s="29">
        <v>0</v>
      </c>
      <c r="L1448" s="29">
        <v>0</v>
      </c>
      <c r="M1448" s="29">
        <v>0</v>
      </c>
      <c r="N1448" s="29">
        <v>136759.89000000001</v>
      </c>
      <c r="O1448" s="29">
        <v>0</v>
      </c>
      <c r="P1448" s="29">
        <v>0</v>
      </c>
      <c r="Q1448" s="29">
        <v>0</v>
      </c>
      <c r="R1448" s="29">
        <v>0</v>
      </c>
      <c r="S1448" s="29">
        <v>0</v>
      </c>
      <c r="T1448">
        <v>0</v>
      </c>
      <c r="U1448">
        <v>0</v>
      </c>
      <c r="V1448">
        <v>0</v>
      </c>
      <c r="Y1448" t="s">
        <v>80</v>
      </c>
    </row>
    <row r="1449" spans="1:25" x14ac:dyDescent="0.3">
      <c r="A1449" s="19" t="s">
        <v>79</v>
      </c>
      <c r="B1449" s="18" t="s">
        <v>329</v>
      </c>
      <c r="C1449" s="18" t="s">
        <v>132</v>
      </c>
      <c r="D1449" s="29">
        <v>2096419.08</v>
      </c>
      <c r="E1449" s="29">
        <v>2116049.1</v>
      </c>
      <c r="F1449" s="29">
        <v>19630.02</v>
      </c>
      <c r="G1449" s="29">
        <v>0</v>
      </c>
      <c r="H1449" s="29">
        <v>0</v>
      </c>
      <c r="I1449" s="29">
        <v>0</v>
      </c>
      <c r="J1449" s="29">
        <v>0</v>
      </c>
      <c r="K1449" s="29">
        <v>0</v>
      </c>
      <c r="L1449" s="29">
        <v>0</v>
      </c>
      <c r="M1449" s="29">
        <v>0</v>
      </c>
      <c r="N1449" s="29">
        <v>96982.58</v>
      </c>
      <c r="O1449" s="29">
        <v>75</v>
      </c>
      <c r="P1449" s="29">
        <v>0</v>
      </c>
      <c r="Q1449" s="29">
        <v>0</v>
      </c>
      <c r="R1449" s="29">
        <v>0</v>
      </c>
      <c r="S1449" s="29">
        <v>0</v>
      </c>
      <c r="T1449">
        <v>0</v>
      </c>
      <c r="U1449">
        <v>0</v>
      </c>
      <c r="V1449">
        <v>0</v>
      </c>
      <c r="Y1449" t="s">
        <v>80</v>
      </c>
    </row>
    <row r="1450" spans="1:25" x14ac:dyDescent="0.3">
      <c r="A1450" s="19" t="s">
        <v>79</v>
      </c>
      <c r="B1450" s="18" t="s">
        <v>329</v>
      </c>
      <c r="C1450" s="18" t="s">
        <v>133</v>
      </c>
      <c r="D1450" s="29">
        <v>444044.96</v>
      </c>
      <c r="E1450" s="29">
        <v>444044.96</v>
      </c>
      <c r="F1450" s="29">
        <v>0</v>
      </c>
      <c r="G1450" s="29">
        <v>2</v>
      </c>
      <c r="H1450" s="29">
        <v>0</v>
      </c>
      <c r="I1450" s="29">
        <v>0</v>
      </c>
      <c r="J1450" s="29">
        <v>0</v>
      </c>
      <c r="K1450" s="29">
        <v>0</v>
      </c>
      <c r="L1450" s="29">
        <v>0</v>
      </c>
      <c r="M1450" s="29">
        <v>0</v>
      </c>
      <c r="N1450" s="29">
        <v>22995</v>
      </c>
      <c r="O1450" s="29">
        <v>25</v>
      </c>
      <c r="P1450" s="29">
        <v>0</v>
      </c>
      <c r="Q1450" s="29">
        <v>0</v>
      </c>
      <c r="R1450" s="29">
        <v>0</v>
      </c>
      <c r="S1450" s="29">
        <v>0</v>
      </c>
      <c r="T1450">
        <v>0</v>
      </c>
      <c r="U1450">
        <v>0</v>
      </c>
      <c r="V1450">
        <v>0</v>
      </c>
      <c r="Y1450" t="s">
        <v>80</v>
      </c>
    </row>
    <row r="1451" spans="1:25" x14ac:dyDescent="0.3">
      <c r="A1451" s="19" t="s">
        <v>80</v>
      </c>
      <c r="B1451" s="18" t="s">
        <v>330</v>
      </c>
      <c r="C1451" s="18" t="s">
        <v>129</v>
      </c>
      <c r="D1451" s="29">
        <v>1996392.34</v>
      </c>
      <c r="E1451" s="29">
        <v>2012134.1</v>
      </c>
      <c r="F1451" s="29">
        <v>15741.76</v>
      </c>
      <c r="G1451" s="29">
        <v>303.58</v>
      </c>
      <c r="H1451" s="29">
        <v>0</v>
      </c>
      <c r="I1451" s="29">
        <v>0</v>
      </c>
      <c r="J1451" s="29">
        <v>0</v>
      </c>
      <c r="K1451" s="29">
        <v>0</v>
      </c>
      <c r="L1451" s="29">
        <v>0</v>
      </c>
      <c r="M1451" s="29">
        <v>0</v>
      </c>
      <c r="N1451" s="29">
        <v>113318.49</v>
      </c>
      <c r="O1451" s="29">
        <v>200</v>
      </c>
      <c r="P1451" s="29">
        <v>0</v>
      </c>
      <c r="Q1451" s="29">
        <v>0</v>
      </c>
      <c r="R1451" s="29">
        <v>0</v>
      </c>
      <c r="S1451" s="29">
        <v>0</v>
      </c>
      <c r="T1451">
        <v>0</v>
      </c>
      <c r="U1451">
        <v>0</v>
      </c>
      <c r="V1451">
        <v>0</v>
      </c>
      <c r="Y1451" t="s">
        <v>80</v>
      </c>
    </row>
    <row r="1452" spans="1:25" x14ac:dyDescent="0.3">
      <c r="A1452" s="19" t="s">
        <v>80</v>
      </c>
      <c r="B1452" s="18" t="s">
        <v>330</v>
      </c>
      <c r="C1452" s="18" t="s">
        <v>130</v>
      </c>
      <c r="D1452" s="29">
        <v>6530677.6599999899</v>
      </c>
      <c r="E1452" s="29">
        <v>3314527.6525999899</v>
      </c>
      <c r="F1452" s="29">
        <v>286284.79999999999</v>
      </c>
      <c r="G1452" s="29">
        <v>23.98</v>
      </c>
      <c r="H1452" s="29">
        <v>0</v>
      </c>
      <c r="I1452" s="29">
        <v>0</v>
      </c>
      <c r="J1452" s="29">
        <v>0</v>
      </c>
      <c r="K1452" s="29">
        <v>0</v>
      </c>
      <c r="L1452" s="29">
        <v>0</v>
      </c>
      <c r="M1452" s="29">
        <v>0</v>
      </c>
      <c r="N1452" s="29">
        <v>136974.01999999999</v>
      </c>
      <c r="O1452" s="29">
        <v>200</v>
      </c>
      <c r="P1452" s="29">
        <v>0</v>
      </c>
      <c r="Q1452" s="29">
        <v>3541894.3273999998</v>
      </c>
      <c r="R1452" s="29">
        <v>39459.519999999997</v>
      </c>
      <c r="S1452" s="29">
        <v>0</v>
      </c>
      <c r="T1452">
        <v>15065.39</v>
      </c>
      <c r="U1452">
        <v>0</v>
      </c>
      <c r="V1452">
        <v>4.58</v>
      </c>
      <c r="Y1452" t="s">
        <v>80</v>
      </c>
    </row>
    <row r="1453" spans="1:25" x14ac:dyDescent="0.3">
      <c r="A1453" s="19" t="s">
        <v>80</v>
      </c>
      <c r="B1453" s="18" t="s">
        <v>330</v>
      </c>
      <c r="C1453" s="18" t="s">
        <v>131</v>
      </c>
      <c r="D1453" s="29">
        <v>1781254.28</v>
      </c>
      <c r="E1453" s="29">
        <v>1141979.6396000001</v>
      </c>
      <c r="F1453" s="29">
        <v>137915.93</v>
      </c>
      <c r="G1453" s="29">
        <v>3.17</v>
      </c>
      <c r="H1453" s="29">
        <v>0</v>
      </c>
      <c r="I1453" s="29">
        <v>0</v>
      </c>
      <c r="J1453" s="29">
        <v>0</v>
      </c>
      <c r="K1453" s="29">
        <v>0</v>
      </c>
      <c r="L1453" s="29">
        <v>0</v>
      </c>
      <c r="M1453" s="29">
        <v>0</v>
      </c>
      <c r="N1453" s="29">
        <v>43589.65</v>
      </c>
      <c r="O1453" s="29">
        <v>125</v>
      </c>
      <c r="P1453" s="29">
        <v>0</v>
      </c>
      <c r="Q1453" s="29">
        <v>777839.08039999998</v>
      </c>
      <c r="R1453" s="29">
        <v>648.51</v>
      </c>
      <c r="S1453" s="29">
        <v>0</v>
      </c>
      <c r="T1453">
        <v>3502.68</v>
      </c>
      <c r="U1453">
        <v>0</v>
      </c>
      <c r="V1453">
        <v>1.83</v>
      </c>
      <c r="Y1453" t="s">
        <v>80</v>
      </c>
    </row>
    <row r="1454" spans="1:25" x14ac:dyDescent="0.3">
      <c r="A1454" s="19" t="s">
        <v>80</v>
      </c>
      <c r="B1454" s="18" t="s">
        <v>330</v>
      </c>
      <c r="C1454" s="18" t="s">
        <v>132</v>
      </c>
      <c r="D1454" s="29">
        <v>630862.78</v>
      </c>
      <c r="E1454" s="29">
        <v>635176.61</v>
      </c>
      <c r="F1454" s="29">
        <v>4313.83</v>
      </c>
      <c r="G1454" s="29">
        <v>127.38</v>
      </c>
      <c r="H1454" s="29">
        <v>0</v>
      </c>
      <c r="I1454" s="29">
        <v>0</v>
      </c>
      <c r="J1454" s="29">
        <v>0</v>
      </c>
      <c r="K1454" s="29">
        <v>0</v>
      </c>
      <c r="L1454" s="29">
        <v>0</v>
      </c>
      <c r="M1454" s="29">
        <v>0</v>
      </c>
      <c r="N1454" s="29">
        <v>62109.34</v>
      </c>
      <c r="O1454" s="29">
        <v>50</v>
      </c>
      <c r="P1454" s="29">
        <v>0</v>
      </c>
      <c r="Q1454" s="29">
        <v>0</v>
      </c>
      <c r="R1454" s="29">
        <v>0</v>
      </c>
      <c r="S1454" s="29">
        <v>0</v>
      </c>
      <c r="T1454">
        <v>0</v>
      </c>
      <c r="U1454">
        <v>0</v>
      </c>
      <c r="V1454">
        <v>0</v>
      </c>
      <c r="Y1454" t="s">
        <v>80</v>
      </c>
    </row>
    <row r="1455" spans="1:25" x14ac:dyDescent="0.3">
      <c r="A1455" s="19" t="s">
        <v>80</v>
      </c>
      <c r="B1455" s="18" t="s">
        <v>330</v>
      </c>
      <c r="C1455" s="18" t="s">
        <v>133</v>
      </c>
      <c r="D1455" s="29">
        <v>963130.12000000197</v>
      </c>
      <c r="E1455" s="29">
        <v>967640.950000001</v>
      </c>
      <c r="F1455" s="29">
        <v>4510.83</v>
      </c>
      <c r="G1455" s="29">
        <v>147.57</v>
      </c>
      <c r="H1455" s="29">
        <v>0</v>
      </c>
      <c r="I1455" s="29">
        <v>0</v>
      </c>
      <c r="J1455" s="29">
        <v>0</v>
      </c>
      <c r="K1455" s="29">
        <v>0</v>
      </c>
      <c r="L1455" s="29">
        <v>0</v>
      </c>
      <c r="M1455" s="29">
        <v>0</v>
      </c>
      <c r="N1455" s="29">
        <v>55592.47</v>
      </c>
      <c r="O1455" s="29">
        <v>125</v>
      </c>
      <c r="P1455" s="29">
        <v>0</v>
      </c>
      <c r="Q1455" s="29">
        <v>0</v>
      </c>
      <c r="R1455" s="29">
        <v>0</v>
      </c>
      <c r="S1455" s="29">
        <v>0</v>
      </c>
      <c r="T1455">
        <v>0</v>
      </c>
      <c r="U1455">
        <v>0</v>
      </c>
      <c r="V1455">
        <v>0</v>
      </c>
      <c r="Y1455" t="s">
        <v>80</v>
      </c>
    </row>
    <row r="1456" spans="1:25" x14ac:dyDescent="0.3">
      <c r="A1456" s="19" t="s">
        <v>80</v>
      </c>
      <c r="B1456" s="18" t="s">
        <v>330</v>
      </c>
      <c r="C1456" s="18" t="s">
        <v>134</v>
      </c>
      <c r="D1456" s="29">
        <v>869908.64</v>
      </c>
      <c r="E1456" s="29">
        <v>871795.58</v>
      </c>
      <c r="F1456" s="29">
        <v>1886.94</v>
      </c>
      <c r="G1456" s="29">
        <v>24.8</v>
      </c>
      <c r="H1456" s="29">
        <v>0</v>
      </c>
      <c r="I1456" s="29">
        <v>0</v>
      </c>
      <c r="J1456" s="29">
        <v>0</v>
      </c>
      <c r="K1456" s="29">
        <v>0</v>
      </c>
      <c r="L1456" s="29">
        <v>0</v>
      </c>
      <c r="M1456" s="29">
        <v>0</v>
      </c>
      <c r="N1456" s="29">
        <v>31520.87</v>
      </c>
      <c r="O1456" s="29">
        <v>0</v>
      </c>
      <c r="P1456" s="29">
        <v>0</v>
      </c>
      <c r="Q1456" s="29">
        <v>0</v>
      </c>
      <c r="R1456" s="29">
        <v>0</v>
      </c>
      <c r="S1456" s="29">
        <v>0</v>
      </c>
      <c r="T1456">
        <v>0</v>
      </c>
      <c r="U1456">
        <v>0</v>
      </c>
      <c r="V1456">
        <v>0</v>
      </c>
      <c r="Y1456" t="s">
        <v>80</v>
      </c>
    </row>
    <row r="1457" spans="1:25" x14ac:dyDescent="0.3">
      <c r="A1457" s="19" t="s">
        <v>80</v>
      </c>
      <c r="B1457" s="18" t="s">
        <v>330</v>
      </c>
      <c r="C1457" s="18" t="s">
        <v>135</v>
      </c>
      <c r="D1457" s="29">
        <v>383132.66</v>
      </c>
      <c r="E1457" s="29">
        <v>386252.18</v>
      </c>
      <c r="F1457" s="29">
        <v>3119.52</v>
      </c>
      <c r="G1457" s="29">
        <v>91.54</v>
      </c>
      <c r="H1457" s="29">
        <v>0</v>
      </c>
      <c r="I1457" s="29">
        <v>0</v>
      </c>
      <c r="J1457" s="29">
        <v>0</v>
      </c>
      <c r="K1457" s="29">
        <v>0</v>
      </c>
      <c r="L1457" s="29">
        <v>0</v>
      </c>
      <c r="M1457" s="29">
        <v>0</v>
      </c>
      <c r="N1457" s="29">
        <v>18112.22</v>
      </c>
      <c r="O1457" s="29">
        <v>0</v>
      </c>
      <c r="P1457" s="29">
        <v>0</v>
      </c>
      <c r="Q1457" s="29">
        <v>0</v>
      </c>
      <c r="R1457" s="29">
        <v>0</v>
      </c>
      <c r="S1457" s="29">
        <v>0</v>
      </c>
      <c r="T1457">
        <v>0</v>
      </c>
      <c r="U1457">
        <v>0</v>
      </c>
      <c r="V1457">
        <v>0</v>
      </c>
      <c r="Y1457" t="s">
        <v>80</v>
      </c>
    </row>
    <row r="1458" spans="1:25" x14ac:dyDescent="0.3">
      <c r="A1458" s="19" t="s">
        <v>80</v>
      </c>
      <c r="B1458" s="18" t="s">
        <v>330</v>
      </c>
      <c r="C1458" s="18" t="s">
        <v>136</v>
      </c>
      <c r="D1458" s="29">
        <v>646685.57999999996</v>
      </c>
      <c r="E1458" s="29">
        <v>649185.67000000004</v>
      </c>
      <c r="F1458" s="29">
        <v>2500.09</v>
      </c>
      <c r="G1458" s="29">
        <v>77</v>
      </c>
      <c r="H1458" s="29">
        <v>0</v>
      </c>
      <c r="I1458" s="29">
        <v>0</v>
      </c>
      <c r="J1458" s="29">
        <v>0</v>
      </c>
      <c r="K1458" s="29">
        <v>0</v>
      </c>
      <c r="L1458" s="29">
        <v>0</v>
      </c>
      <c r="M1458" s="29">
        <v>0</v>
      </c>
      <c r="N1458" s="29">
        <v>42517.97</v>
      </c>
      <c r="O1458" s="29">
        <v>25</v>
      </c>
      <c r="P1458" s="29">
        <v>0</v>
      </c>
      <c r="Q1458" s="29">
        <v>0</v>
      </c>
      <c r="R1458" s="29">
        <v>0</v>
      </c>
      <c r="S1458" s="29">
        <v>0</v>
      </c>
      <c r="T1458">
        <v>0</v>
      </c>
      <c r="U1458">
        <v>0</v>
      </c>
      <c r="V1458">
        <v>0</v>
      </c>
      <c r="Y1458" t="s">
        <v>80</v>
      </c>
    </row>
    <row r="1459" spans="1:25" x14ac:dyDescent="0.3">
      <c r="A1459" s="19" t="s">
        <v>80</v>
      </c>
      <c r="B1459" s="18" t="s">
        <v>330</v>
      </c>
      <c r="C1459" s="18" t="s">
        <v>137</v>
      </c>
      <c r="D1459" s="29">
        <v>2045595.74</v>
      </c>
      <c r="E1459" s="29">
        <v>2051800.91</v>
      </c>
      <c r="F1459" s="29">
        <v>6205.17</v>
      </c>
      <c r="G1459" s="29">
        <v>19.34</v>
      </c>
      <c r="H1459" s="29">
        <v>0</v>
      </c>
      <c r="I1459" s="29">
        <v>0</v>
      </c>
      <c r="J1459" s="29">
        <v>0</v>
      </c>
      <c r="K1459" s="29">
        <v>0</v>
      </c>
      <c r="L1459" s="29">
        <v>0</v>
      </c>
      <c r="M1459" s="29">
        <v>0</v>
      </c>
      <c r="N1459" s="29">
        <v>146630.63</v>
      </c>
      <c r="O1459" s="29">
        <v>175</v>
      </c>
      <c r="P1459" s="29">
        <v>0</v>
      </c>
      <c r="Q1459" s="29">
        <v>0</v>
      </c>
      <c r="R1459" s="29">
        <v>0</v>
      </c>
      <c r="S1459" s="29">
        <v>0</v>
      </c>
      <c r="T1459">
        <v>0</v>
      </c>
      <c r="U1459">
        <v>0</v>
      </c>
      <c r="V1459">
        <v>0</v>
      </c>
      <c r="Y1459" t="s">
        <v>81</v>
      </c>
    </row>
    <row r="1460" spans="1:25" x14ac:dyDescent="0.3">
      <c r="A1460" s="19" t="s">
        <v>80</v>
      </c>
      <c r="B1460" s="18" t="s">
        <v>330</v>
      </c>
      <c r="C1460" s="18" t="s">
        <v>138</v>
      </c>
      <c r="D1460" s="29">
        <v>1996007.54</v>
      </c>
      <c r="E1460" s="29">
        <v>2099592.6581000001</v>
      </c>
      <c r="F1460" s="29">
        <v>156708.71</v>
      </c>
      <c r="G1460" s="29">
        <v>7</v>
      </c>
      <c r="H1460" s="29">
        <v>0</v>
      </c>
      <c r="I1460" s="29">
        <v>0</v>
      </c>
      <c r="J1460" s="29">
        <v>0</v>
      </c>
      <c r="K1460" s="29">
        <v>0</v>
      </c>
      <c r="L1460" s="29">
        <v>0</v>
      </c>
      <c r="M1460" s="29">
        <v>0</v>
      </c>
      <c r="N1460" s="29">
        <v>128663.15</v>
      </c>
      <c r="O1460" s="29">
        <v>225</v>
      </c>
      <c r="P1460" s="29">
        <v>0</v>
      </c>
      <c r="Q1460" s="29">
        <v>53204.971899999997</v>
      </c>
      <c r="R1460" s="29">
        <v>81.38</v>
      </c>
      <c r="S1460" s="29">
        <v>0</v>
      </c>
      <c r="T1460">
        <v>843.46</v>
      </c>
      <c r="U1460">
        <v>0</v>
      </c>
      <c r="V1460">
        <v>0</v>
      </c>
      <c r="Y1460" t="s">
        <v>81</v>
      </c>
    </row>
    <row r="1461" spans="1:25" x14ac:dyDescent="0.3">
      <c r="A1461" s="19" t="s">
        <v>80</v>
      </c>
      <c r="B1461" s="18" t="s">
        <v>330</v>
      </c>
      <c r="C1461" s="18" t="s">
        <v>139</v>
      </c>
      <c r="D1461" s="29">
        <v>2169313.0800000099</v>
      </c>
      <c r="E1461" s="29">
        <v>2177944.7500000098</v>
      </c>
      <c r="F1461" s="29">
        <v>8631.67</v>
      </c>
      <c r="G1461" s="29">
        <v>288.2</v>
      </c>
      <c r="H1461" s="29">
        <v>0</v>
      </c>
      <c r="I1461" s="29">
        <v>0</v>
      </c>
      <c r="J1461" s="29">
        <v>0</v>
      </c>
      <c r="K1461" s="29">
        <v>0</v>
      </c>
      <c r="L1461" s="29">
        <v>0</v>
      </c>
      <c r="M1461" s="29">
        <v>0</v>
      </c>
      <c r="N1461" s="29">
        <v>189950.4</v>
      </c>
      <c r="O1461" s="29">
        <v>275</v>
      </c>
      <c r="P1461" s="29">
        <v>0</v>
      </c>
      <c r="Q1461" s="29">
        <v>0</v>
      </c>
      <c r="R1461" s="29">
        <v>0</v>
      </c>
      <c r="S1461" s="29">
        <v>0</v>
      </c>
      <c r="T1461">
        <v>0</v>
      </c>
      <c r="U1461">
        <v>0</v>
      </c>
      <c r="V1461">
        <v>0</v>
      </c>
      <c r="Y1461" t="s">
        <v>81</v>
      </c>
    </row>
    <row r="1462" spans="1:25" x14ac:dyDescent="0.3">
      <c r="A1462" s="19" t="s">
        <v>80</v>
      </c>
      <c r="B1462" s="18" t="s">
        <v>330</v>
      </c>
      <c r="C1462" s="18" t="s">
        <v>140</v>
      </c>
      <c r="D1462" s="29">
        <v>2649521.44</v>
      </c>
      <c r="E1462" s="29">
        <v>2636398.0197000001</v>
      </c>
      <c r="F1462" s="29">
        <v>40707.17</v>
      </c>
      <c r="G1462" s="29">
        <v>31.98</v>
      </c>
      <c r="H1462" s="29">
        <v>0</v>
      </c>
      <c r="I1462" s="29">
        <v>0</v>
      </c>
      <c r="J1462" s="29">
        <v>0</v>
      </c>
      <c r="K1462" s="29">
        <v>0</v>
      </c>
      <c r="L1462" s="29">
        <v>0</v>
      </c>
      <c r="M1462" s="29">
        <v>0</v>
      </c>
      <c r="N1462" s="29">
        <v>277474.15000000002</v>
      </c>
      <c r="O1462" s="29">
        <v>400</v>
      </c>
      <c r="P1462" s="29">
        <v>0</v>
      </c>
      <c r="Q1462" s="29">
        <v>53925.950299999997</v>
      </c>
      <c r="R1462" s="29">
        <v>95.36</v>
      </c>
      <c r="S1462" s="29">
        <v>0</v>
      </c>
      <c r="T1462">
        <v>25.02</v>
      </c>
      <c r="U1462">
        <v>0</v>
      </c>
      <c r="V1462">
        <v>0</v>
      </c>
      <c r="Y1462" t="s">
        <v>81</v>
      </c>
    </row>
    <row r="1463" spans="1:25" x14ac:dyDescent="0.3">
      <c r="A1463" s="19" t="s">
        <v>80</v>
      </c>
      <c r="B1463" s="18" t="s">
        <v>330</v>
      </c>
      <c r="C1463" s="18" t="s">
        <v>141</v>
      </c>
      <c r="D1463" s="29">
        <v>945412.90000000095</v>
      </c>
      <c r="E1463" s="29">
        <v>949798.11000000103</v>
      </c>
      <c r="F1463" s="29">
        <v>4385.21</v>
      </c>
      <c r="G1463" s="29">
        <v>262.74</v>
      </c>
      <c r="H1463" s="29">
        <v>0</v>
      </c>
      <c r="I1463" s="29">
        <v>0</v>
      </c>
      <c r="J1463" s="29">
        <v>0</v>
      </c>
      <c r="K1463" s="29">
        <v>0</v>
      </c>
      <c r="L1463" s="29">
        <v>0</v>
      </c>
      <c r="M1463" s="29">
        <v>0</v>
      </c>
      <c r="N1463" s="29">
        <v>69547.899999999994</v>
      </c>
      <c r="O1463" s="29">
        <v>100</v>
      </c>
      <c r="P1463" s="29">
        <v>0</v>
      </c>
      <c r="Q1463" s="29">
        <v>0</v>
      </c>
      <c r="R1463" s="29">
        <v>0</v>
      </c>
      <c r="S1463" s="29">
        <v>0</v>
      </c>
      <c r="T1463">
        <v>0</v>
      </c>
      <c r="U1463">
        <v>0</v>
      </c>
      <c r="V1463">
        <v>0</v>
      </c>
      <c r="Y1463" t="s">
        <v>81</v>
      </c>
    </row>
    <row r="1464" spans="1:25" x14ac:dyDescent="0.3">
      <c r="A1464" s="19" t="s">
        <v>80</v>
      </c>
      <c r="B1464" s="18" t="s">
        <v>330</v>
      </c>
      <c r="C1464" s="18" t="s">
        <v>142</v>
      </c>
      <c r="D1464" s="29">
        <v>755918.36000000103</v>
      </c>
      <c r="E1464" s="29">
        <v>758611.52000000095</v>
      </c>
      <c r="F1464" s="29">
        <v>2693.16</v>
      </c>
      <c r="G1464" s="29">
        <v>71.739999999999995</v>
      </c>
      <c r="H1464" s="29">
        <v>0</v>
      </c>
      <c r="I1464" s="29">
        <v>0</v>
      </c>
      <c r="J1464" s="29">
        <v>0</v>
      </c>
      <c r="K1464" s="29">
        <v>0</v>
      </c>
      <c r="L1464" s="29">
        <v>0</v>
      </c>
      <c r="M1464" s="29">
        <v>0</v>
      </c>
      <c r="N1464" s="29">
        <v>26397.82</v>
      </c>
      <c r="O1464" s="29">
        <v>125</v>
      </c>
      <c r="P1464" s="29">
        <v>0</v>
      </c>
      <c r="Q1464" s="29">
        <v>0</v>
      </c>
      <c r="R1464" s="29">
        <v>0</v>
      </c>
      <c r="S1464" s="29">
        <v>0</v>
      </c>
      <c r="T1464">
        <v>0</v>
      </c>
      <c r="U1464">
        <v>0</v>
      </c>
      <c r="V1464">
        <v>0</v>
      </c>
      <c r="Y1464" t="s">
        <v>81</v>
      </c>
    </row>
    <row r="1465" spans="1:25" x14ac:dyDescent="0.3">
      <c r="A1465" s="19" t="s">
        <v>81</v>
      </c>
      <c r="B1465" s="18" t="s">
        <v>331</v>
      </c>
      <c r="C1465" s="18" t="s">
        <v>144</v>
      </c>
      <c r="D1465" s="29">
        <v>1833956.06</v>
      </c>
      <c r="E1465" s="29">
        <v>1846639.27</v>
      </c>
      <c r="F1465" s="29">
        <v>12683.21</v>
      </c>
      <c r="G1465" s="29">
        <v>133.24</v>
      </c>
      <c r="H1465" s="29">
        <v>0</v>
      </c>
      <c r="I1465" s="29">
        <v>0</v>
      </c>
      <c r="J1465" s="29">
        <v>0</v>
      </c>
      <c r="K1465" s="29">
        <v>0</v>
      </c>
      <c r="L1465" s="29">
        <v>0</v>
      </c>
      <c r="M1465" s="29">
        <v>0</v>
      </c>
      <c r="N1465" s="29">
        <v>150920.04999999999</v>
      </c>
      <c r="O1465" s="29">
        <v>910.37</v>
      </c>
      <c r="P1465" s="29">
        <v>0</v>
      </c>
      <c r="Q1465" s="29">
        <v>0</v>
      </c>
      <c r="R1465" s="29">
        <v>0</v>
      </c>
      <c r="S1465" s="29">
        <v>0</v>
      </c>
      <c r="T1465">
        <v>0</v>
      </c>
      <c r="U1465">
        <v>0</v>
      </c>
      <c r="V1465">
        <v>0</v>
      </c>
      <c r="Y1465" t="s">
        <v>81</v>
      </c>
    </row>
    <row r="1466" spans="1:25" x14ac:dyDescent="0.3">
      <c r="A1466" s="19" t="s">
        <v>81</v>
      </c>
      <c r="B1466" s="18" t="s">
        <v>331</v>
      </c>
      <c r="C1466" s="18" t="s">
        <v>145</v>
      </c>
      <c r="D1466" s="29">
        <v>1030541.18</v>
      </c>
      <c r="E1466" s="29">
        <v>1040200.21</v>
      </c>
      <c r="F1466" s="29">
        <v>9659.0300000000007</v>
      </c>
      <c r="G1466" s="29">
        <v>109.64</v>
      </c>
      <c r="H1466" s="29">
        <v>0</v>
      </c>
      <c r="I1466" s="29">
        <v>0</v>
      </c>
      <c r="J1466" s="29">
        <v>0</v>
      </c>
      <c r="K1466" s="29">
        <v>0</v>
      </c>
      <c r="L1466" s="29">
        <v>0</v>
      </c>
      <c r="M1466" s="29">
        <v>0</v>
      </c>
      <c r="N1466" s="29">
        <v>83755.88</v>
      </c>
      <c r="O1466" s="29">
        <v>0</v>
      </c>
      <c r="P1466" s="29">
        <v>0</v>
      </c>
      <c r="Q1466" s="29">
        <v>0</v>
      </c>
      <c r="R1466" s="29">
        <v>0</v>
      </c>
      <c r="S1466" s="29">
        <v>0</v>
      </c>
      <c r="T1466">
        <v>0</v>
      </c>
      <c r="U1466">
        <v>0</v>
      </c>
      <c r="V1466">
        <v>0</v>
      </c>
      <c r="Y1466" t="s">
        <v>81</v>
      </c>
    </row>
    <row r="1467" spans="1:25" x14ac:dyDescent="0.3">
      <c r="A1467" s="19" t="s">
        <v>81</v>
      </c>
      <c r="B1467" s="18" t="s">
        <v>331</v>
      </c>
      <c r="C1467" s="18" t="s">
        <v>146</v>
      </c>
      <c r="D1467" s="29">
        <v>525608.34</v>
      </c>
      <c r="E1467" s="29">
        <v>527231.06000000006</v>
      </c>
      <c r="F1467" s="29">
        <v>1622.72</v>
      </c>
      <c r="G1467" s="29">
        <v>10.64</v>
      </c>
      <c r="H1467" s="29">
        <v>0</v>
      </c>
      <c r="I1467" s="29">
        <v>0</v>
      </c>
      <c r="J1467" s="29">
        <v>0</v>
      </c>
      <c r="K1467" s="29">
        <v>0</v>
      </c>
      <c r="L1467" s="29">
        <v>0</v>
      </c>
      <c r="M1467" s="29">
        <v>0</v>
      </c>
      <c r="N1467" s="29">
        <v>29801.07</v>
      </c>
      <c r="O1467" s="29">
        <v>0</v>
      </c>
      <c r="P1467" s="29">
        <v>0</v>
      </c>
      <c r="Q1467" s="29">
        <v>0</v>
      </c>
      <c r="R1467" s="29">
        <v>0</v>
      </c>
      <c r="S1467" s="29">
        <v>0</v>
      </c>
      <c r="T1467">
        <v>0</v>
      </c>
      <c r="U1467">
        <v>0</v>
      </c>
      <c r="V1467">
        <v>0</v>
      </c>
      <c r="Y1467" t="s">
        <v>81</v>
      </c>
    </row>
    <row r="1468" spans="1:25" x14ac:dyDescent="0.3">
      <c r="A1468" s="19" t="s">
        <v>81</v>
      </c>
      <c r="B1468" s="18" t="s">
        <v>331</v>
      </c>
      <c r="C1468" s="18" t="s">
        <v>147</v>
      </c>
      <c r="D1468" s="29">
        <v>1186039.24</v>
      </c>
      <c r="E1468" s="29">
        <v>1191196.25</v>
      </c>
      <c r="F1468" s="29">
        <v>5157.01</v>
      </c>
      <c r="G1468" s="29">
        <v>25.02</v>
      </c>
      <c r="H1468" s="29">
        <v>0</v>
      </c>
      <c r="I1468" s="29">
        <v>0</v>
      </c>
      <c r="J1468" s="29">
        <v>0</v>
      </c>
      <c r="K1468" s="29">
        <v>0</v>
      </c>
      <c r="L1468" s="29">
        <v>0</v>
      </c>
      <c r="M1468" s="29">
        <v>0</v>
      </c>
      <c r="N1468" s="29">
        <v>198742.87</v>
      </c>
      <c r="O1468" s="29">
        <v>0</v>
      </c>
      <c r="P1468" s="29">
        <v>0</v>
      </c>
      <c r="Q1468" s="29">
        <v>0</v>
      </c>
      <c r="R1468" s="29">
        <v>0</v>
      </c>
      <c r="S1468" s="29">
        <v>0</v>
      </c>
      <c r="T1468">
        <v>0</v>
      </c>
      <c r="U1468">
        <v>0</v>
      </c>
      <c r="V1468">
        <v>0</v>
      </c>
      <c r="Y1468" t="s">
        <v>81</v>
      </c>
    </row>
    <row r="1469" spans="1:25" x14ac:dyDescent="0.3">
      <c r="A1469" s="19" t="s">
        <v>81</v>
      </c>
      <c r="B1469" s="18" t="s">
        <v>331</v>
      </c>
      <c r="C1469" s="18" t="s">
        <v>148</v>
      </c>
      <c r="D1469" s="29">
        <v>1196533.68</v>
      </c>
      <c r="E1469" s="29">
        <v>1203287.25</v>
      </c>
      <c r="F1469" s="29">
        <v>6753.57</v>
      </c>
      <c r="G1469" s="29">
        <v>44.96</v>
      </c>
      <c r="H1469" s="29">
        <v>0</v>
      </c>
      <c r="I1469" s="29">
        <v>0</v>
      </c>
      <c r="J1469" s="29">
        <v>0</v>
      </c>
      <c r="K1469" s="29">
        <v>0</v>
      </c>
      <c r="L1469" s="29">
        <v>0</v>
      </c>
      <c r="M1469" s="29">
        <v>0</v>
      </c>
      <c r="N1469" s="29">
        <v>89551</v>
      </c>
      <c r="O1469" s="29">
        <v>25</v>
      </c>
      <c r="P1469" s="29">
        <v>0</v>
      </c>
      <c r="Q1469" s="29">
        <v>0</v>
      </c>
      <c r="R1469" s="29">
        <v>0</v>
      </c>
      <c r="S1469" s="29">
        <v>0</v>
      </c>
      <c r="T1469">
        <v>0</v>
      </c>
      <c r="U1469">
        <v>0</v>
      </c>
      <c r="V1469">
        <v>0</v>
      </c>
      <c r="Y1469" t="s">
        <v>81</v>
      </c>
    </row>
    <row r="1470" spans="1:25" x14ac:dyDescent="0.3">
      <c r="A1470" s="19" t="s">
        <v>81</v>
      </c>
      <c r="B1470" s="18" t="s">
        <v>331</v>
      </c>
      <c r="C1470" s="18" t="s">
        <v>149</v>
      </c>
      <c r="D1470" s="29">
        <v>652320.96</v>
      </c>
      <c r="E1470" s="29">
        <v>655072.6</v>
      </c>
      <c r="F1470" s="29">
        <v>2751.64</v>
      </c>
      <c r="G1470" s="29">
        <v>42</v>
      </c>
      <c r="H1470" s="29">
        <v>0</v>
      </c>
      <c r="I1470" s="29">
        <v>0</v>
      </c>
      <c r="J1470" s="29">
        <v>0</v>
      </c>
      <c r="K1470" s="29">
        <v>0</v>
      </c>
      <c r="L1470" s="29">
        <v>0</v>
      </c>
      <c r="M1470" s="29">
        <v>0</v>
      </c>
      <c r="N1470" s="29">
        <v>36754.699999999997</v>
      </c>
      <c r="O1470" s="29">
        <v>0</v>
      </c>
      <c r="P1470" s="29">
        <v>0</v>
      </c>
      <c r="Q1470" s="29">
        <v>0</v>
      </c>
      <c r="R1470" s="29">
        <v>0</v>
      </c>
      <c r="S1470" s="29">
        <v>0</v>
      </c>
      <c r="T1470">
        <v>0</v>
      </c>
      <c r="U1470">
        <v>0</v>
      </c>
      <c r="V1470">
        <v>0</v>
      </c>
      <c r="Y1470" t="s">
        <v>81</v>
      </c>
    </row>
    <row r="1471" spans="1:25" x14ac:dyDescent="0.3">
      <c r="A1471" s="19" t="s">
        <v>81</v>
      </c>
      <c r="B1471" s="18" t="s">
        <v>331</v>
      </c>
      <c r="C1471" s="18" t="s">
        <v>150</v>
      </c>
      <c r="D1471" s="29">
        <v>896573.95</v>
      </c>
      <c r="E1471" s="29">
        <v>901379.77</v>
      </c>
      <c r="F1471" s="29">
        <v>4805.82</v>
      </c>
      <c r="G1471" s="29">
        <v>65.14</v>
      </c>
      <c r="H1471" s="29">
        <v>0</v>
      </c>
      <c r="I1471" s="29">
        <v>0</v>
      </c>
      <c r="J1471" s="29">
        <v>0</v>
      </c>
      <c r="K1471" s="29">
        <v>0</v>
      </c>
      <c r="L1471" s="29">
        <v>0</v>
      </c>
      <c r="M1471" s="29">
        <v>0</v>
      </c>
      <c r="N1471" s="29">
        <v>54209.37</v>
      </c>
      <c r="O1471" s="29">
        <v>0</v>
      </c>
      <c r="P1471" s="29">
        <v>0</v>
      </c>
      <c r="Q1471" s="29">
        <v>0</v>
      </c>
      <c r="R1471" s="29">
        <v>0</v>
      </c>
      <c r="S1471" s="29">
        <v>0</v>
      </c>
      <c r="T1471">
        <v>0</v>
      </c>
      <c r="U1471">
        <v>0</v>
      </c>
      <c r="V1471">
        <v>0</v>
      </c>
      <c r="Y1471" t="s">
        <v>81</v>
      </c>
    </row>
    <row r="1472" spans="1:25" x14ac:dyDescent="0.3">
      <c r="A1472" s="19" t="s">
        <v>81</v>
      </c>
      <c r="B1472" s="18" t="s">
        <v>331</v>
      </c>
      <c r="C1472" s="18" t="s">
        <v>151</v>
      </c>
      <c r="D1472" s="29">
        <v>863846.17000000097</v>
      </c>
      <c r="E1472" s="29">
        <v>868834.40000000095</v>
      </c>
      <c r="F1472" s="29">
        <v>4988.2299999999996</v>
      </c>
      <c r="G1472" s="29">
        <v>28.77</v>
      </c>
      <c r="H1472" s="29">
        <v>0</v>
      </c>
      <c r="I1472" s="29">
        <v>0</v>
      </c>
      <c r="J1472" s="29">
        <v>0</v>
      </c>
      <c r="K1472" s="29">
        <v>0</v>
      </c>
      <c r="L1472" s="29">
        <v>0</v>
      </c>
      <c r="M1472" s="29">
        <v>0</v>
      </c>
      <c r="N1472" s="29">
        <v>52877.1</v>
      </c>
      <c r="O1472" s="29">
        <v>0</v>
      </c>
      <c r="P1472" s="29">
        <v>0</v>
      </c>
      <c r="Q1472" s="29">
        <v>0</v>
      </c>
      <c r="R1472" s="29">
        <v>0</v>
      </c>
      <c r="S1472" s="29">
        <v>0</v>
      </c>
      <c r="T1472">
        <v>0</v>
      </c>
      <c r="U1472">
        <v>0</v>
      </c>
      <c r="V1472">
        <v>0</v>
      </c>
      <c r="Y1472" t="s">
        <v>81</v>
      </c>
    </row>
    <row r="1473" spans="1:25" x14ac:dyDescent="0.3">
      <c r="A1473" s="19" t="s">
        <v>81</v>
      </c>
      <c r="B1473" s="18" t="s">
        <v>331</v>
      </c>
      <c r="C1473" s="18" t="s">
        <v>200</v>
      </c>
      <c r="D1473" s="29">
        <v>941614.25</v>
      </c>
      <c r="E1473" s="29">
        <v>945079.76</v>
      </c>
      <c r="F1473" s="29">
        <v>3465.51</v>
      </c>
      <c r="G1473" s="29">
        <v>66.7</v>
      </c>
      <c r="H1473" s="29">
        <v>0</v>
      </c>
      <c r="I1473" s="29">
        <v>0</v>
      </c>
      <c r="J1473" s="29">
        <v>0</v>
      </c>
      <c r="K1473" s="29">
        <v>0</v>
      </c>
      <c r="L1473" s="29">
        <v>0</v>
      </c>
      <c r="M1473" s="29">
        <v>0</v>
      </c>
      <c r="N1473" s="29">
        <v>58099.47</v>
      </c>
      <c r="O1473" s="29">
        <v>109.04</v>
      </c>
      <c r="P1473" s="29">
        <v>0</v>
      </c>
      <c r="Q1473" s="29">
        <v>0</v>
      </c>
      <c r="R1473" s="29">
        <v>0</v>
      </c>
      <c r="S1473" s="29">
        <v>0</v>
      </c>
      <c r="T1473">
        <v>0</v>
      </c>
      <c r="U1473">
        <v>0</v>
      </c>
      <c r="V1473">
        <v>0</v>
      </c>
      <c r="Y1473" t="s">
        <v>81</v>
      </c>
    </row>
    <row r="1474" spans="1:25" x14ac:dyDescent="0.3">
      <c r="A1474" s="19" t="s">
        <v>81</v>
      </c>
      <c r="B1474" s="18" t="s">
        <v>331</v>
      </c>
      <c r="C1474" s="18" t="s">
        <v>201</v>
      </c>
      <c r="D1474" s="29">
        <v>877317.21</v>
      </c>
      <c r="E1474" s="29">
        <v>881726.37</v>
      </c>
      <c r="F1474" s="29">
        <v>4409.16</v>
      </c>
      <c r="G1474" s="29">
        <v>92.66</v>
      </c>
      <c r="H1474" s="29">
        <v>0</v>
      </c>
      <c r="I1474" s="29">
        <v>0</v>
      </c>
      <c r="J1474" s="29">
        <v>0</v>
      </c>
      <c r="K1474" s="29">
        <v>0</v>
      </c>
      <c r="L1474" s="29">
        <v>0</v>
      </c>
      <c r="M1474" s="29">
        <v>0</v>
      </c>
      <c r="N1474" s="29">
        <v>45362.03</v>
      </c>
      <c r="O1474" s="29">
        <v>0</v>
      </c>
      <c r="P1474" s="29">
        <v>0</v>
      </c>
      <c r="Q1474" s="29">
        <v>0</v>
      </c>
      <c r="R1474" s="29">
        <v>0</v>
      </c>
      <c r="S1474" s="29">
        <v>0</v>
      </c>
      <c r="T1474">
        <v>0</v>
      </c>
      <c r="U1474">
        <v>0</v>
      </c>
      <c r="V1474">
        <v>0</v>
      </c>
      <c r="Y1474" t="s">
        <v>82</v>
      </c>
    </row>
    <row r="1475" spans="1:25" x14ac:dyDescent="0.3">
      <c r="A1475" s="19" t="s">
        <v>81</v>
      </c>
      <c r="B1475" s="18" t="s">
        <v>331</v>
      </c>
      <c r="C1475" s="18" t="s">
        <v>205</v>
      </c>
      <c r="D1475" s="29">
        <v>866897.5</v>
      </c>
      <c r="E1475" s="29">
        <v>871716.7</v>
      </c>
      <c r="F1475" s="29">
        <v>4819.2</v>
      </c>
      <c r="G1475" s="29">
        <v>35.17</v>
      </c>
      <c r="H1475" s="29">
        <v>0</v>
      </c>
      <c r="I1475" s="29">
        <v>0</v>
      </c>
      <c r="J1475" s="29">
        <v>0</v>
      </c>
      <c r="K1475" s="29">
        <v>0</v>
      </c>
      <c r="L1475" s="29">
        <v>0</v>
      </c>
      <c r="M1475" s="29">
        <v>0</v>
      </c>
      <c r="N1475" s="29">
        <v>55604.39</v>
      </c>
      <c r="O1475" s="29">
        <v>0</v>
      </c>
      <c r="P1475" s="29">
        <v>0</v>
      </c>
      <c r="Q1475" s="29">
        <v>0</v>
      </c>
      <c r="R1475" s="29">
        <v>0</v>
      </c>
      <c r="S1475" s="29">
        <v>0</v>
      </c>
      <c r="T1475">
        <v>0</v>
      </c>
      <c r="U1475">
        <v>0</v>
      </c>
      <c r="V1475">
        <v>0</v>
      </c>
      <c r="Y1475" t="s">
        <v>82</v>
      </c>
    </row>
    <row r="1476" spans="1:25" x14ac:dyDescent="0.3">
      <c r="A1476" s="19" t="s">
        <v>81</v>
      </c>
      <c r="B1476" s="18" t="s">
        <v>331</v>
      </c>
      <c r="C1476" s="18" t="s">
        <v>206</v>
      </c>
      <c r="D1476" s="29">
        <v>3228501.24</v>
      </c>
      <c r="E1476" s="29">
        <v>3021340.9021999999</v>
      </c>
      <c r="F1476" s="29">
        <v>19431.080000000002</v>
      </c>
      <c r="G1476" s="29">
        <v>138.68</v>
      </c>
      <c r="H1476" s="29">
        <v>0</v>
      </c>
      <c r="I1476" s="29">
        <v>0</v>
      </c>
      <c r="J1476" s="29">
        <v>0</v>
      </c>
      <c r="K1476" s="29">
        <v>0</v>
      </c>
      <c r="L1476" s="29">
        <v>0</v>
      </c>
      <c r="M1476" s="29">
        <v>0</v>
      </c>
      <c r="N1476" s="29">
        <v>160142.66</v>
      </c>
      <c r="O1476" s="29">
        <v>25</v>
      </c>
      <c r="P1476" s="29">
        <v>0</v>
      </c>
      <c r="Q1476" s="29">
        <v>226591.4178</v>
      </c>
      <c r="R1476" s="29">
        <v>0</v>
      </c>
      <c r="S1476" s="29">
        <v>0</v>
      </c>
      <c r="T1476">
        <v>1590.72</v>
      </c>
      <c r="U1476">
        <v>0</v>
      </c>
      <c r="V1476">
        <v>0</v>
      </c>
      <c r="Y1476" t="s">
        <v>82</v>
      </c>
    </row>
    <row r="1477" spans="1:25" x14ac:dyDescent="0.3">
      <c r="A1477" s="19" t="s">
        <v>81</v>
      </c>
      <c r="B1477" s="18" t="s">
        <v>331</v>
      </c>
      <c r="C1477" s="18" t="s">
        <v>215</v>
      </c>
      <c r="D1477" s="29">
        <v>2952313.65</v>
      </c>
      <c r="E1477" s="29">
        <v>2900790.5663999999</v>
      </c>
      <c r="F1477" s="29">
        <v>130676.52</v>
      </c>
      <c r="G1477" s="29">
        <v>20.46</v>
      </c>
      <c r="H1477" s="29">
        <v>0</v>
      </c>
      <c r="I1477" s="29">
        <v>0</v>
      </c>
      <c r="J1477" s="29">
        <v>0</v>
      </c>
      <c r="K1477" s="29">
        <v>0</v>
      </c>
      <c r="L1477" s="29">
        <v>0</v>
      </c>
      <c r="M1477" s="29">
        <v>0</v>
      </c>
      <c r="N1477" s="29">
        <v>116055.61</v>
      </c>
      <c r="O1477" s="29">
        <v>50</v>
      </c>
      <c r="P1477" s="29">
        <v>0</v>
      </c>
      <c r="Q1477" s="29">
        <v>187225.95360000001</v>
      </c>
      <c r="R1477" s="29">
        <v>5026.3500000000004</v>
      </c>
      <c r="S1477" s="29">
        <v>0</v>
      </c>
      <c r="T1477">
        <v>2702.73</v>
      </c>
      <c r="U1477">
        <v>0</v>
      </c>
      <c r="V1477">
        <v>0</v>
      </c>
      <c r="Y1477" t="s">
        <v>82</v>
      </c>
    </row>
    <row r="1478" spans="1:25" x14ac:dyDescent="0.3">
      <c r="A1478" s="19" t="s">
        <v>81</v>
      </c>
      <c r="B1478" s="18" t="s">
        <v>331</v>
      </c>
      <c r="C1478" s="18" t="s">
        <v>207</v>
      </c>
      <c r="D1478" s="29">
        <v>742058.40999999898</v>
      </c>
      <c r="E1478" s="29">
        <v>749001.53999999899</v>
      </c>
      <c r="F1478" s="29">
        <v>6943.13</v>
      </c>
      <c r="G1478" s="29">
        <v>17.88</v>
      </c>
      <c r="H1478" s="29">
        <v>0</v>
      </c>
      <c r="I1478" s="29">
        <v>0</v>
      </c>
      <c r="J1478" s="29">
        <v>0</v>
      </c>
      <c r="K1478" s="29">
        <v>0</v>
      </c>
      <c r="L1478" s="29">
        <v>0</v>
      </c>
      <c r="M1478" s="29">
        <v>0</v>
      </c>
      <c r="N1478" s="29">
        <v>43025.78</v>
      </c>
      <c r="O1478" s="29">
        <v>0</v>
      </c>
      <c r="P1478" s="29">
        <v>0</v>
      </c>
      <c r="Q1478" s="29">
        <v>0</v>
      </c>
      <c r="R1478" s="29">
        <v>0</v>
      </c>
      <c r="S1478" s="29">
        <v>0</v>
      </c>
      <c r="T1478">
        <v>0</v>
      </c>
      <c r="U1478">
        <v>0</v>
      </c>
      <c r="V1478">
        <v>0</v>
      </c>
      <c r="Y1478" t="s">
        <v>82</v>
      </c>
    </row>
    <row r="1479" spans="1:25" x14ac:dyDescent="0.3">
      <c r="A1479" s="19" t="s">
        <v>81</v>
      </c>
      <c r="B1479" s="18" t="s">
        <v>331</v>
      </c>
      <c r="C1479" s="18" t="s">
        <v>216</v>
      </c>
      <c r="D1479" s="29">
        <v>444533.56</v>
      </c>
      <c r="E1479" s="29">
        <v>449828.94</v>
      </c>
      <c r="F1479" s="29">
        <v>5295.38</v>
      </c>
      <c r="G1479" s="29">
        <v>23.58</v>
      </c>
      <c r="H1479" s="29">
        <v>0</v>
      </c>
      <c r="I1479" s="29">
        <v>0</v>
      </c>
      <c r="J1479" s="29">
        <v>0</v>
      </c>
      <c r="K1479" s="29">
        <v>0</v>
      </c>
      <c r="L1479" s="29">
        <v>0</v>
      </c>
      <c r="M1479" s="29">
        <v>0</v>
      </c>
      <c r="N1479" s="29">
        <v>21386.63</v>
      </c>
      <c r="O1479" s="29">
        <v>25</v>
      </c>
      <c r="P1479" s="29">
        <v>0</v>
      </c>
      <c r="Q1479" s="29">
        <v>0</v>
      </c>
      <c r="R1479" s="29">
        <v>0</v>
      </c>
      <c r="S1479" s="29">
        <v>0</v>
      </c>
      <c r="T1479">
        <v>0</v>
      </c>
      <c r="U1479">
        <v>0</v>
      </c>
      <c r="V1479">
        <v>0</v>
      </c>
      <c r="Y1479" t="s">
        <v>82</v>
      </c>
    </row>
    <row r="1480" spans="1:25" x14ac:dyDescent="0.3">
      <c r="A1480" s="19" t="s">
        <v>82</v>
      </c>
      <c r="B1480" s="18" t="s">
        <v>332</v>
      </c>
      <c r="C1480" s="18" t="s">
        <v>129</v>
      </c>
      <c r="D1480" s="29">
        <v>1358182.9</v>
      </c>
      <c r="E1480" s="29">
        <v>1658023.7455</v>
      </c>
      <c r="F1480" s="29">
        <v>316162.43</v>
      </c>
      <c r="G1480" s="29">
        <v>168.23</v>
      </c>
      <c r="H1480" s="29">
        <v>0</v>
      </c>
      <c r="I1480" s="29">
        <v>173683.41</v>
      </c>
      <c r="J1480" s="29">
        <v>0</v>
      </c>
      <c r="K1480" s="29">
        <v>0</v>
      </c>
      <c r="L1480" s="29">
        <v>0</v>
      </c>
      <c r="M1480" s="29">
        <v>136628.54</v>
      </c>
      <c r="N1480" s="29">
        <v>90792.59</v>
      </c>
      <c r="O1480" s="29">
        <v>100</v>
      </c>
      <c r="P1480" s="29">
        <v>0</v>
      </c>
      <c r="Q1480" s="29">
        <v>17787.554499999998</v>
      </c>
      <c r="R1480" s="29">
        <v>0</v>
      </c>
      <c r="S1480" s="29">
        <v>1465.97</v>
      </c>
      <c r="T1480">
        <v>0</v>
      </c>
      <c r="U1480">
        <v>0</v>
      </c>
      <c r="V1480">
        <v>0</v>
      </c>
      <c r="Y1480" t="s">
        <v>82</v>
      </c>
    </row>
    <row r="1481" spans="1:25" x14ac:dyDescent="0.3">
      <c r="A1481" s="19" t="s">
        <v>82</v>
      </c>
      <c r="B1481" s="18" t="s">
        <v>332</v>
      </c>
      <c r="C1481" s="18" t="s">
        <v>130</v>
      </c>
      <c r="D1481" s="29">
        <v>1267869.32</v>
      </c>
      <c r="E1481" s="29">
        <v>1442612.8022</v>
      </c>
      <c r="F1481" s="29">
        <v>342743.8</v>
      </c>
      <c r="G1481" s="29">
        <v>52.07</v>
      </c>
      <c r="H1481" s="29">
        <v>0</v>
      </c>
      <c r="I1481" s="29">
        <v>210517.64</v>
      </c>
      <c r="J1481" s="29">
        <v>0</v>
      </c>
      <c r="K1481" s="29">
        <v>0</v>
      </c>
      <c r="L1481" s="29">
        <v>0</v>
      </c>
      <c r="M1481" s="29">
        <v>119012.19</v>
      </c>
      <c r="N1481" s="29">
        <v>108866.17</v>
      </c>
      <c r="O1481" s="29">
        <v>150</v>
      </c>
      <c r="P1481" s="29">
        <v>0</v>
      </c>
      <c r="Q1481" s="29">
        <v>183024.6378</v>
      </c>
      <c r="R1481" s="29">
        <v>0</v>
      </c>
      <c r="S1481" s="29">
        <v>15024.32</v>
      </c>
      <c r="T1481">
        <v>17013.27</v>
      </c>
      <c r="U1481">
        <v>0</v>
      </c>
      <c r="V1481">
        <v>0.92</v>
      </c>
      <c r="Y1481" t="s">
        <v>82</v>
      </c>
    </row>
    <row r="1482" spans="1:25" x14ac:dyDescent="0.3">
      <c r="A1482" s="19" t="s">
        <v>82</v>
      </c>
      <c r="B1482" s="18" t="s">
        <v>332</v>
      </c>
      <c r="C1482" s="18" t="s">
        <v>131</v>
      </c>
      <c r="D1482" s="29">
        <v>1533468.28000001</v>
      </c>
      <c r="E1482" s="29">
        <v>1896729.8600000101</v>
      </c>
      <c r="F1482" s="29">
        <v>363261.58</v>
      </c>
      <c r="G1482" s="29">
        <v>161.29</v>
      </c>
      <c r="H1482" s="29">
        <v>0</v>
      </c>
      <c r="I1482" s="29">
        <v>197959.85</v>
      </c>
      <c r="J1482" s="29">
        <v>0</v>
      </c>
      <c r="K1482" s="29">
        <v>0</v>
      </c>
      <c r="L1482" s="29">
        <v>0</v>
      </c>
      <c r="M1482" s="29">
        <v>156301.60999999999</v>
      </c>
      <c r="N1482" s="29">
        <v>95403.88</v>
      </c>
      <c r="O1482" s="29">
        <v>50</v>
      </c>
      <c r="P1482" s="29">
        <v>0</v>
      </c>
      <c r="Q1482" s="29">
        <v>0</v>
      </c>
      <c r="R1482" s="29">
        <v>0</v>
      </c>
      <c r="S1482" s="29">
        <v>0</v>
      </c>
      <c r="T1482">
        <v>0</v>
      </c>
      <c r="U1482">
        <v>0</v>
      </c>
      <c r="V1482">
        <v>0</v>
      </c>
      <c r="Y1482" t="s">
        <v>82</v>
      </c>
    </row>
    <row r="1483" spans="1:25" x14ac:dyDescent="0.3">
      <c r="A1483" s="19" t="s">
        <v>82</v>
      </c>
      <c r="B1483" s="18" t="s">
        <v>332</v>
      </c>
      <c r="C1483" s="18" t="s">
        <v>132</v>
      </c>
      <c r="D1483" s="29">
        <v>237978.64</v>
      </c>
      <c r="E1483" s="29">
        <v>297145.90000000002</v>
      </c>
      <c r="F1483" s="29">
        <v>59167.26</v>
      </c>
      <c r="G1483" s="29">
        <v>18.309999999999999</v>
      </c>
      <c r="H1483" s="29">
        <v>0</v>
      </c>
      <c r="I1483" s="29">
        <v>33728.79</v>
      </c>
      <c r="J1483" s="29">
        <v>0</v>
      </c>
      <c r="K1483" s="29">
        <v>0</v>
      </c>
      <c r="L1483" s="29">
        <v>0</v>
      </c>
      <c r="M1483" s="29">
        <v>24486.95</v>
      </c>
      <c r="N1483" s="29">
        <v>26747.48</v>
      </c>
      <c r="O1483" s="29">
        <v>0</v>
      </c>
      <c r="P1483" s="29">
        <v>0</v>
      </c>
      <c r="Q1483" s="29">
        <v>0</v>
      </c>
      <c r="R1483" s="29">
        <v>0</v>
      </c>
      <c r="S1483" s="29">
        <v>0</v>
      </c>
      <c r="T1483">
        <v>0</v>
      </c>
      <c r="U1483">
        <v>0</v>
      </c>
      <c r="V1483">
        <v>0</v>
      </c>
      <c r="Y1483" t="s">
        <v>82</v>
      </c>
    </row>
    <row r="1484" spans="1:25" x14ac:dyDescent="0.3">
      <c r="A1484" s="19" t="s">
        <v>82</v>
      </c>
      <c r="B1484" s="18" t="s">
        <v>332</v>
      </c>
      <c r="C1484" s="18" t="s">
        <v>133</v>
      </c>
      <c r="D1484" s="29">
        <v>609945.200000001</v>
      </c>
      <c r="E1484" s="29">
        <v>700060.36000000103</v>
      </c>
      <c r="F1484" s="29">
        <v>90115.16</v>
      </c>
      <c r="G1484" s="29">
        <v>35.75</v>
      </c>
      <c r="H1484" s="29">
        <v>0</v>
      </c>
      <c r="I1484" s="29">
        <v>31743.59</v>
      </c>
      <c r="J1484" s="29">
        <v>0</v>
      </c>
      <c r="K1484" s="29">
        <v>0</v>
      </c>
      <c r="L1484" s="29">
        <v>0</v>
      </c>
      <c r="M1484" s="29">
        <v>57691.23</v>
      </c>
      <c r="N1484" s="29">
        <v>18268.23</v>
      </c>
      <c r="O1484" s="29">
        <v>75</v>
      </c>
      <c r="P1484" s="29">
        <v>0</v>
      </c>
      <c r="Q1484" s="29">
        <v>0</v>
      </c>
      <c r="R1484" s="29">
        <v>0</v>
      </c>
      <c r="S1484" s="29">
        <v>0</v>
      </c>
      <c r="T1484">
        <v>0</v>
      </c>
      <c r="U1484">
        <v>0</v>
      </c>
      <c r="V1484">
        <v>0</v>
      </c>
      <c r="Y1484" t="s">
        <v>82</v>
      </c>
    </row>
    <row r="1485" spans="1:25" x14ac:dyDescent="0.3">
      <c r="A1485" s="19" t="s">
        <v>82</v>
      </c>
      <c r="B1485" s="18" t="s">
        <v>332</v>
      </c>
      <c r="C1485" s="18" t="s">
        <v>134</v>
      </c>
      <c r="D1485" s="29">
        <v>308337.42</v>
      </c>
      <c r="E1485" s="29">
        <v>371928.69</v>
      </c>
      <c r="F1485" s="29">
        <v>63591.27</v>
      </c>
      <c r="G1485" s="29">
        <v>123.36</v>
      </c>
      <c r="H1485" s="29">
        <v>0</v>
      </c>
      <c r="I1485" s="29">
        <v>32440.84</v>
      </c>
      <c r="J1485" s="29">
        <v>0</v>
      </c>
      <c r="K1485" s="29">
        <v>0</v>
      </c>
      <c r="L1485" s="29">
        <v>0</v>
      </c>
      <c r="M1485" s="29">
        <v>30569.77</v>
      </c>
      <c r="N1485" s="29">
        <v>15308.57</v>
      </c>
      <c r="O1485" s="29">
        <v>75</v>
      </c>
      <c r="P1485" s="29">
        <v>0</v>
      </c>
      <c r="Q1485" s="29">
        <v>0</v>
      </c>
      <c r="R1485" s="29">
        <v>0</v>
      </c>
      <c r="S1485" s="29">
        <v>0</v>
      </c>
      <c r="T1485">
        <v>0</v>
      </c>
      <c r="U1485">
        <v>0</v>
      </c>
      <c r="V1485">
        <v>0</v>
      </c>
      <c r="Y1485" t="s">
        <v>82</v>
      </c>
    </row>
    <row r="1486" spans="1:25" x14ac:dyDescent="0.3">
      <c r="A1486" s="19" t="s">
        <v>82</v>
      </c>
      <c r="B1486" s="18" t="s">
        <v>332</v>
      </c>
      <c r="C1486" s="18" t="s">
        <v>135</v>
      </c>
      <c r="D1486" s="29">
        <v>992004.4</v>
      </c>
      <c r="E1486" s="29">
        <v>1183764.26</v>
      </c>
      <c r="F1486" s="29">
        <v>191759.86</v>
      </c>
      <c r="G1486" s="29">
        <v>70.489999999999995</v>
      </c>
      <c r="H1486" s="29">
        <v>0</v>
      </c>
      <c r="I1486" s="29">
        <v>91501.33</v>
      </c>
      <c r="J1486" s="29">
        <v>0</v>
      </c>
      <c r="K1486" s="29">
        <v>0</v>
      </c>
      <c r="L1486" s="29">
        <v>5.41</v>
      </c>
      <c r="M1486" s="29">
        <v>97552.19</v>
      </c>
      <c r="N1486" s="29">
        <v>69717.259999999995</v>
      </c>
      <c r="O1486" s="29">
        <v>0</v>
      </c>
      <c r="P1486" s="29">
        <v>0</v>
      </c>
      <c r="Q1486" s="29">
        <v>0</v>
      </c>
      <c r="R1486" s="29">
        <v>0</v>
      </c>
      <c r="S1486" s="29">
        <v>0</v>
      </c>
      <c r="T1486">
        <v>0</v>
      </c>
      <c r="U1486">
        <v>0</v>
      </c>
      <c r="V1486">
        <v>0</v>
      </c>
      <c r="Y1486" t="s">
        <v>82</v>
      </c>
    </row>
    <row r="1487" spans="1:25" x14ac:dyDescent="0.3">
      <c r="A1487" s="19" t="s">
        <v>82</v>
      </c>
      <c r="B1487" s="18" t="s">
        <v>332</v>
      </c>
      <c r="C1487" s="18" t="s">
        <v>136</v>
      </c>
      <c r="D1487" s="29">
        <v>544475</v>
      </c>
      <c r="E1487" s="29">
        <v>614570.14</v>
      </c>
      <c r="F1487" s="29">
        <v>70095.14</v>
      </c>
      <c r="G1487" s="29">
        <v>93.31</v>
      </c>
      <c r="H1487" s="29">
        <v>0</v>
      </c>
      <c r="I1487" s="29">
        <v>17926.64</v>
      </c>
      <c r="J1487" s="29">
        <v>0</v>
      </c>
      <c r="K1487" s="29">
        <v>0</v>
      </c>
      <c r="L1487" s="29">
        <v>0</v>
      </c>
      <c r="M1487" s="29">
        <v>50641.09</v>
      </c>
      <c r="N1487" s="29">
        <v>33771.61</v>
      </c>
      <c r="O1487" s="29">
        <v>50</v>
      </c>
      <c r="P1487" s="29">
        <v>0</v>
      </c>
      <c r="Q1487" s="29">
        <v>0</v>
      </c>
      <c r="R1487" s="29">
        <v>0</v>
      </c>
      <c r="S1487" s="29">
        <v>0</v>
      </c>
      <c r="T1487">
        <v>0</v>
      </c>
      <c r="U1487">
        <v>0</v>
      </c>
      <c r="V1487">
        <v>0</v>
      </c>
      <c r="Y1487" t="s">
        <v>82</v>
      </c>
    </row>
    <row r="1488" spans="1:25" x14ac:dyDescent="0.3">
      <c r="A1488" s="19" t="s">
        <v>82</v>
      </c>
      <c r="B1488" s="18" t="s">
        <v>332</v>
      </c>
      <c r="C1488" s="18" t="s">
        <v>137</v>
      </c>
      <c r="D1488" s="29">
        <v>360092.25999999902</v>
      </c>
      <c r="E1488" s="29">
        <v>411960.44999999902</v>
      </c>
      <c r="F1488" s="29">
        <v>51868.19</v>
      </c>
      <c r="G1488" s="29">
        <v>181.44</v>
      </c>
      <c r="H1488" s="29">
        <v>0</v>
      </c>
      <c r="I1488" s="29">
        <v>17448.93</v>
      </c>
      <c r="J1488" s="29">
        <v>0</v>
      </c>
      <c r="K1488" s="29">
        <v>0</v>
      </c>
      <c r="L1488" s="29">
        <v>0</v>
      </c>
      <c r="M1488" s="29">
        <v>33936.47</v>
      </c>
      <c r="N1488" s="29">
        <v>18686.009999999998</v>
      </c>
      <c r="O1488" s="29">
        <v>25</v>
      </c>
      <c r="P1488" s="29">
        <v>0</v>
      </c>
      <c r="Q1488" s="29">
        <v>0</v>
      </c>
      <c r="R1488" s="29">
        <v>0</v>
      </c>
      <c r="S1488" s="29">
        <v>0</v>
      </c>
      <c r="T1488">
        <v>0</v>
      </c>
      <c r="U1488">
        <v>0</v>
      </c>
      <c r="V1488">
        <v>0</v>
      </c>
      <c r="Y1488" t="s">
        <v>82</v>
      </c>
    </row>
    <row r="1489" spans="1:25" x14ac:dyDescent="0.3">
      <c r="A1489" s="19" t="s">
        <v>82</v>
      </c>
      <c r="B1489" s="18" t="s">
        <v>332</v>
      </c>
      <c r="C1489" s="18" t="s">
        <v>138</v>
      </c>
      <c r="D1489" s="29">
        <v>106924.02</v>
      </c>
      <c r="E1489" s="29">
        <v>127259.37</v>
      </c>
      <c r="F1489" s="29">
        <v>20335.349999999999</v>
      </c>
      <c r="G1489" s="29">
        <v>23.76</v>
      </c>
      <c r="H1489" s="29">
        <v>0</v>
      </c>
      <c r="I1489" s="29">
        <v>9183.6200000000008</v>
      </c>
      <c r="J1489" s="29">
        <v>0</v>
      </c>
      <c r="K1489" s="29">
        <v>0</v>
      </c>
      <c r="L1489" s="29">
        <v>0</v>
      </c>
      <c r="M1489" s="29">
        <v>10486.23</v>
      </c>
      <c r="N1489" s="29">
        <v>7352.28</v>
      </c>
      <c r="O1489" s="29">
        <v>0</v>
      </c>
      <c r="P1489" s="29">
        <v>0</v>
      </c>
      <c r="Q1489" s="29">
        <v>0</v>
      </c>
      <c r="R1489" s="29">
        <v>0</v>
      </c>
      <c r="S1489" s="29">
        <v>0</v>
      </c>
      <c r="T1489">
        <v>0</v>
      </c>
      <c r="U1489">
        <v>0</v>
      </c>
      <c r="V1489">
        <v>0</v>
      </c>
      <c r="Y1489" t="s">
        <v>82</v>
      </c>
    </row>
    <row r="1490" spans="1:25" x14ac:dyDescent="0.3">
      <c r="A1490" s="19" t="s">
        <v>82</v>
      </c>
      <c r="B1490" s="18" t="s">
        <v>332</v>
      </c>
      <c r="C1490" s="18" t="s">
        <v>139</v>
      </c>
      <c r="D1490" s="29">
        <v>879311.00000000105</v>
      </c>
      <c r="E1490" s="29">
        <v>1030771.55</v>
      </c>
      <c r="F1490" s="29">
        <v>151460.54999999999</v>
      </c>
      <c r="G1490" s="29">
        <v>76.91</v>
      </c>
      <c r="H1490" s="29">
        <v>0</v>
      </c>
      <c r="I1490" s="29">
        <v>61885.83</v>
      </c>
      <c r="J1490" s="29">
        <v>0</v>
      </c>
      <c r="K1490" s="29">
        <v>0</v>
      </c>
      <c r="L1490" s="29">
        <v>0</v>
      </c>
      <c r="M1490" s="29">
        <v>84942.720000000001</v>
      </c>
      <c r="N1490" s="29">
        <v>33056.400000000001</v>
      </c>
      <c r="O1490" s="29">
        <v>25</v>
      </c>
      <c r="P1490" s="29">
        <v>0</v>
      </c>
      <c r="Q1490" s="29">
        <v>0</v>
      </c>
      <c r="R1490" s="29">
        <v>0</v>
      </c>
      <c r="S1490" s="29">
        <v>0</v>
      </c>
      <c r="T1490">
        <v>0</v>
      </c>
      <c r="U1490">
        <v>0</v>
      </c>
      <c r="V1490">
        <v>0</v>
      </c>
      <c r="Y1490" t="s">
        <v>82</v>
      </c>
    </row>
    <row r="1491" spans="1:25" x14ac:dyDescent="0.3">
      <c r="A1491" s="19" t="s">
        <v>82</v>
      </c>
      <c r="B1491" s="18" t="s">
        <v>332</v>
      </c>
      <c r="C1491" s="18" t="s">
        <v>140</v>
      </c>
      <c r="D1491" s="29">
        <v>799034.14</v>
      </c>
      <c r="E1491" s="29">
        <v>876212.57669999998</v>
      </c>
      <c r="F1491" s="29">
        <v>130295.86</v>
      </c>
      <c r="G1491" s="29">
        <v>23.33</v>
      </c>
      <c r="H1491" s="29">
        <v>0</v>
      </c>
      <c r="I1491" s="29">
        <v>57293.64</v>
      </c>
      <c r="J1491" s="29">
        <v>0</v>
      </c>
      <c r="K1491" s="29">
        <v>0</v>
      </c>
      <c r="L1491" s="29">
        <v>0</v>
      </c>
      <c r="M1491" s="29">
        <v>72209.8</v>
      </c>
      <c r="N1491" s="29">
        <v>23115.15</v>
      </c>
      <c r="O1491" s="29">
        <v>0</v>
      </c>
      <c r="P1491" s="29">
        <v>0</v>
      </c>
      <c r="Q1491" s="29">
        <v>58127.613299999997</v>
      </c>
      <c r="R1491" s="29">
        <v>0</v>
      </c>
      <c r="S1491" s="29">
        <v>5010.1899999999996</v>
      </c>
      <c r="T1491">
        <v>637.24</v>
      </c>
      <c r="U1491">
        <v>0</v>
      </c>
      <c r="V1491">
        <v>0</v>
      </c>
      <c r="Y1491" t="s">
        <v>82</v>
      </c>
    </row>
    <row r="1492" spans="1:25" x14ac:dyDescent="0.3">
      <c r="A1492" s="19" t="s">
        <v>82</v>
      </c>
      <c r="B1492" s="18" t="s">
        <v>332</v>
      </c>
      <c r="C1492" s="18" t="s">
        <v>141</v>
      </c>
      <c r="D1492" s="29">
        <v>284165.8</v>
      </c>
      <c r="E1492" s="29">
        <v>377182.93</v>
      </c>
      <c r="F1492" s="29">
        <v>93017.13</v>
      </c>
      <c r="G1492" s="29">
        <v>26.69</v>
      </c>
      <c r="H1492" s="29">
        <v>0</v>
      </c>
      <c r="I1492" s="29">
        <v>40248.410000000003</v>
      </c>
      <c r="J1492" s="29">
        <v>0</v>
      </c>
      <c r="K1492" s="29">
        <v>0</v>
      </c>
      <c r="L1492" s="29">
        <v>0</v>
      </c>
      <c r="M1492" s="29">
        <v>31082.69</v>
      </c>
      <c r="N1492" s="29">
        <v>54036.11</v>
      </c>
      <c r="O1492" s="29">
        <v>0</v>
      </c>
      <c r="P1492" s="29">
        <v>0</v>
      </c>
      <c r="Q1492" s="29">
        <v>0</v>
      </c>
      <c r="R1492" s="29">
        <v>0</v>
      </c>
      <c r="S1492" s="29">
        <v>0</v>
      </c>
      <c r="T1492">
        <v>0</v>
      </c>
      <c r="U1492">
        <v>0</v>
      </c>
      <c r="V1492">
        <v>0</v>
      </c>
      <c r="Y1492" t="s">
        <v>82</v>
      </c>
    </row>
    <row r="1493" spans="1:25" x14ac:dyDescent="0.3">
      <c r="A1493" s="19" t="s">
        <v>82</v>
      </c>
      <c r="B1493" s="18" t="s">
        <v>332</v>
      </c>
      <c r="C1493" s="18" t="s">
        <v>142</v>
      </c>
      <c r="D1493" s="29">
        <v>248502.44</v>
      </c>
      <c r="E1493" s="29">
        <v>284746.92</v>
      </c>
      <c r="F1493" s="29">
        <v>36244.480000000003</v>
      </c>
      <c r="G1493" s="29">
        <v>55.61</v>
      </c>
      <c r="H1493" s="29">
        <v>0</v>
      </c>
      <c r="I1493" s="29">
        <v>12334.64</v>
      </c>
      <c r="J1493" s="29">
        <v>0</v>
      </c>
      <c r="K1493" s="29">
        <v>0</v>
      </c>
      <c r="L1493" s="29">
        <v>0</v>
      </c>
      <c r="M1493" s="29">
        <v>23391.360000000001</v>
      </c>
      <c r="N1493" s="29">
        <v>6605.37</v>
      </c>
      <c r="O1493" s="29">
        <v>0</v>
      </c>
      <c r="P1493" s="29">
        <v>0</v>
      </c>
      <c r="Q1493" s="29">
        <v>0</v>
      </c>
      <c r="R1493" s="29">
        <v>0</v>
      </c>
      <c r="S1493" s="29">
        <v>0</v>
      </c>
      <c r="T1493">
        <v>0</v>
      </c>
      <c r="U1493">
        <v>0</v>
      </c>
      <c r="V1493">
        <v>0</v>
      </c>
      <c r="Y1493" t="s">
        <v>82</v>
      </c>
    </row>
    <row r="1494" spans="1:25" x14ac:dyDescent="0.3">
      <c r="A1494" s="19" t="s">
        <v>82</v>
      </c>
      <c r="B1494" s="18" t="s">
        <v>332</v>
      </c>
      <c r="C1494" s="18" t="s">
        <v>143</v>
      </c>
      <c r="D1494" s="29">
        <v>2188197.7999999998</v>
      </c>
      <c r="E1494" s="29">
        <v>2600623.7000000002</v>
      </c>
      <c r="F1494" s="29">
        <v>412425.9</v>
      </c>
      <c r="G1494" s="29">
        <v>140.24</v>
      </c>
      <c r="H1494" s="29">
        <v>0</v>
      </c>
      <c r="I1494" s="29">
        <v>193597.49</v>
      </c>
      <c r="J1494" s="29">
        <v>0</v>
      </c>
      <c r="K1494" s="29">
        <v>0</v>
      </c>
      <c r="L1494" s="29">
        <v>0</v>
      </c>
      <c r="M1494" s="29">
        <v>214313.7</v>
      </c>
      <c r="N1494" s="29">
        <v>131036.98</v>
      </c>
      <c r="O1494" s="29">
        <v>25</v>
      </c>
      <c r="P1494" s="29">
        <v>0</v>
      </c>
      <c r="Q1494" s="29">
        <v>0</v>
      </c>
      <c r="R1494" s="29">
        <v>0</v>
      </c>
      <c r="S1494" s="29">
        <v>0</v>
      </c>
      <c r="T1494">
        <v>0</v>
      </c>
      <c r="U1494">
        <v>0</v>
      </c>
      <c r="V1494">
        <v>0</v>
      </c>
      <c r="Y1494" t="s">
        <v>83</v>
      </c>
    </row>
    <row r="1495" spans="1:25" x14ac:dyDescent="0.3">
      <c r="A1495" s="19" t="s">
        <v>82</v>
      </c>
      <c r="B1495" s="18" t="s">
        <v>332</v>
      </c>
      <c r="C1495" s="18" t="s">
        <v>144</v>
      </c>
      <c r="D1495" s="29">
        <v>712202.68000000098</v>
      </c>
      <c r="E1495" s="29">
        <v>765173.14910000004</v>
      </c>
      <c r="F1495" s="29">
        <v>117690.85</v>
      </c>
      <c r="G1495" s="29">
        <v>44.63</v>
      </c>
      <c r="H1495" s="29">
        <v>0</v>
      </c>
      <c r="I1495" s="29">
        <v>52533.07</v>
      </c>
      <c r="J1495" s="29">
        <v>0</v>
      </c>
      <c r="K1495" s="29">
        <v>0</v>
      </c>
      <c r="L1495" s="29">
        <v>0</v>
      </c>
      <c r="M1495" s="29">
        <v>62877.18</v>
      </c>
      <c r="N1495" s="29">
        <v>39866.269999999997</v>
      </c>
      <c r="O1495" s="29">
        <v>75</v>
      </c>
      <c r="P1495" s="29">
        <v>0</v>
      </c>
      <c r="Q1495" s="29">
        <v>70551.460900000005</v>
      </c>
      <c r="R1495" s="29">
        <v>0</v>
      </c>
      <c r="S1495" s="29">
        <v>5831.08</v>
      </c>
      <c r="T1495">
        <v>13.66</v>
      </c>
      <c r="U1495">
        <v>0</v>
      </c>
      <c r="V1495">
        <v>0</v>
      </c>
      <c r="Y1495" t="s">
        <v>83</v>
      </c>
    </row>
    <row r="1496" spans="1:25" x14ac:dyDescent="0.3">
      <c r="A1496" s="19" t="s">
        <v>82</v>
      </c>
      <c r="B1496" s="18" t="s">
        <v>332</v>
      </c>
      <c r="C1496" s="18" t="s">
        <v>145</v>
      </c>
      <c r="D1496" s="29">
        <v>20027.54</v>
      </c>
      <c r="E1496" s="29">
        <v>22545.51</v>
      </c>
      <c r="F1496" s="29">
        <v>2517.9699999999998</v>
      </c>
      <c r="G1496" s="29">
        <v>3.08</v>
      </c>
      <c r="H1496" s="29">
        <v>0</v>
      </c>
      <c r="I1496" s="29">
        <v>609.98</v>
      </c>
      <c r="J1496" s="29">
        <v>0</v>
      </c>
      <c r="K1496" s="29">
        <v>0</v>
      </c>
      <c r="L1496" s="29">
        <v>0</v>
      </c>
      <c r="M1496" s="29">
        <v>1857.89</v>
      </c>
      <c r="N1496" s="29">
        <v>12.87</v>
      </c>
      <c r="O1496" s="29">
        <v>0</v>
      </c>
      <c r="P1496" s="29">
        <v>0</v>
      </c>
      <c r="Q1496" s="29">
        <v>0</v>
      </c>
      <c r="R1496" s="29">
        <v>0</v>
      </c>
      <c r="S1496" s="29">
        <v>0</v>
      </c>
      <c r="T1496">
        <v>0</v>
      </c>
      <c r="U1496">
        <v>0</v>
      </c>
      <c r="V1496">
        <v>0</v>
      </c>
      <c r="Y1496" t="s">
        <v>83</v>
      </c>
    </row>
    <row r="1497" spans="1:25" x14ac:dyDescent="0.3">
      <c r="A1497" s="19" t="s">
        <v>82</v>
      </c>
      <c r="B1497" s="18" t="s">
        <v>332</v>
      </c>
      <c r="C1497" s="18" t="s">
        <v>146</v>
      </c>
      <c r="D1497" s="29">
        <v>65883.320000000007</v>
      </c>
      <c r="E1497" s="29">
        <v>79734.59</v>
      </c>
      <c r="F1497" s="29">
        <v>13851.27</v>
      </c>
      <c r="G1497" s="29">
        <v>1.98</v>
      </c>
      <c r="H1497" s="29">
        <v>0</v>
      </c>
      <c r="I1497" s="29">
        <v>6028.85</v>
      </c>
      <c r="J1497" s="29">
        <v>0</v>
      </c>
      <c r="K1497" s="29">
        <v>0</v>
      </c>
      <c r="L1497" s="29">
        <v>0</v>
      </c>
      <c r="M1497" s="29">
        <v>6571.25</v>
      </c>
      <c r="N1497" s="29">
        <v>15326.5</v>
      </c>
      <c r="O1497" s="29">
        <v>25</v>
      </c>
      <c r="P1497" s="29">
        <v>0</v>
      </c>
      <c r="Q1497" s="29">
        <v>0</v>
      </c>
      <c r="R1497" s="29">
        <v>0</v>
      </c>
      <c r="S1497" s="29">
        <v>0</v>
      </c>
      <c r="T1497">
        <v>0</v>
      </c>
      <c r="U1497">
        <v>0</v>
      </c>
      <c r="V1497">
        <v>0</v>
      </c>
      <c r="Y1497" t="s">
        <v>83</v>
      </c>
    </row>
    <row r="1498" spans="1:25" x14ac:dyDescent="0.3">
      <c r="A1498" s="19" t="s">
        <v>82</v>
      </c>
      <c r="B1498" s="18" t="s">
        <v>332</v>
      </c>
      <c r="C1498" s="18" t="s">
        <v>147</v>
      </c>
      <c r="D1498" s="29">
        <v>786640.93999999703</v>
      </c>
      <c r="E1498" s="29">
        <v>930851.75969999703</v>
      </c>
      <c r="F1498" s="29">
        <v>155583.82</v>
      </c>
      <c r="G1498" s="29">
        <v>70.37</v>
      </c>
      <c r="H1498" s="29">
        <v>0</v>
      </c>
      <c r="I1498" s="29">
        <v>78509.47</v>
      </c>
      <c r="J1498" s="29">
        <v>0</v>
      </c>
      <c r="K1498" s="29">
        <v>0</v>
      </c>
      <c r="L1498" s="29">
        <v>0</v>
      </c>
      <c r="M1498" s="29">
        <v>75837.05</v>
      </c>
      <c r="N1498" s="29">
        <v>53048.69</v>
      </c>
      <c r="O1498" s="29">
        <v>100</v>
      </c>
      <c r="P1498" s="29">
        <v>0</v>
      </c>
      <c r="Q1498" s="29">
        <v>12448.0303</v>
      </c>
      <c r="R1498" s="29">
        <v>0</v>
      </c>
      <c r="S1498" s="29">
        <v>1075.03</v>
      </c>
      <c r="T1498">
        <v>0</v>
      </c>
      <c r="U1498">
        <v>0</v>
      </c>
      <c r="V1498">
        <v>0</v>
      </c>
      <c r="Y1498" t="s">
        <v>83</v>
      </c>
    </row>
    <row r="1499" spans="1:25" x14ac:dyDescent="0.3">
      <c r="A1499" s="19" t="s">
        <v>82</v>
      </c>
      <c r="B1499" s="18" t="s">
        <v>332</v>
      </c>
      <c r="C1499" s="18" t="s">
        <v>149</v>
      </c>
      <c r="D1499" s="29">
        <v>75970.699999999895</v>
      </c>
      <c r="E1499" s="29">
        <v>98542.659999999902</v>
      </c>
      <c r="F1499" s="29">
        <v>22571.96</v>
      </c>
      <c r="G1499" s="29">
        <v>33.74</v>
      </c>
      <c r="H1499" s="29">
        <v>0</v>
      </c>
      <c r="I1499" s="29">
        <v>13228.43</v>
      </c>
      <c r="J1499" s="29">
        <v>0</v>
      </c>
      <c r="K1499" s="29">
        <v>0</v>
      </c>
      <c r="L1499" s="29">
        <v>0</v>
      </c>
      <c r="M1499" s="29">
        <v>8118.37</v>
      </c>
      <c r="N1499" s="29">
        <v>11931.59</v>
      </c>
      <c r="O1499" s="29">
        <v>0</v>
      </c>
      <c r="P1499" s="29">
        <v>0</v>
      </c>
      <c r="Q1499" s="29">
        <v>0</v>
      </c>
      <c r="R1499" s="29">
        <v>0</v>
      </c>
      <c r="S1499" s="29">
        <v>0</v>
      </c>
      <c r="T1499">
        <v>0</v>
      </c>
      <c r="U1499">
        <v>0</v>
      </c>
      <c r="V1499">
        <v>0</v>
      </c>
      <c r="Y1499" t="s">
        <v>83</v>
      </c>
    </row>
    <row r="1500" spans="1:25" x14ac:dyDescent="0.3">
      <c r="A1500" s="19" t="s">
        <v>83</v>
      </c>
      <c r="B1500" s="18" t="s">
        <v>333</v>
      </c>
      <c r="C1500" s="18" t="s">
        <v>129</v>
      </c>
      <c r="D1500" s="29">
        <v>1487934.32</v>
      </c>
      <c r="E1500" s="29">
        <v>1500704.44</v>
      </c>
      <c r="F1500" s="29">
        <v>12770.12</v>
      </c>
      <c r="G1500" s="29">
        <v>71.72</v>
      </c>
      <c r="H1500" s="29">
        <v>0</v>
      </c>
      <c r="I1500" s="29">
        <v>0</v>
      </c>
      <c r="J1500" s="29">
        <v>0</v>
      </c>
      <c r="K1500" s="29">
        <v>0</v>
      </c>
      <c r="L1500" s="29">
        <v>0</v>
      </c>
      <c r="M1500" s="29">
        <v>0</v>
      </c>
      <c r="N1500" s="29">
        <v>57112.38</v>
      </c>
      <c r="O1500" s="29">
        <v>0</v>
      </c>
      <c r="P1500" s="29">
        <v>0</v>
      </c>
      <c r="Q1500" s="29">
        <v>0</v>
      </c>
      <c r="R1500" s="29">
        <v>0</v>
      </c>
      <c r="S1500" s="29">
        <v>0</v>
      </c>
      <c r="T1500">
        <v>0</v>
      </c>
      <c r="U1500">
        <v>0</v>
      </c>
      <c r="V1500">
        <v>0</v>
      </c>
      <c r="Y1500" t="s">
        <v>83</v>
      </c>
    </row>
    <row r="1501" spans="1:25" x14ac:dyDescent="0.3">
      <c r="A1501" s="19" t="s">
        <v>83</v>
      </c>
      <c r="B1501" s="18" t="s">
        <v>333</v>
      </c>
      <c r="C1501" s="18" t="s">
        <v>130</v>
      </c>
      <c r="D1501" s="29">
        <v>1374882.58</v>
      </c>
      <c r="E1501" s="29">
        <v>1383388.42</v>
      </c>
      <c r="F1501" s="29">
        <v>8505.84</v>
      </c>
      <c r="G1501" s="29">
        <v>62.82</v>
      </c>
      <c r="H1501" s="29">
        <v>0</v>
      </c>
      <c r="I1501" s="29">
        <v>0</v>
      </c>
      <c r="J1501" s="29">
        <v>0</v>
      </c>
      <c r="K1501" s="29">
        <v>0</v>
      </c>
      <c r="L1501" s="29">
        <v>0</v>
      </c>
      <c r="M1501" s="29">
        <v>0</v>
      </c>
      <c r="N1501" s="29">
        <v>41877.33</v>
      </c>
      <c r="O1501" s="29">
        <v>50</v>
      </c>
      <c r="P1501" s="29">
        <v>0</v>
      </c>
      <c r="Q1501" s="29">
        <v>0</v>
      </c>
      <c r="R1501" s="29">
        <v>0</v>
      </c>
      <c r="S1501" s="29">
        <v>0</v>
      </c>
      <c r="T1501">
        <v>0</v>
      </c>
      <c r="U1501">
        <v>0</v>
      </c>
      <c r="V1501">
        <v>0</v>
      </c>
      <c r="Y1501" t="s">
        <v>83</v>
      </c>
    </row>
    <row r="1502" spans="1:25" x14ac:dyDescent="0.3">
      <c r="A1502" s="19" t="s">
        <v>83</v>
      </c>
      <c r="B1502" s="18" t="s">
        <v>333</v>
      </c>
      <c r="C1502" s="18" t="s">
        <v>131</v>
      </c>
      <c r="D1502" s="29">
        <v>722161.98000000103</v>
      </c>
      <c r="E1502" s="29">
        <v>727220.46000000101</v>
      </c>
      <c r="F1502" s="29">
        <v>5058.4799999999996</v>
      </c>
      <c r="G1502" s="29">
        <v>23.14</v>
      </c>
      <c r="H1502" s="29">
        <v>0</v>
      </c>
      <c r="I1502" s="29">
        <v>0</v>
      </c>
      <c r="J1502" s="29">
        <v>0</v>
      </c>
      <c r="K1502" s="29">
        <v>0</v>
      </c>
      <c r="L1502" s="29">
        <v>0</v>
      </c>
      <c r="M1502" s="29">
        <v>0</v>
      </c>
      <c r="N1502" s="29">
        <v>17502.12</v>
      </c>
      <c r="O1502" s="29">
        <v>25</v>
      </c>
      <c r="P1502" s="29">
        <v>0</v>
      </c>
      <c r="Q1502" s="29">
        <v>0</v>
      </c>
      <c r="R1502" s="29">
        <v>0</v>
      </c>
      <c r="S1502" s="29">
        <v>0</v>
      </c>
      <c r="T1502">
        <v>0</v>
      </c>
      <c r="U1502">
        <v>0</v>
      </c>
      <c r="V1502">
        <v>0</v>
      </c>
      <c r="Y1502" t="s">
        <v>83</v>
      </c>
    </row>
    <row r="1503" spans="1:25" x14ac:dyDescent="0.3">
      <c r="A1503" s="19" t="s">
        <v>83</v>
      </c>
      <c r="B1503" s="18" t="s">
        <v>333</v>
      </c>
      <c r="C1503" s="18" t="s">
        <v>132</v>
      </c>
      <c r="D1503" s="29">
        <v>1033653.14</v>
      </c>
      <c r="E1503" s="29">
        <v>1041532.47</v>
      </c>
      <c r="F1503" s="29">
        <v>7879.33</v>
      </c>
      <c r="G1503" s="29">
        <v>72.319999999999993</v>
      </c>
      <c r="H1503" s="29">
        <v>0</v>
      </c>
      <c r="I1503" s="29">
        <v>0</v>
      </c>
      <c r="J1503" s="29">
        <v>0</v>
      </c>
      <c r="K1503" s="29">
        <v>0</v>
      </c>
      <c r="L1503" s="29">
        <v>0</v>
      </c>
      <c r="M1503" s="29">
        <v>0</v>
      </c>
      <c r="N1503" s="29">
        <v>46464.01</v>
      </c>
      <c r="O1503" s="29">
        <v>200.48</v>
      </c>
      <c r="P1503" s="29">
        <v>0</v>
      </c>
      <c r="Q1503" s="29">
        <v>0</v>
      </c>
      <c r="R1503" s="29">
        <v>0</v>
      </c>
      <c r="S1503" s="29">
        <v>0</v>
      </c>
      <c r="T1503">
        <v>0</v>
      </c>
      <c r="U1503">
        <v>0</v>
      </c>
      <c r="V1503">
        <v>0</v>
      </c>
      <c r="Y1503" t="s">
        <v>83</v>
      </c>
    </row>
    <row r="1504" spans="1:25" x14ac:dyDescent="0.3">
      <c r="A1504" s="19" t="s">
        <v>83</v>
      </c>
      <c r="B1504" s="18" t="s">
        <v>333</v>
      </c>
      <c r="C1504" s="18" t="s">
        <v>133</v>
      </c>
      <c r="D1504" s="29">
        <v>1056298.8</v>
      </c>
      <c r="E1504" s="29">
        <v>1060422.01</v>
      </c>
      <c r="F1504" s="29">
        <v>4123.21</v>
      </c>
      <c r="G1504" s="29">
        <v>35</v>
      </c>
      <c r="H1504" s="29">
        <v>0</v>
      </c>
      <c r="I1504" s="29">
        <v>0</v>
      </c>
      <c r="J1504" s="29">
        <v>0</v>
      </c>
      <c r="K1504" s="29">
        <v>0</v>
      </c>
      <c r="L1504" s="29">
        <v>0</v>
      </c>
      <c r="M1504" s="29">
        <v>0</v>
      </c>
      <c r="N1504" s="29">
        <v>44761.42</v>
      </c>
      <c r="O1504" s="29">
        <v>0</v>
      </c>
      <c r="P1504" s="29">
        <v>0</v>
      </c>
      <c r="Q1504" s="29">
        <v>0</v>
      </c>
      <c r="R1504" s="29">
        <v>0</v>
      </c>
      <c r="S1504" s="29">
        <v>0</v>
      </c>
      <c r="T1504">
        <v>0</v>
      </c>
      <c r="U1504">
        <v>0</v>
      </c>
      <c r="V1504">
        <v>0</v>
      </c>
      <c r="Y1504" t="s">
        <v>84</v>
      </c>
    </row>
    <row r="1505" spans="1:25" x14ac:dyDescent="0.3">
      <c r="A1505" s="19" t="s">
        <v>83</v>
      </c>
      <c r="B1505" s="18" t="s">
        <v>333</v>
      </c>
      <c r="C1505" s="18" t="s">
        <v>134</v>
      </c>
      <c r="D1505" s="29">
        <v>5142917.7800000301</v>
      </c>
      <c r="E1505" s="29">
        <v>3946434.5616000299</v>
      </c>
      <c r="F1505" s="29">
        <v>22582.95</v>
      </c>
      <c r="G1505" s="29">
        <v>146.76</v>
      </c>
      <c r="H1505" s="29">
        <v>0</v>
      </c>
      <c r="I1505" s="29">
        <v>0</v>
      </c>
      <c r="J1505" s="29">
        <v>0</v>
      </c>
      <c r="K1505" s="29">
        <v>0</v>
      </c>
      <c r="L1505" s="29">
        <v>0</v>
      </c>
      <c r="M1505" s="29">
        <v>0</v>
      </c>
      <c r="N1505" s="29">
        <v>85669.23</v>
      </c>
      <c r="O1505" s="29">
        <v>25</v>
      </c>
      <c r="P1505" s="29">
        <v>0</v>
      </c>
      <c r="Q1505" s="29">
        <v>1219066.1684000001</v>
      </c>
      <c r="R1505" s="29">
        <v>0</v>
      </c>
      <c r="S1505" s="29">
        <v>0</v>
      </c>
      <c r="T1505">
        <v>0</v>
      </c>
      <c r="U1505">
        <v>0</v>
      </c>
      <c r="V1505">
        <v>0</v>
      </c>
      <c r="Y1505" t="s">
        <v>84</v>
      </c>
    </row>
    <row r="1506" spans="1:25" x14ac:dyDescent="0.3">
      <c r="A1506" s="19" t="s">
        <v>83</v>
      </c>
      <c r="B1506" s="18" t="s">
        <v>333</v>
      </c>
      <c r="C1506" s="18" t="s">
        <v>135</v>
      </c>
      <c r="D1506" s="29">
        <v>6215780.5199999996</v>
      </c>
      <c r="E1506" s="29">
        <v>7730904.3300000001</v>
      </c>
      <c r="F1506" s="29">
        <v>1515123.81</v>
      </c>
      <c r="G1506" s="29">
        <v>93.06</v>
      </c>
      <c r="H1506" s="29">
        <v>0</v>
      </c>
      <c r="I1506" s="29">
        <v>0</v>
      </c>
      <c r="J1506" s="29">
        <v>0</v>
      </c>
      <c r="K1506" s="29">
        <v>0</v>
      </c>
      <c r="L1506" s="29">
        <v>0</v>
      </c>
      <c r="M1506" s="29">
        <v>0</v>
      </c>
      <c r="N1506" s="29">
        <v>271965.13</v>
      </c>
      <c r="O1506" s="29">
        <v>266.33999999999997</v>
      </c>
      <c r="P1506" s="29">
        <v>0</v>
      </c>
      <c r="Q1506" s="29">
        <v>0</v>
      </c>
      <c r="R1506" s="29">
        <v>0</v>
      </c>
      <c r="S1506" s="29">
        <v>0</v>
      </c>
      <c r="T1506">
        <v>0</v>
      </c>
      <c r="U1506">
        <v>0</v>
      </c>
      <c r="V1506">
        <v>0</v>
      </c>
      <c r="Y1506" t="s">
        <v>84</v>
      </c>
    </row>
    <row r="1507" spans="1:25" x14ac:dyDescent="0.3">
      <c r="A1507" s="19" t="s">
        <v>83</v>
      </c>
      <c r="B1507" s="18" t="s">
        <v>333</v>
      </c>
      <c r="C1507" s="18" t="s">
        <v>136</v>
      </c>
      <c r="D1507" s="29">
        <v>650001.57999999996</v>
      </c>
      <c r="E1507" s="29">
        <v>1513081.46</v>
      </c>
      <c r="F1507" s="29">
        <v>863079.88</v>
      </c>
      <c r="G1507" s="29">
        <v>18.899999999999999</v>
      </c>
      <c r="H1507" s="29">
        <v>0</v>
      </c>
      <c r="I1507" s="29">
        <v>0</v>
      </c>
      <c r="J1507" s="29">
        <v>0</v>
      </c>
      <c r="K1507" s="29">
        <v>0</v>
      </c>
      <c r="L1507" s="29">
        <v>0</v>
      </c>
      <c r="M1507" s="29">
        <v>0</v>
      </c>
      <c r="N1507" s="29">
        <v>62660.67</v>
      </c>
      <c r="O1507" s="29">
        <v>0</v>
      </c>
      <c r="P1507" s="29">
        <v>0</v>
      </c>
      <c r="Q1507" s="29">
        <v>0</v>
      </c>
      <c r="R1507" s="29">
        <v>0</v>
      </c>
      <c r="S1507" s="29">
        <v>0</v>
      </c>
      <c r="T1507">
        <v>0</v>
      </c>
      <c r="U1507">
        <v>0</v>
      </c>
      <c r="V1507">
        <v>0</v>
      </c>
      <c r="Y1507" t="s">
        <v>84</v>
      </c>
    </row>
    <row r="1508" spans="1:25" x14ac:dyDescent="0.3">
      <c r="A1508" s="19" t="s">
        <v>83</v>
      </c>
      <c r="B1508" s="18" t="s">
        <v>333</v>
      </c>
      <c r="C1508" s="18" t="s">
        <v>137</v>
      </c>
      <c r="D1508" s="29">
        <v>371625.04</v>
      </c>
      <c r="E1508" s="29">
        <v>373015.42</v>
      </c>
      <c r="F1508" s="29">
        <v>1390.38</v>
      </c>
      <c r="G1508" s="29">
        <v>3.08</v>
      </c>
      <c r="H1508" s="29">
        <v>0</v>
      </c>
      <c r="I1508" s="29">
        <v>0</v>
      </c>
      <c r="J1508" s="29">
        <v>0</v>
      </c>
      <c r="K1508" s="29">
        <v>0</v>
      </c>
      <c r="L1508" s="29">
        <v>0</v>
      </c>
      <c r="M1508" s="29">
        <v>0</v>
      </c>
      <c r="N1508" s="29">
        <v>12047.19</v>
      </c>
      <c r="O1508" s="29">
        <v>0</v>
      </c>
      <c r="P1508" s="29">
        <v>0</v>
      </c>
      <c r="Q1508" s="29">
        <v>0</v>
      </c>
      <c r="R1508" s="29">
        <v>0</v>
      </c>
      <c r="S1508" s="29">
        <v>0</v>
      </c>
      <c r="T1508">
        <v>0</v>
      </c>
      <c r="U1508">
        <v>0</v>
      </c>
      <c r="V1508">
        <v>0</v>
      </c>
      <c r="Y1508" t="s">
        <v>84</v>
      </c>
    </row>
    <row r="1509" spans="1:25" x14ac:dyDescent="0.3">
      <c r="A1509" s="19" t="s">
        <v>83</v>
      </c>
      <c r="B1509" s="18" t="s">
        <v>333</v>
      </c>
      <c r="C1509" s="18" t="s">
        <v>138</v>
      </c>
      <c r="D1509" s="29">
        <v>944403.35999999905</v>
      </c>
      <c r="E1509" s="29">
        <v>948687.14999999898</v>
      </c>
      <c r="F1509" s="29">
        <v>4283.79</v>
      </c>
      <c r="G1509" s="29">
        <v>28</v>
      </c>
      <c r="H1509" s="29">
        <v>0</v>
      </c>
      <c r="I1509" s="29">
        <v>0</v>
      </c>
      <c r="J1509" s="29">
        <v>0</v>
      </c>
      <c r="K1509" s="29">
        <v>0</v>
      </c>
      <c r="L1509" s="29">
        <v>0</v>
      </c>
      <c r="M1509" s="29">
        <v>0</v>
      </c>
      <c r="N1509" s="29">
        <v>39424.01</v>
      </c>
      <c r="O1509" s="29">
        <v>0</v>
      </c>
      <c r="P1509" s="29">
        <v>0</v>
      </c>
      <c r="Q1509" s="29">
        <v>0</v>
      </c>
      <c r="R1509" s="29">
        <v>0</v>
      </c>
      <c r="S1509" s="29">
        <v>0</v>
      </c>
      <c r="T1509">
        <v>0</v>
      </c>
      <c r="U1509">
        <v>0</v>
      </c>
      <c r="V1509">
        <v>0</v>
      </c>
      <c r="Y1509" t="s">
        <v>84</v>
      </c>
    </row>
    <row r="1510" spans="1:25" x14ac:dyDescent="0.3">
      <c r="A1510" s="19" t="s">
        <v>84</v>
      </c>
      <c r="B1510" s="18" t="s">
        <v>334</v>
      </c>
      <c r="C1510" s="18" t="s">
        <v>129</v>
      </c>
      <c r="D1510" s="29">
        <v>828126.16000000096</v>
      </c>
      <c r="E1510" s="29">
        <v>942876.88000000105</v>
      </c>
      <c r="F1510" s="29">
        <v>114750.72</v>
      </c>
      <c r="G1510" s="29">
        <v>92.82</v>
      </c>
      <c r="H1510" s="29">
        <v>522.94000000000005</v>
      </c>
      <c r="I1510" s="29">
        <v>0</v>
      </c>
      <c r="J1510" s="29">
        <v>0</v>
      </c>
      <c r="K1510" s="29">
        <v>0</v>
      </c>
      <c r="L1510" s="29">
        <v>0</v>
      </c>
      <c r="M1510" s="29">
        <v>0</v>
      </c>
      <c r="N1510" s="29">
        <v>67741.16</v>
      </c>
      <c r="O1510" s="29">
        <v>50</v>
      </c>
      <c r="P1510" s="29">
        <v>0</v>
      </c>
      <c r="Q1510" s="29">
        <v>0</v>
      </c>
      <c r="R1510" s="29">
        <v>0</v>
      </c>
      <c r="S1510" s="29">
        <v>0</v>
      </c>
      <c r="T1510">
        <v>0</v>
      </c>
      <c r="U1510">
        <v>0</v>
      </c>
      <c r="V1510">
        <v>0</v>
      </c>
      <c r="Y1510" t="s">
        <v>84</v>
      </c>
    </row>
    <row r="1511" spans="1:25" x14ac:dyDescent="0.3">
      <c r="A1511" s="19" t="s">
        <v>84</v>
      </c>
      <c r="B1511" s="18" t="s">
        <v>334</v>
      </c>
      <c r="C1511" s="18" t="s">
        <v>130</v>
      </c>
      <c r="D1511" s="29">
        <v>2920838.4400000102</v>
      </c>
      <c r="E1511" s="29">
        <v>3402757.4049000102</v>
      </c>
      <c r="F1511" s="29">
        <v>482602.88</v>
      </c>
      <c r="G1511" s="29">
        <v>108.88</v>
      </c>
      <c r="H1511" s="29">
        <v>0</v>
      </c>
      <c r="I1511" s="29">
        <v>0</v>
      </c>
      <c r="J1511" s="29">
        <v>0</v>
      </c>
      <c r="K1511" s="29">
        <v>0</v>
      </c>
      <c r="L1511" s="29">
        <v>0</v>
      </c>
      <c r="M1511" s="29">
        <v>0</v>
      </c>
      <c r="N1511" s="29">
        <v>134057.18</v>
      </c>
      <c r="O1511" s="29">
        <v>0</v>
      </c>
      <c r="P1511" s="29">
        <v>0</v>
      </c>
      <c r="Q1511" s="29">
        <v>874.92510000000004</v>
      </c>
      <c r="R1511" s="29">
        <v>191.01</v>
      </c>
      <c r="S1511" s="29">
        <v>0</v>
      </c>
      <c r="T1511">
        <v>0</v>
      </c>
      <c r="U1511">
        <v>0</v>
      </c>
      <c r="V1511">
        <v>0</v>
      </c>
      <c r="Y1511" t="s">
        <v>84</v>
      </c>
    </row>
    <row r="1512" spans="1:25" x14ac:dyDescent="0.3">
      <c r="A1512" s="19" t="s">
        <v>84</v>
      </c>
      <c r="B1512" s="18" t="s">
        <v>334</v>
      </c>
      <c r="C1512" s="18" t="s">
        <v>131</v>
      </c>
      <c r="D1512" s="29">
        <v>1306143.3400000001</v>
      </c>
      <c r="E1512" s="29">
        <v>1521696.11</v>
      </c>
      <c r="F1512" s="29">
        <v>215552.77</v>
      </c>
      <c r="G1512" s="29">
        <v>93.52</v>
      </c>
      <c r="H1512" s="29">
        <v>362.88</v>
      </c>
      <c r="I1512" s="29">
        <v>0</v>
      </c>
      <c r="J1512" s="29">
        <v>0</v>
      </c>
      <c r="K1512" s="29">
        <v>0</v>
      </c>
      <c r="L1512" s="29">
        <v>0</v>
      </c>
      <c r="M1512" s="29">
        <v>0</v>
      </c>
      <c r="N1512" s="29">
        <v>133538.22</v>
      </c>
      <c r="O1512" s="29">
        <v>50</v>
      </c>
      <c r="P1512" s="29">
        <v>0</v>
      </c>
      <c r="Q1512" s="29">
        <v>0</v>
      </c>
      <c r="R1512" s="29">
        <v>0</v>
      </c>
      <c r="S1512" s="29">
        <v>0</v>
      </c>
      <c r="T1512">
        <v>0</v>
      </c>
      <c r="U1512">
        <v>0</v>
      </c>
      <c r="V1512">
        <v>0</v>
      </c>
      <c r="Y1512" t="s">
        <v>84</v>
      </c>
    </row>
    <row r="1513" spans="1:25" x14ac:dyDescent="0.3">
      <c r="A1513" s="19" t="s">
        <v>84</v>
      </c>
      <c r="B1513" s="18" t="s">
        <v>334</v>
      </c>
      <c r="C1513" s="18" t="s">
        <v>132</v>
      </c>
      <c r="D1513" s="29">
        <v>644783.67999999796</v>
      </c>
      <c r="E1513" s="29">
        <v>735837.11999999802</v>
      </c>
      <c r="F1513" s="29">
        <v>91053.440000000002</v>
      </c>
      <c r="G1513" s="29">
        <v>194.72</v>
      </c>
      <c r="H1513" s="29">
        <v>194.88</v>
      </c>
      <c r="I1513" s="29">
        <v>0</v>
      </c>
      <c r="J1513" s="29">
        <v>0</v>
      </c>
      <c r="K1513" s="29">
        <v>0</v>
      </c>
      <c r="L1513" s="29">
        <v>0</v>
      </c>
      <c r="M1513" s="29">
        <v>0</v>
      </c>
      <c r="N1513" s="29">
        <v>42481.37</v>
      </c>
      <c r="O1513" s="29">
        <v>25</v>
      </c>
      <c r="P1513" s="29">
        <v>0</v>
      </c>
      <c r="Q1513" s="29">
        <v>0</v>
      </c>
      <c r="R1513" s="29">
        <v>0</v>
      </c>
      <c r="S1513" s="29">
        <v>0</v>
      </c>
      <c r="T1513">
        <v>0</v>
      </c>
      <c r="U1513">
        <v>0</v>
      </c>
      <c r="V1513">
        <v>0</v>
      </c>
      <c r="Y1513" t="s">
        <v>84</v>
      </c>
    </row>
    <row r="1514" spans="1:25" x14ac:dyDescent="0.3">
      <c r="A1514" s="19" t="s">
        <v>84</v>
      </c>
      <c r="B1514" s="18" t="s">
        <v>334</v>
      </c>
      <c r="C1514" s="18" t="s">
        <v>133</v>
      </c>
      <c r="D1514" s="29">
        <v>765138.16</v>
      </c>
      <c r="E1514" s="29">
        <v>892309.09</v>
      </c>
      <c r="F1514" s="29">
        <v>127170.93</v>
      </c>
      <c r="G1514" s="29">
        <v>91.96</v>
      </c>
      <c r="H1514" s="29">
        <v>314.45999999999998</v>
      </c>
      <c r="I1514" s="29">
        <v>0</v>
      </c>
      <c r="J1514" s="29">
        <v>0</v>
      </c>
      <c r="K1514" s="29">
        <v>0</v>
      </c>
      <c r="L1514" s="29">
        <v>0</v>
      </c>
      <c r="M1514" s="29">
        <v>0</v>
      </c>
      <c r="N1514" s="29">
        <v>38407.800000000003</v>
      </c>
      <c r="O1514" s="29">
        <v>50</v>
      </c>
      <c r="P1514" s="29">
        <v>0</v>
      </c>
      <c r="Q1514" s="29">
        <v>0</v>
      </c>
      <c r="R1514" s="29">
        <v>0</v>
      </c>
      <c r="S1514" s="29">
        <v>0</v>
      </c>
      <c r="T1514">
        <v>0</v>
      </c>
      <c r="U1514">
        <v>0</v>
      </c>
      <c r="V1514">
        <v>0</v>
      </c>
      <c r="Y1514" t="s">
        <v>84</v>
      </c>
    </row>
    <row r="1515" spans="1:25" x14ac:dyDescent="0.3">
      <c r="A1515" s="19" t="s">
        <v>84</v>
      </c>
      <c r="B1515" s="18" t="s">
        <v>334</v>
      </c>
      <c r="C1515" s="18" t="s">
        <v>134</v>
      </c>
      <c r="D1515" s="29">
        <v>959678.52</v>
      </c>
      <c r="E1515" s="29">
        <v>1114879.29</v>
      </c>
      <c r="F1515" s="29">
        <v>155200.76999999999</v>
      </c>
      <c r="G1515" s="29">
        <v>47.46</v>
      </c>
      <c r="H1515" s="29">
        <v>0</v>
      </c>
      <c r="I1515" s="29">
        <v>0</v>
      </c>
      <c r="J1515" s="29">
        <v>0</v>
      </c>
      <c r="K1515" s="29">
        <v>0</v>
      </c>
      <c r="L1515" s="29">
        <v>0</v>
      </c>
      <c r="M1515" s="29">
        <v>0</v>
      </c>
      <c r="N1515" s="29">
        <v>49147.05</v>
      </c>
      <c r="O1515" s="29">
        <v>75</v>
      </c>
      <c r="P1515" s="29">
        <v>0</v>
      </c>
      <c r="Q1515" s="29">
        <v>0</v>
      </c>
      <c r="R1515" s="29">
        <v>0</v>
      </c>
      <c r="S1515" s="29">
        <v>0</v>
      </c>
      <c r="T1515">
        <v>0</v>
      </c>
      <c r="U1515">
        <v>0</v>
      </c>
      <c r="V1515">
        <v>0</v>
      </c>
      <c r="Y1515" t="s">
        <v>84</v>
      </c>
    </row>
    <row r="1516" spans="1:25" x14ac:dyDescent="0.3">
      <c r="A1516" s="19" t="s">
        <v>84</v>
      </c>
      <c r="B1516" s="18" t="s">
        <v>334</v>
      </c>
      <c r="C1516" s="18" t="s">
        <v>135</v>
      </c>
      <c r="D1516" s="29">
        <v>1034645.24</v>
      </c>
      <c r="E1516" s="29">
        <v>1195534.23</v>
      </c>
      <c r="F1516" s="29">
        <v>160888.99</v>
      </c>
      <c r="G1516" s="29">
        <v>274.39999999999998</v>
      </c>
      <c r="H1516" s="29">
        <v>247.66</v>
      </c>
      <c r="I1516" s="29">
        <v>0</v>
      </c>
      <c r="J1516" s="29">
        <v>0</v>
      </c>
      <c r="K1516" s="29">
        <v>0</v>
      </c>
      <c r="L1516" s="29">
        <v>0</v>
      </c>
      <c r="M1516" s="29">
        <v>0</v>
      </c>
      <c r="N1516" s="29">
        <v>46000.39</v>
      </c>
      <c r="O1516" s="29">
        <v>50</v>
      </c>
      <c r="P1516" s="29">
        <v>0</v>
      </c>
      <c r="Q1516" s="29">
        <v>0</v>
      </c>
      <c r="R1516" s="29">
        <v>0</v>
      </c>
      <c r="S1516" s="29">
        <v>0</v>
      </c>
      <c r="T1516">
        <v>0</v>
      </c>
      <c r="U1516">
        <v>0</v>
      </c>
      <c r="V1516">
        <v>0</v>
      </c>
      <c r="Y1516" t="s">
        <v>85</v>
      </c>
    </row>
    <row r="1517" spans="1:25" x14ac:dyDescent="0.3">
      <c r="A1517" s="19" t="s">
        <v>84</v>
      </c>
      <c r="B1517" s="18" t="s">
        <v>334</v>
      </c>
      <c r="C1517" s="18" t="s">
        <v>136</v>
      </c>
      <c r="D1517" s="29">
        <v>85289.46</v>
      </c>
      <c r="E1517" s="29">
        <v>111458.96</v>
      </c>
      <c r="F1517" s="29">
        <v>26169.5</v>
      </c>
      <c r="G1517" s="29">
        <v>3</v>
      </c>
      <c r="H1517" s="29">
        <v>0</v>
      </c>
      <c r="I1517" s="29">
        <v>0</v>
      </c>
      <c r="J1517" s="29">
        <v>0</v>
      </c>
      <c r="K1517" s="29">
        <v>0</v>
      </c>
      <c r="L1517" s="29">
        <v>0</v>
      </c>
      <c r="M1517" s="29">
        <v>0</v>
      </c>
      <c r="N1517" s="29">
        <v>15108.81</v>
      </c>
      <c r="O1517" s="29">
        <v>0</v>
      </c>
      <c r="P1517" s="29">
        <v>0</v>
      </c>
      <c r="Q1517" s="29">
        <v>0</v>
      </c>
      <c r="R1517" s="29">
        <v>0</v>
      </c>
      <c r="S1517" s="29">
        <v>0</v>
      </c>
      <c r="T1517">
        <v>0</v>
      </c>
      <c r="U1517">
        <v>0</v>
      </c>
      <c r="V1517">
        <v>0</v>
      </c>
      <c r="Y1517" t="s">
        <v>85</v>
      </c>
    </row>
    <row r="1518" spans="1:25" x14ac:dyDescent="0.3">
      <c r="A1518" s="19" t="s">
        <v>84</v>
      </c>
      <c r="B1518" s="18" t="s">
        <v>334</v>
      </c>
      <c r="C1518" s="18" t="s">
        <v>137</v>
      </c>
      <c r="D1518" s="29">
        <v>1908965.68</v>
      </c>
      <c r="E1518" s="29">
        <v>2218198.8451</v>
      </c>
      <c r="F1518" s="29">
        <v>310492.24</v>
      </c>
      <c r="G1518" s="29">
        <v>202.46</v>
      </c>
      <c r="H1518" s="29">
        <v>228.94</v>
      </c>
      <c r="I1518" s="29">
        <v>0</v>
      </c>
      <c r="J1518" s="29">
        <v>0</v>
      </c>
      <c r="K1518" s="29">
        <v>0</v>
      </c>
      <c r="L1518" s="29">
        <v>0</v>
      </c>
      <c r="M1518" s="29">
        <v>0</v>
      </c>
      <c r="N1518" s="29">
        <v>171886.32</v>
      </c>
      <c r="O1518" s="29">
        <v>25</v>
      </c>
      <c r="P1518" s="29">
        <v>0</v>
      </c>
      <c r="Q1518" s="29">
        <v>1741.3649</v>
      </c>
      <c r="R1518" s="29">
        <v>482.29</v>
      </c>
      <c r="S1518" s="29">
        <v>0</v>
      </c>
      <c r="T1518">
        <v>0</v>
      </c>
      <c r="U1518">
        <v>0</v>
      </c>
      <c r="V1518">
        <v>0</v>
      </c>
      <c r="Y1518" t="s">
        <v>85</v>
      </c>
    </row>
    <row r="1519" spans="1:25" x14ac:dyDescent="0.3">
      <c r="A1519" s="19" t="s">
        <v>84</v>
      </c>
      <c r="B1519" s="18" t="s">
        <v>334</v>
      </c>
      <c r="C1519" s="18" t="s">
        <v>138</v>
      </c>
      <c r="D1519" s="29">
        <v>454846.8</v>
      </c>
      <c r="E1519" s="29">
        <v>620953.59999999998</v>
      </c>
      <c r="F1519" s="29">
        <v>166106.79999999999</v>
      </c>
      <c r="G1519" s="29">
        <v>15</v>
      </c>
      <c r="H1519" s="29">
        <v>0</v>
      </c>
      <c r="I1519" s="29">
        <v>0</v>
      </c>
      <c r="J1519" s="29">
        <v>0</v>
      </c>
      <c r="K1519" s="29">
        <v>0</v>
      </c>
      <c r="L1519" s="29">
        <v>0</v>
      </c>
      <c r="M1519" s="29">
        <v>0</v>
      </c>
      <c r="N1519" s="29">
        <v>42079.87</v>
      </c>
      <c r="O1519" s="29">
        <v>25</v>
      </c>
      <c r="P1519" s="29">
        <v>0</v>
      </c>
      <c r="Q1519" s="29">
        <v>0</v>
      </c>
      <c r="R1519" s="29">
        <v>0</v>
      </c>
      <c r="S1519" s="29">
        <v>0</v>
      </c>
      <c r="T1519">
        <v>0</v>
      </c>
      <c r="U1519">
        <v>0</v>
      </c>
      <c r="V1519">
        <v>0</v>
      </c>
      <c r="Y1519" t="s">
        <v>85</v>
      </c>
    </row>
    <row r="1520" spans="1:25" x14ac:dyDescent="0.3">
      <c r="A1520" s="19" t="s">
        <v>84</v>
      </c>
      <c r="B1520" s="18" t="s">
        <v>334</v>
      </c>
      <c r="C1520" s="18" t="s">
        <v>139</v>
      </c>
      <c r="D1520" s="29">
        <v>6136797.0400000298</v>
      </c>
      <c r="E1520" s="29">
        <v>6465590.3466000296</v>
      </c>
      <c r="F1520" s="29">
        <v>403293.52</v>
      </c>
      <c r="G1520" s="29">
        <v>257.04000000000002</v>
      </c>
      <c r="H1520" s="29">
        <v>0</v>
      </c>
      <c r="I1520" s="29">
        <v>0</v>
      </c>
      <c r="J1520" s="29">
        <v>0</v>
      </c>
      <c r="K1520" s="29">
        <v>0</v>
      </c>
      <c r="L1520" s="29">
        <v>0</v>
      </c>
      <c r="M1520" s="29">
        <v>0</v>
      </c>
      <c r="N1520" s="29">
        <v>141063.87</v>
      </c>
      <c r="O1520" s="29">
        <v>50</v>
      </c>
      <c r="P1520" s="29">
        <v>0</v>
      </c>
      <c r="Q1520" s="29">
        <v>89249.803400000004</v>
      </c>
      <c r="R1520" s="29">
        <v>14749.59</v>
      </c>
      <c r="S1520" s="29">
        <v>0</v>
      </c>
      <c r="T1520">
        <v>642.5</v>
      </c>
      <c r="U1520">
        <v>0</v>
      </c>
      <c r="V1520">
        <v>0.7</v>
      </c>
      <c r="Y1520" t="s">
        <v>85</v>
      </c>
    </row>
    <row r="1521" spans="1:25" x14ac:dyDescent="0.3">
      <c r="A1521" s="19" t="s">
        <v>84</v>
      </c>
      <c r="B1521" s="18" t="s">
        <v>334</v>
      </c>
      <c r="C1521" s="18" t="s">
        <v>140</v>
      </c>
      <c r="D1521" s="29">
        <v>1789505.82</v>
      </c>
      <c r="E1521" s="29">
        <v>2614948.4333000001</v>
      </c>
      <c r="F1521" s="29">
        <v>976546.59</v>
      </c>
      <c r="G1521" s="29">
        <v>27.4</v>
      </c>
      <c r="H1521" s="29">
        <v>0</v>
      </c>
      <c r="I1521" s="29">
        <v>0</v>
      </c>
      <c r="J1521" s="29">
        <v>0</v>
      </c>
      <c r="K1521" s="29">
        <v>0</v>
      </c>
      <c r="L1521" s="29">
        <v>0</v>
      </c>
      <c r="M1521" s="29">
        <v>0</v>
      </c>
      <c r="N1521" s="29">
        <v>121199.86</v>
      </c>
      <c r="O1521" s="29">
        <v>0</v>
      </c>
      <c r="P1521" s="29">
        <v>0</v>
      </c>
      <c r="Q1521" s="29">
        <v>232344.09669999999</v>
      </c>
      <c r="R1521" s="29">
        <v>81240.12</v>
      </c>
      <c r="S1521" s="29">
        <v>0</v>
      </c>
      <c r="T1521">
        <v>5998.9</v>
      </c>
      <c r="U1521">
        <v>0</v>
      </c>
      <c r="V1521">
        <v>0</v>
      </c>
      <c r="Y1521" t="s">
        <v>85</v>
      </c>
    </row>
    <row r="1522" spans="1:25" x14ac:dyDescent="0.3">
      <c r="A1522" s="19" t="s">
        <v>85</v>
      </c>
      <c r="B1522" s="18" t="s">
        <v>335</v>
      </c>
      <c r="C1522" s="18" t="s">
        <v>129</v>
      </c>
      <c r="D1522" s="29">
        <v>3851963.52</v>
      </c>
      <c r="E1522" s="29">
        <v>4110967.46</v>
      </c>
      <c r="F1522" s="29">
        <v>259003.94</v>
      </c>
      <c r="G1522" s="29">
        <v>3.08</v>
      </c>
      <c r="H1522" s="29">
        <v>0</v>
      </c>
      <c r="I1522" s="29">
        <v>253833.78</v>
      </c>
      <c r="J1522" s="29">
        <v>0</v>
      </c>
      <c r="K1522" s="29">
        <v>0</v>
      </c>
      <c r="L1522" s="29">
        <v>0</v>
      </c>
      <c r="M1522" s="29">
        <v>0</v>
      </c>
      <c r="N1522" s="29">
        <v>90114.49</v>
      </c>
      <c r="O1522" s="29">
        <v>2035.25</v>
      </c>
      <c r="P1522" s="29">
        <v>0</v>
      </c>
      <c r="Q1522" s="29">
        <v>0</v>
      </c>
      <c r="R1522" s="29">
        <v>0</v>
      </c>
      <c r="S1522" s="29">
        <v>0</v>
      </c>
      <c r="T1522">
        <v>0</v>
      </c>
      <c r="U1522">
        <v>0</v>
      </c>
      <c r="V1522">
        <v>0</v>
      </c>
      <c r="Y1522" t="s">
        <v>85</v>
      </c>
    </row>
    <row r="1523" spans="1:25" x14ac:dyDescent="0.3">
      <c r="A1523" s="19" t="s">
        <v>85</v>
      </c>
      <c r="B1523" s="18" t="s">
        <v>335</v>
      </c>
      <c r="C1523" s="18" t="s">
        <v>130</v>
      </c>
      <c r="D1523" s="29">
        <v>3840240.71999999</v>
      </c>
      <c r="E1523" s="29">
        <v>4288203.0453999899</v>
      </c>
      <c r="F1523" s="29">
        <v>554033.42000000004</v>
      </c>
      <c r="G1523" s="29">
        <v>5.61</v>
      </c>
      <c r="H1523" s="29">
        <v>0</v>
      </c>
      <c r="I1523" s="29">
        <v>280011.15000000002</v>
      </c>
      <c r="J1523" s="29">
        <v>0</v>
      </c>
      <c r="K1523" s="29">
        <v>0</v>
      </c>
      <c r="L1523" s="29">
        <v>0</v>
      </c>
      <c r="M1523" s="29">
        <v>0</v>
      </c>
      <c r="N1523" s="29">
        <v>146020.64000000001</v>
      </c>
      <c r="O1523" s="29">
        <v>937.22</v>
      </c>
      <c r="P1523" s="29">
        <v>0</v>
      </c>
      <c r="Q1523" s="29">
        <v>113479.18459999999</v>
      </c>
      <c r="R1523" s="29">
        <v>5722.95</v>
      </c>
      <c r="S1523" s="29">
        <v>1685.14</v>
      </c>
      <c r="T1523">
        <v>12711.22</v>
      </c>
      <c r="U1523">
        <v>0</v>
      </c>
      <c r="V1523">
        <v>0</v>
      </c>
      <c r="Y1523" t="s">
        <v>85</v>
      </c>
    </row>
    <row r="1524" spans="1:25" x14ac:dyDescent="0.3">
      <c r="A1524" s="19" t="s">
        <v>85</v>
      </c>
      <c r="B1524" s="18" t="s">
        <v>335</v>
      </c>
      <c r="C1524" s="18" t="s">
        <v>131</v>
      </c>
      <c r="D1524" s="29">
        <v>18954873.43</v>
      </c>
      <c r="E1524" s="29">
        <v>20381307.969999999</v>
      </c>
      <c r="F1524" s="29">
        <v>1426434.54</v>
      </c>
      <c r="G1524" s="29">
        <v>57.89</v>
      </c>
      <c r="H1524" s="29">
        <v>0</v>
      </c>
      <c r="I1524" s="29">
        <v>1412841.4</v>
      </c>
      <c r="J1524" s="29">
        <v>0</v>
      </c>
      <c r="K1524" s="29">
        <v>0</v>
      </c>
      <c r="L1524" s="29">
        <v>0</v>
      </c>
      <c r="M1524" s="29">
        <v>0</v>
      </c>
      <c r="N1524" s="29">
        <v>723263.62</v>
      </c>
      <c r="O1524" s="29">
        <v>999.24</v>
      </c>
      <c r="P1524" s="29">
        <v>0</v>
      </c>
      <c r="Q1524" s="29">
        <v>0</v>
      </c>
      <c r="R1524" s="29">
        <v>0</v>
      </c>
      <c r="S1524" s="29">
        <v>0</v>
      </c>
      <c r="T1524">
        <v>0</v>
      </c>
      <c r="U1524">
        <v>0</v>
      </c>
      <c r="V1524">
        <v>0</v>
      </c>
      <c r="Y1524" t="s">
        <v>85</v>
      </c>
    </row>
    <row r="1525" spans="1:25" x14ac:dyDescent="0.3">
      <c r="A1525" s="19" t="s">
        <v>85</v>
      </c>
      <c r="B1525" s="18" t="s">
        <v>335</v>
      </c>
      <c r="C1525" s="18" t="s">
        <v>132</v>
      </c>
      <c r="D1525" s="29">
        <v>60505654.960000202</v>
      </c>
      <c r="E1525" s="29">
        <v>60213147.445400201</v>
      </c>
      <c r="F1525" s="29">
        <v>4474577.3499999996</v>
      </c>
      <c r="G1525" s="29">
        <v>31.08</v>
      </c>
      <c r="H1525" s="29">
        <v>0</v>
      </c>
      <c r="I1525" s="29">
        <v>3311784.49</v>
      </c>
      <c r="J1525" s="29">
        <v>0</v>
      </c>
      <c r="K1525" s="29">
        <v>0</v>
      </c>
      <c r="L1525" s="29">
        <v>0</v>
      </c>
      <c r="M1525" s="29">
        <v>0</v>
      </c>
      <c r="N1525" s="29">
        <v>1570875.15</v>
      </c>
      <c r="O1525" s="29">
        <v>29456.79</v>
      </c>
      <c r="P1525" s="29">
        <v>0</v>
      </c>
      <c r="Q1525" s="29">
        <v>4832558.5946000004</v>
      </c>
      <c r="R1525" s="29">
        <v>60527.02</v>
      </c>
      <c r="S1525" s="29">
        <v>4946.71</v>
      </c>
      <c r="T1525">
        <v>90702.85</v>
      </c>
      <c r="U1525">
        <v>0</v>
      </c>
      <c r="V1525">
        <v>0</v>
      </c>
      <c r="Y1525" t="s">
        <v>85</v>
      </c>
    </row>
    <row r="1526" spans="1:25" x14ac:dyDescent="0.3">
      <c r="A1526" s="19" t="s">
        <v>85</v>
      </c>
      <c r="B1526" s="18" t="s">
        <v>335</v>
      </c>
      <c r="C1526" s="18" t="s">
        <v>133</v>
      </c>
      <c r="D1526" s="29">
        <v>9136324.6600000001</v>
      </c>
      <c r="E1526" s="29">
        <v>9880128.5800000001</v>
      </c>
      <c r="F1526" s="29">
        <v>743803.92</v>
      </c>
      <c r="G1526" s="29">
        <v>7.86</v>
      </c>
      <c r="H1526" s="29">
        <v>0</v>
      </c>
      <c r="I1526" s="29">
        <v>740131.87</v>
      </c>
      <c r="J1526" s="29">
        <v>0</v>
      </c>
      <c r="K1526" s="29">
        <v>0</v>
      </c>
      <c r="L1526" s="29">
        <v>0</v>
      </c>
      <c r="M1526" s="29">
        <v>0</v>
      </c>
      <c r="N1526" s="29">
        <v>304826.12</v>
      </c>
      <c r="O1526" s="29">
        <v>522.41999999999996</v>
      </c>
      <c r="P1526" s="29">
        <v>0</v>
      </c>
      <c r="Q1526" s="29">
        <v>0</v>
      </c>
      <c r="R1526" s="29">
        <v>0</v>
      </c>
      <c r="S1526" s="29">
        <v>0</v>
      </c>
      <c r="T1526">
        <v>0</v>
      </c>
      <c r="U1526">
        <v>0</v>
      </c>
      <c r="V1526">
        <v>0</v>
      </c>
      <c r="Y1526" t="s">
        <v>85</v>
      </c>
    </row>
    <row r="1527" spans="1:25" x14ac:dyDescent="0.3">
      <c r="A1527" s="19" t="s">
        <v>85</v>
      </c>
      <c r="B1527" s="18" t="s">
        <v>335</v>
      </c>
      <c r="C1527" s="18" t="s">
        <v>134</v>
      </c>
      <c r="D1527" s="29">
        <v>12148505.32</v>
      </c>
      <c r="E1527" s="29">
        <v>12926992.890000001</v>
      </c>
      <c r="F1527" s="29">
        <v>778487.57</v>
      </c>
      <c r="G1527" s="29">
        <v>13.93</v>
      </c>
      <c r="H1527" s="29">
        <v>0</v>
      </c>
      <c r="I1527" s="29">
        <v>767241.88</v>
      </c>
      <c r="J1527" s="29">
        <v>0</v>
      </c>
      <c r="K1527" s="29">
        <v>0</v>
      </c>
      <c r="L1527" s="29">
        <v>0</v>
      </c>
      <c r="M1527" s="29">
        <v>0</v>
      </c>
      <c r="N1527" s="29">
        <v>274238.26</v>
      </c>
      <c r="O1527" s="29">
        <v>738.03</v>
      </c>
      <c r="P1527" s="29">
        <v>0</v>
      </c>
      <c r="Q1527" s="29">
        <v>0</v>
      </c>
      <c r="R1527" s="29">
        <v>0</v>
      </c>
      <c r="S1527" s="29">
        <v>0</v>
      </c>
      <c r="T1527">
        <v>0</v>
      </c>
      <c r="U1527">
        <v>0</v>
      </c>
      <c r="V1527">
        <v>0</v>
      </c>
      <c r="Y1527" t="s">
        <v>85</v>
      </c>
    </row>
    <row r="1528" spans="1:25" x14ac:dyDescent="0.3">
      <c r="A1528" s="19" t="s">
        <v>85</v>
      </c>
      <c r="B1528" s="18" t="s">
        <v>335</v>
      </c>
      <c r="C1528" s="18" t="s">
        <v>135</v>
      </c>
      <c r="D1528" s="29">
        <v>8604708</v>
      </c>
      <c r="E1528" s="29">
        <v>5998940.6612</v>
      </c>
      <c r="F1528" s="29">
        <v>621573.52</v>
      </c>
      <c r="G1528" s="29">
        <v>11.54</v>
      </c>
      <c r="H1528" s="29">
        <v>0</v>
      </c>
      <c r="I1528" s="29">
        <v>501652.53</v>
      </c>
      <c r="J1528" s="29">
        <v>0</v>
      </c>
      <c r="K1528" s="29">
        <v>0</v>
      </c>
      <c r="L1528" s="29">
        <v>0</v>
      </c>
      <c r="M1528" s="29">
        <v>0</v>
      </c>
      <c r="N1528" s="29">
        <v>111798.28</v>
      </c>
      <c r="O1528" s="29">
        <v>4322.45</v>
      </c>
      <c r="P1528" s="29">
        <v>0</v>
      </c>
      <c r="Q1528" s="29">
        <v>3275324.9087999999</v>
      </c>
      <c r="R1528" s="29">
        <v>41004.370000000003</v>
      </c>
      <c r="S1528" s="29">
        <v>6979.68</v>
      </c>
      <c r="T1528">
        <v>23648.799999999999</v>
      </c>
      <c r="U1528">
        <v>0</v>
      </c>
      <c r="V1528">
        <v>0</v>
      </c>
      <c r="Y1528" t="s">
        <v>85</v>
      </c>
    </row>
    <row r="1529" spans="1:25" x14ac:dyDescent="0.3">
      <c r="A1529" s="19" t="s">
        <v>85</v>
      </c>
      <c r="B1529" s="18" t="s">
        <v>335</v>
      </c>
      <c r="C1529" s="18" t="s">
        <v>136</v>
      </c>
      <c r="D1529" s="29">
        <v>5571136.5099999998</v>
      </c>
      <c r="E1529" s="29">
        <v>6049653.2699999996</v>
      </c>
      <c r="F1529" s="29">
        <v>478516.76</v>
      </c>
      <c r="G1529" s="29">
        <v>15.06</v>
      </c>
      <c r="H1529" s="29">
        <v>0</v>
      </c>
      <c r="I1529" s="29">
        <v>476006.9</v>
      </c>
      <c r="J1529" s="29">
        <v>0</v>
      </c>
      <c r="K1529" s="29">
        <v>0</v>
      </c>
      <c r="L1529" s="29">
        <v>0</v>
      </c>
      <c r="M1529" s="29">
        <v>0</v>
      </c>
      <c r="N1529" s="29">
        <v>118705.87</v>
      </c>
      <c r="O1529" s="29">
        <v>1643.2</v>
      </c>
      <c r="P1529" s="29">
        <v>0</v>
      </c>
      <c r="Q1529" s="29">
        <v>0</v>
      </c>
      <c r="R1529" s="29">
        <v>0</v>
      </c>
      <c r="S1529" s="29">
        <v>0</v>
      </c>
      <c r="T1529">
        <v>0</v>
      </c>
      <c r="U1529">
        <v>0</v>
      </c>
      <c r="V1529">
        <v>0</v>
      </c>
      <c r="Y1529" t="s">
        <v>85</v>
      </c>
    </row>
    <row r="1530" spans="1:25" x14ac:dyDescent="0.3">
      <c r="A1530" s="19" t="s">
        <v>85</v>
      </c>
      <c r="B1530" s="18" t="s">
        <v>335</v>
      </c>
      <c r="C1530" s="18" t="s">
        <v>137</v>
      </c>
      <c r="D1530" s="29">
        <v>909210.99000000104</v>
      </c>
      <c r="E1530" s="29">
        <v>962937.77000000095</v>
      </c>
      <c r="F1530" s="29">
        <v>53726.78</v>
      </c>
      <c r="G1530" s="29">
        <v>5.14</v>
      </c>
      <c r="H1530" s="29">
        <v>0</v>
      </c>
      <c r="I1530" s="29">
        <v>50530.89</v>
      </c>
      <c r="J1530" s="29">
        <v>0</v>
      </c>
      <c r="K1530" s="29">
        <v>0</v>
      </c>
      <c r="L1530" s="29">
        <v>0</v>
      </c>
      <c r="M1530" s="29">
        <v>0</v>
      </c>
      <c r="N1530" s="29">
        <v>94354.55</v>
      </c>
      <c r="O1530" s="29">
        <v>79.040000000000006</v>
      </c>
      <c r="P1530" s="29">
        <v>0</v>
      </c>
      <c r="Q1530" s="29">
        <v>0</v>
      </c>
      <c r="R1530" s="29">
        <v>0</v>
      </c>
      <c r="S1530" s="29">
        <v>0</v>
      </c>
      <c r="T1530">
        <v>0</v>
      </c>
      <c r="U1530">
        <v>0</v>
      </c>
      <c r="V1530">
        <v>0</v>
      </c>
      <c r="Y1530" t="s">
        <v>85</v>
      </c>
    </row>
    <row r="1531" spans="1:25" x14ac:dyDescent="0.3">
      <c r="A1531" s="19" t="s">
        <v>85</v>
      </c>
      <c r="B1531" s="18" t="s">
        <v>335</v>
      </c>
      <c r="C1531" s="18" t="s">
        <v>138</v>
      </c>
      <c r="D1531" s="29">
        <v>999736.80000000098</v>
      </c>
      <c r="E1531" s="29">
        <v>1063681.49</v>
      </c>
      <c r="F1531" s="29">
        <v>63944.69</v>
      </c>
      <c r="G1531" s="29">
        <v>6.01</v>
      </c>
      <c r="H1531" s="29">
        <v>0</v>
      </c>
      <c r="I1531" s="29">
        <v>63631.28</v>
      </c>
      <c r="J1531" s="29">
        <v>0</v>
      </c>
      <c r="K1531" s="29">
        <v>0</v>
      </c>
      <c r="L1531" s="29">
        <v>0</v>
      </c>
      <c r="M1531" s="29">
        <v>0</v>
      </c>
      <c r="N1531" s="29">
        <v>34329.51</v>
      </c>
      <c r="O1531" s="29">
        <v>53.11</v>
      </c>
      <c r="P1531" s="29">
        <v>0</v>
      </c>
      <c r="Q1531" s="29">
        <v>0</v>
      </c>
      <c r="R1531" s="29">
        <v>0</v>
      </c>
      <c r="S1531" s="29">
        <v>0</v>
      </c>
      <c r="T1531">
        <v>0</v>
      </c>
      <c r="U1531">
        <v>0</v>
      </c>
      <c r="V1531">
        <v>0</v>
      </c>
      <c r="Y1531" t="s">
        <v>85</v>
      </c>
    </row>
    <row r="1532" spans="1:25" x14ac:dyDescent="0.3">
      <c r="A1532" s="19" t="s">
        <v>85</v>
      </c>
      <c r="B1532" s="18" t="s">
        <v>335</v>
      </c>
      <c r="C1532" s="18" t="s">
        <v>139</v>
      </c>
      <c r="D1532" s="29">
        <v>4236725.76</v>
      </c>
      <c r="E1532" s="29">
        <v>4469267.49</v>
      </c>
      <c r="F1532" s="29">
        <v>232541.73</v>
      </c>
      <c r="G1532" s="29">
        <v>59.76</v>
      </c>
      <c r="H1532" s="29">
        <v>0</v>
      </c>
      <c r="I1532" s="29">
        <v>224127.9</v>
      </c>
      <c r="J1532" s="29">
        <v>0</v>
      </c>
      <c r="K1532" s="29">
        <v>0</v>
      </c>
      <c r="L1532" s="29">
        <v>0</v>
      </c>
      <c r="M1532" s="29">
        <v>0</v>
      </c>
      <c r="N1532" s="29">
        <v>258786.84</v>
      </c>
      <c r="O1532" s="29">
        <v>0</v>
      </c>
      <c r="P1532" s="29">
        <v>0</v>
      </c>
      <c r="Q1532" s="29">
        <v>0</v>
      </c>
      <c r="R1532" s="29">
        <v>0</v>
      </c>
      <c r="S1532" s="29">
        <v>0</v>
      </c>
      <c r="T1532">
        <v>0</v>
      </c>
      <c r="U1532">
        <v>0</v>
      </c>
      <c r="V1532">
        <v>0</v>
      </c>
      <c r="Y1532" t="s">
        <v>85</v>
      </c>
    </row>
    <row r="1533" spans="1:25" x14ac:dyDescent="0.3">
      <c r="A1533" s="19" t="s">
        <v>85</v>
      </c>
      <c r="B1533" s="18" t="s">
        <v>335</v>
      </c>
      <c r="C1533" s="18" t="s">
        <v>140</v>
      </c>
      <c r="D1533" s="29">
        <v>628873.98000000196</v>
      </c>
      <c r="E1533" s="29">
        <v>655976.00000000198</v>
      </c>
      <c r="F1533" s="29">
        <v>27102.02</v>
      </c>
      <c r="G1533" s="29">
        <v>29.17</v>
      </c>
      <c r="H1533" s="29">
        <v>0</v>
      </c>
      <c r="I1533" s="29">
        <v>24539</v>
      </c>
      <c r="J1533" s="29">
        <v>0</v>
      </c>
      <c r="K1533" s="29">
        <v>0</v>
      </c>
      <c r="L1533" s="29">
        <v>0</v>
      </c>
      <c r="M1533" s="29">
        <v>0</v>
      </c>
      <c r="N1533" s="29">
        <v>119964.58</v>
      </c>
      <c r="O1533" s="29">
        <v>25</v>
      </c>
      <c r="P1533" s="29">
        <v>0</v>
      </c>
      <c r="Q1533" s="29">
        <v>0</v>
      </c>
      <c r="R1533" s="29">
        <v>0</v>
      </c>
      <c r="S1533" s="29">
        <v>0</v>
      </c>
      <c r="T1533">
        <v>0</v>
      </c>
      <c r="U1533">
        <v>0</v>
      </c>
      <c r="V1533">
        <v>0</v>
      </c>
      <c r="Y1533" t="s">
        <v>85</v>
      </c>
    </row>
    <row r="1534" spans="1:25" x14ac:dyDescent="0.3">
      <c r="A1534" s="19" t="s">
        <v>85</v>
      </c>
      <c r="B1534" s="18" t="s">
        <v>335</v>
      </c>
      <c r="C1534" s="18" t="s">
        <v>141</v>
      </c>
      <c r="D1534" s="29">
        <v>3232410.8699999899</v>
      </c>
      <c r="E1534" s="29">
        <v>3453857.6499999901</v>
      </c>
      <c r="F1534" s="29">
        <v>221446.78</v>
      </c>
      <c r="G1534" s="29">
        <v>19.579999999999998</v>
      </c>
      <c r="H1534" s="29">
        <v>0</v>
      </c>
      <c r="I1534" s="29">
        <v>218552.57</v>
      </c>
      <c r="J1534" s="29">
        <v>0</v>
      </c>
      <c r="K1534" s="29">
        <v>0</v>
      </c>
      <c r="L1534" s="29">
        <v>0</v>
      </c>
      <c r="M1534" s="29">
        <v>0</v>
      </c>
      <c r="N1534" s="29">
        <v>153008.71</v>
      </c>
      <c r="O1534" s="29">
        <v>1874.82</v>
      </c>
      <c r="P1534" s="29">
        <v>0</v>
      </c>
      <c r="Q1534" s="29">
        <v>0</v>
      </c>
      <c r="R1534" s="29">
        <v>0</v>
      </c>
      <c r="S1534" s="29">
        <v>0</v>
      </c>
      <c r="T1534">
        <v>0</v>
      </c>
      <c r="U1534">
        <v>0</v>
      </c>
      <c r="V1534">
        <v>0</v>
      </c>
      <c r="Y1534" t="s">
        <v>85</v>
      </c>
    </row>
    <row r="1535" spans="1:25" x14ac:dyDescent="0.3">
      <c r="A1535" s="19" t="s">
        <v>85</v>
      </c>
      <c r="B1535" s="18" t="s">
        <v>335</v>
      </c>
      <c r="C1535" s="18" t="s">
        <v>142</v>
      </c>
      <c r="D1535" s="29">
        <v>1990150.41</v>
      </c>
      <c r="E1535" s="29">
        <v>2151405.64</v>
      </c>
      <c r="F1535" s="29">
        <v>161255.23000000001</v>
      </c>
      <c r="G1535" s="29">
        <v>7.68</v>
      </c>
      <c r="H1535" s="29">
        <v>0</v>
      </c>
      <c r="I1535" s="29">
        <v>156046.46</v>
      </c>
      <c r="J1535" s="29">
        <v>0</v>
      </c>
      <c r="K1535" s="29">
        <v>0</v>
      </c>
      <c r="L1535" s="29">
        <v>0</v>
      </c>
      <c r="M1535" s="29">
        <v>0</v>
      </c>
      <c r="N1535" s="29">
        <v>58662.82</v>
      </c>
      <c r="O1535" s="29">
        <v>1086.75</v>
      </c>
      <c r="P1535" s="29">
        <v>0</v>
      </c>
      <c r="Q1535" s="29">
        <v>0</v>
      </c>
      <c r="R1535" s="29">
        <v>0</v>
      </c>
      <c r="S1535" s="29">
        <v>0</v>
      </c>
      <c r="T1535">
        <v>0</v>
      </c>
      <c r="U1535">
        <v>0</v>
      </c>
      <c r="V1535">
        <v>0</v>
      </c>
      <c r="Y1535" t="s">
        <v>85</v>
      </c>
    </row>
    <row r="1536" spans="1:25" x14ac:dyDescent="0.3">
      <c r="A1536" s="19" t="s">
        <v>85</v>
      </c>
      <c r="B1536" s="18" t="s">
        <v>335</v>
      </c>
      <c r="C1536" s="18" t="s">
        <v>143</v>
      </c>
      <c r="D1536" s="29">
        <v>6447877.1000000099</v>
      </c>
      <c r="E1536" s="29">
        <v>6939650.3254000098</v>
      </c>
      <c r="F1536" s="29">
        <v>525761.79</v>
      </c>
      <c r="G1536" s="29">
        <v>4.4800000000000004</v>
      </c>
      <c r="H1536" s="29">
        <v>0</v>
      </c>
      <c r="I1536" s="29">
        <v>487715.66</v>
      </c>
      <c r="J1536" s="29">
        <v>0</v>
      </c>
      <c r="K1536" s="29">
        <v>0</v>
      </c>
      <c r="L1536" s="29">
        <v>0</v>
      </c>
      <c r="M1536" s="29">
        <v>0</v>
      </c>
      <c r="N1536" s="29">
        <v>335793.55</v>
      </c>
      <c r="O1536" s="29">
        <v>2117.2600000000002</v>
      </c>
      <c r="P1536" s="29">
        <v>0</v>
      </c>
      <c r="Q1536" s="29">
        <v>33988.564599999998</v>
      </c>
      <c r="R1536" s="29">
        <v>0</v>
      </c>
      <c r="S1536" s="29">
        <v>0</v>
      </c>
      <c r="T1536">
        <v>354.74</v>
      </c>
      <c r="U1536">
        <v>0</v>
      </c>
      <c r="V1536">
        <v>0</v>
      </c>
      <c r="Y1536" t="s">
        <v>85</v>
      </c>
    </row>
    <row r="1537" spans="1:25" x14ac:dyDescent="0.3">
      <c r="A1537" s="19" t="s">
        <v>85</v>
      </c>
      <c r="B1537" s="18" t="s">
        <v>335</v>
      </c>
      <c r="C1537" s="18" t="s">
        <v>144</v>
      </c>
      <c r="D1537" s="29">
        <v>57467627.080000103</v>
      </c>
      <c r="E1537" s="29">
        <v>58789179.818000101</v>
      </c>
      <c r="F1537" s="29">
        <v>10528779.43</v>
      </c>
      <c r="G1537" s="29">
        <v>96.97</v>
      </c>
      <c r="H1537" s="29">
        <v>0</v>
      </c>
      <c r="I1537" s="29">
        <v>3453538.61</v>
      </c>
      <c r="J1537" s="29">
        <v>0</v>
      </c>
      <c r="K1537" s="29">
        <v>0</v>
      </c>
      <c r="L1537" s="29">
        <v>0</v>
      </c>
      <c r="M1537" s="29">
        <v>0</v>
      </c>
      <c r="N1537" s="29">
        <v>2362180.06</v>
      </c>
      <c r="O1537" s="29">
        <v>47508.75</v>
      </c>
      <c r="P1537" s="29">
        <v>0</v>
      </c>
      <c r="Q1537" s="29">
        <v>9431168.2719999999</v>
      </c>
      <c r="R1537" s="29">
        <v>223941.58</v>
      </c>
      <c r="S1537" s="29">
        <v>0</v>
      </c>
      <c r="T1537">
        <v>836448.47</v>
      </c>
      <c r="U1537">
        <v>0</v>
      </c>
      <c r="V1537">
        <v>0</v>
      </c>
      <c r="Y1537" t="s">
        <v>85</v>
      </c>
    </row>
    <row r="1538" spans="1:25" x14ac:dyDescent="0.3">
      <c r="A1538" s="19" t="s">
        <v>85</v>
      </c>
      <c r="B1538" s="18" t="s">
        <v>335</v>
      </c>
      <c r="C1538" s="18" t="s">
        <v>145</v>
      </c>
      <c r="D1538" s="29">
        <v>3717122.39</v>
      </c>
      <c r="E1538" s="29">
        <v>4147673.32</v>
      </c>
      <c r="F1538" s="29">
        <v>430550.93</v>
      </c>
      <c r="G1538" s="29">
        <v>2.79</v>
      </c>
      <c r="H1538" s="29">
        <v>0</v>
      </c>
      <c r="I1538" s="29">
        <v>348316.61</v>
      </c>
      <c r="J1538" s="29">
        <v>0</v>
      </c>
      <c r="K1538" s="29">
        <v>0</v>
      </c>
      <c r="L1538" s="29">
        <v>0</v>
      </c>
      <c r="M1538" s="29">
        <v>0</v>
      </c>
      <c r="N1538" s="29">
        <v>197477.34</v>
      </c>
      <c r="O1538" s="29">
        <v>55.32</v>
      </c>
      <c r="P1538" s="29">
        <v>0</v>
      </c>
      <c r="Q1538" s="29">
        <v>0</v>
      </c>
      <c r="R1538" s="29">
        <v>0</v>
      </c>
      <c r="S1538" s="29">
        <v>0</v>
      </c>
      <c r="T1538">
        <v>0</v>
      </c>
      <c r="U1538">
        <v>0</v>
      </c>
      <c r="V1538">
        <v>0</v>
      </c>
      <c r="Y1538" t="s">
        <v>85</v>
      </c>
    </row>
    <row r="1539" spans="1:25" x14ac:dyDescent="0.3">
      <c r="A1539" s="19" t="s">
        <v>85</v>
      </c>
      <c r="B1539" s="18" t="s">
        <v>335</v>
      </c>
      <c r="C1539" s="18" t="s">
        <v>146</v>
      </c>
      <c r="D1539" s="29">
        <v>6966700.8899999997</v>
      </c>
      <c r="E1539" s="29">
        <v>7581593.7000000002</v>
      </c>
      <c r="F1539" s="29">
        <v>614892.81000000006</v>
      </c>
      <c r="G1539" s="29">
        <v>12.53</v>
      </c>
      <c r="H1539" s="29">
        <v>0</v>
      </c>
      <c r="I1539" s="29">
        <v>611239.6</v>
      </c>
      <c r="J1539" s="29">
        <v>0</v>
      </c>
      <c r="K1539" s="29">
        <v>0</v>
      </c>
      <c r="L1539" s="29">
        <v>0</v>
      </c>
      <c r="M1539" s="29">
        <v>0</v>
      </c>
      <c r="N1539" s="29">
        <v>310448.28000000003</v>
      </c>
      <c r="O1539" s="29">
        <v>2165.37</v>
      </c>
      <c r="P1539" s="29">
        <v>0</v>
      </c>
      <c r="Q1539" s="29">
        <v>0</v>
      </c>
      <c r="R1539" s="29">
        <v>0</v>
      </c>
      <c r="S1539" s="29">
        <v>0</v>
      </c>
      <c r="T1539">
        <v>0</v>
      </c>
      <c r="U1539">
        <v>0</v>
      </c>
      <c r="V1539">
        <v>0</v>
      </c>
      <c r="Y1539" t="s">
        <v>85</v>
      </c>
    </row>
    <row r="1540" spans="1:25" x14ac:dyDescent="0.3">
      <c r="A1540" s="19" t="s">
        <v>85</v>
      </c>
      <c r="B1540" s="18" t="s">
        <v>335</v>
      </c>
      <c r="C1540" s="18" t="s">
        <v>147</v>
      </c>
      <c r="D1540" s="29">
        <v>14007694.58</v>
      </c>
      <c r="E1540" s="29">
        <v>15201831.48</v>
      </c>
      <c r="F1540" s="29">
        <v>1194136.8999999999</v>
      </c>
      <c r="G1540" s="29">
        <v>16.350000000000001</v>
      </c>
      <c r="H1540" s="29">
        <v>0</v>
      </c>
      <c r="I1540" s="29">
        <v>1182794.6000000001</v>
      </c>
      <c r="J1540" s="29">
        <v>0</v>
      </c>
      <c r="K1540" s="29">
        <v>0</v>
      </c>
      <c r="L1540" s="29">
        <v>0</v>
      </c>
      <c r="M1540" s="29">
        <v>0</v>
      </c>
      <c r="N1540" s="29">
        <v>660417.5</v>
      </c>
      <c r="O1540" s="29">
        <v>1470.94</v>
      </c>
      <c r="P1540" s="29">
        <v>0</v>
      </c>
      <c r="Q1540" s="29">
        <v>0</v>
      </c>
      <c r="R1540" s="29">
        <v>0</v>
      </c>
      <c r="S1540" s="29">
        <v>0</v>
      </c>
      <c r="T1540">
        <v>0</v>
      </c>
      <c r="U1540">
        <v>0</v>
      </c>
      <c r="V1540">
        <v>0</v>
      </c>
      <c r="Y1540" t="s">
        <v>85</v>
      </c>
    </row>
    <row r="1541" spans="1:25" x14ac:dyDescent="0.3">
      <c r="A1541" s="19" t="s">
        <v>85</v>
      </c>
      <c r="B1541" s="18" t="s">
        <v>335</v>
      </c>
      <c r="C1541" s="18" t="s">
        <v>148</v>
      </c>
      <c r="D1541" s="29">
        <v>4897040.46</v>
      </c>
      <c r="E1541" s="29">
        <v>5263279.04</v>
      </c>
      <c r="F1541" s="29">
        <v>366238.58</v>
      </c>
      <c r="G1541" s="29">
        <v>3.42</v>
      </c>
      <c r="H1541" s="29">
        <v>0</v>
      </c>
      <c r="I1541" s="29">
        <v>365088.55</v>
      </c>
      <c r="J1541" s="29">
        <v>0</v>
      </c>
      <c r="K1541" s="29">
        <v>0</v>
      </c>
      <c r="L1541" s="29">
        <v>0</v>
      </c>
      <c r="M1541" s="29">
        <v>0</v>
      </c>
      <c r="N1541" s="29">
        <v>260935.01</v>
      </c>
      <c r="O1541" s="29">
        <v>952.68</v>
      </c>
      <c r="P1541" s="29">
        <v>0</v>
      </c>
      <c r="Q1541" s="29">
        <v>0</v>
      </c>
      <c r="R1541" s="29">
        <v>0</v>
      </c>
      <c r="S1541" s="29">
        <v>0</v>
      </c>
      <c r="T1541">
        <v>0</v>
      </c>
      <c r="U1541">
        <v>0</v>
      </c>
      <c r="V1541">
        <v>0</v>
      </c>
      <c r="Y1541" t="s">
        <v>85</v>
      </c>
    </row>
    <row r="1542" spans="1:25" x14ac:dyDescent="0.3">
      <c r="A1542" s="19" t="s">
        <v>85</v>
      </c>
      <c r="B1542" s="18" t="s">
        <v>335</v>
      </c>
      <c r="C1542" s="18" t="s">
        <v>149</v>
      </c>
      <c r="D1542" s="29">
        <v>2104906.9900000002</v>
      </c>
      <c r="E1542" s="29">
        <v>2237105.5499999998</v>
      </c>
      <c r="F1542" s="29">
        <v>132198.56</v>
      </c>
      <c r="G1542" s="29">
        <v>18.149999999999999</v>
      </c>
      <c r="H1542" s="29">
        <v>0</v>
      </c>
      <c r="I1542" s="29">
        <v>128567.03</v>
      </c>
      <c r="J1542" s="29">
        <v>0</v>
      </c>
      <c r="K1542" s="29">
        <v>0</v>
      </c>
      <c r="L1542" s="29">
        <v>0</v>
      </c>
      <c r="M1542" s="29">
        <v>0</v>
      </c>
      <c r="N1542" s="29">
        <v>90778.08</v>
      </c>
      <c r="O1542" s="29">
        <v>160.93</v>
      </c>
      <c r="P1542" s="29">
        <v>0</v>
      </c>
      <c r="Q1542" s="29">
        <v>0</v>
      </c>
      <c r="R1542" s="29">
        <v>0</v>
      </c>
      <c r="S1542" s="29">
        <v>0</v>
      </c>
      <c r="T1542">
        <v>0</v>
      </c>
      <c r="U1542">
        <v>0</v>
      </c>
      <c r="V1542">
        <v>0</v>
      </c>
      <c r="Y1542" t="s">
        <v>85</v>
      </c>
    </row>
    <row r="1543" spans="1:25" x14ac:dyDescent="0.3">
      <c r="A1543" s="19" t="s">
        <v>85</v>
      </c>
      <c r="B1543" s="18" t="s">
        <v>335</v>
      </c>
      <c r="C1543" s="18" t="s">
        <v>150</v>
      </c>
      <c r="D1543" s="29">
        <v>91565.35</v>
      </c>
      <c r="E1543" s="29">
        <v>109405.7975</v>
      </c>
      <c r="F1543" s="29">
        <v>20407.240000000002</v>
      </c>
      <c r="G1543" s="29">
        <v>3.86</v>
      </c>
      <c r="H1543" s="29">
        <v>0</v>
      </c>
      <c r="I1543" s="29">
        <v>0</v>
      </c>
      <c r="J1543" s="29">
        <v>0</v>
      </c>
      <c r="K1543" s="29">
        <v>0</v>
      </c>
      <c r="L1543" s="29">
        <v>0</v>
      </c>
      <c r="M1543" s="29">
        <v>0</v>
      </c>
      <c r="N1543" s="29">
        <v>9535.51</v>
      </c>
      <c r="O1543" s="29">
        <v>28.91</v>
      </c>
      <c r="P1543" s="29">
        <v>0</v>
      </c>
      <c r="Q1543" s="29">
        <v>2725.0925000000002</v>
      </c>
      <c r="R1543" s="29">
        <v>158.30000000000001</v>
      </c>
      <c r="S1543" s="29">
        <v>0</v>
      </c>
      <c r="T1543">
        <v>0</v>
      </c>
      <c r="U1543">
        <v>0</v>
      </c>
      <c r="V1543">
        <v>0</v>
      </c>
      <c r="Y1543" t="s">
        <v>85</v>
      </c>
    </row>
    <row r="1544" spans="1:25" x14ac:dyDescent="0.3">
      <c r="A1544" s="19" t="s">
        <v>85</v>
      </c>
      <c r="B1544" s="18" t="s">
        <v>335</v>
      </c>
      <c r="C1544" s="18" t="s">
        <v>151</v>
      </c>
      <c r="D1544" s="29">
        <v>19355864.600000001</v>
      </c>
      <c r="E1544" s="29">
        <v>20272850.558800001</v>
      </c>
      <c r="F1544" s="29">
        <v>2297841.81</v>
      </c>
      <c r="G1544" s="29">
        <v>49.46</v>
      </c>
      <c r="H1544" s="29">
        <v>0</v>
      </c>
      <c r="I1544" s="29">
        <v>1300760.3700000001</v>
      </c>
      <c r="J1544" s="29">
        <v>0</v>
      </c>
      <c r="K1544" s="29">
        <v>0</v>
      </c>
      <c r="L1544" s="29">
        <v>0</v>
      </c>
      <c r="M1544" s="29">
        <v>0</v>
      </c>
      <c r="N1544" s="29">
        <v>963550.28</v>
      </c>
      <c r="O1544" s="29">
        <v>5105.79</v>
      </c>
      <c r="P1544" s="29">
        <v>0</v>
      </c>
      <c r="Q1544" s="29">
        <v>1424634.8211999999</v>
      </c>
      <c r="R1544" s="29">
        <v>43778.97</v>
      </c>
      <c r="S1544" s="29">
        <v>0</v>
      </c>
      <c r="T1544">
        <v>27079.74</v>
      </c>
      <c r="U1544">
        <v>0</v>
      </c>
      <c r="V1544">
        <v>0</v>
      </c>
      <c r="Y1544" t="s">
        <v>85</v>
      </c>
    </row>
    <row r="1545" spans="1:25" x14ac:dyDescent="0.3">
      <c r="A1545" s="19" t="s">
        <v>85</v>
      </c>
      <c r="B1545" s="18" t="s">
        <v>335</v>
      </c>
      <c r="C1545" s="18" t="s">
        <v>200</v>
      </c>
      <c r="D1545" s="29">
        <v>12768578.800000001</v>
      </c>
      <c r="E1545" s="29">
        <v>12019734.7312</v>
      </c>
      <c r="F1545" s="29">
        <v>196367.86</v>
      </c>
      <c r="G1545" s="29">
        <v>8.33</v>
      </c>
      <c r="H1545" s="29">
        <v>0</v>
      </c>
      <c r="I1545" s="29">
        <v>191941.43</v>
      </c>
      <c r="J1545" s="29">
        <v>0</v>
      </c>
      <c r="K1545" s="29">
        <v>0</v>
      </c>
      <c r="L1545" s="29">
        <v>0</v>
      </c>
      <c r="M1545" s="29">
        <v>0</v>
      </c>
      <c r="N1545" s="29">
        <v>328901.34000000003</v>
      </c>
      <c r="O1545" s="29">
        <v>13611.64</v>
      </c>
      <c r="P1545" s="29">
        <v>0</v>
      </c>
      <c r="Q1545" s="29">
        <v>945211.92879999999</v>
      </c>
      <c r="R1545" s="29">
        <v>0</v>
      </c>
      <c r="S1545" s="29">
        <v>0</v>
      </c>
      <c r="T1545">
        <v>79314.710000000006</v>
      </c>
      <c r="U1545">
        <v>0</v>
      </c>
      <c r="V1545">
        <v>0</v>
      </c>
      <c r="Y1545" t="s">
        <v>85</v>
      </c>
    </row>
    <row r="1546" spans="1:25" x14ac:dyDescent="0.3">
      <c r="A1546" s="19" t="s">
        <v>85</v>
      </c>
      <c r="B1546" s="18" t="s">
        <v>335</v>
      </c>
      <c r="C1546" s="18" t="s">
        <v>201</v>
      </c>
      <c r="D1546" s="29">
        <v>2454840.96</v>
      </c>
      <c r="E1546" s="29">
        <v>2582837.66</v>
      </c>
      <c r="F1546" s="29">
        <v>127996.7</v>
      </c>
      <c r="G1546" s="29">
        <v>5.91</v>
      </c>
      <c r="H1546" s="29">
        <v>0</v>
      </c>
      <c r="I1546" s="29">
        <v>106500.71</v>
      </c>
      <c r="J1546" s="29">
        <v>0</v>
      </c>
      <c r="K1546" s="29">
        <v>0</v>
      </c>
      <c r="L1546" s="29">
        <v>0</v>
      </c>
      <c r="M1546" s="29">
        <v>0</v>
      </c>
      <c r="N1546" s="29">
        <v>129693.21</v>
      </c>
      <c r="O1546" s="29">
        <v>0</v>
      </c>
      <c r="P1546" s="29">
        <v>0</v>
      </c>
      <c r="Q1546" s="29">
        <v>0</v>
      </c>
      <c r="R1546" s="29">
        <v>0</v>
      </c>
      <c r="S1546" s="29">
        <v>0</v>
      </c>
      <c r="T1546">
        <v>0</v>
      </c>
      <c r="U1546">
        <v>0</v>
      </c>
      <c r="V1546">
        <v>0</v>
      </c>
      <c r="Y1546" t="s">
        <v>85</v>
      </c>
    </row>
    <row r="1547" spans="1:25" x14ac:dyDescent="0.3">
      <c r="A1547" s="19" t="s">
        <v>85</v>
      </c>
      <c r="B1547" s="18" t="s">
        <v>335</v>
      </c>
      <c r="C1547" s="18" t="s">
        <v>205</v>
      </c>
      <c r="D1547" s="29">
        <v>9003997.9199999906</v>
      </c>
      <c r="E1547" s="29">
        <v>9546184.7197999898</v>
      </c>
      <c r="F1547" s="29">
        <v>1625876.18</v>
      </c>
      <c r="G1547" s="29">
        <v>99.89</v>
      </c>
      <c r="H1547" s="29">
        <v>0</v>
      </c>
      <c r="I1547" s="29">
        <v>645178.97</v>
      </c>
      <c r="J1547" s="29">
        <v>0</v>
      </c>
      <c r="K1547" s="29">
        <v>0</v>
      </c>
      <c r="L1547" s="29">
        <v>0</v>
      </c>
      <c r="M1547" s="29">
        <v>0</v>
      </c>
      <c r="N1547" s="29">
        <v>313370.64</v>
      </c>
      <c r="O1547" s="29">
        <v>1340.42</v>
      </c>
      <c r="P1547" s="29">
        <v>0</v>
      </c>
      <c r="Q1547" s="29">
        <v>1137640.3302</v>
      </c>
      <c r="R1547" s="29">
        <v>45224.05</v>
      </c>
      <c r="S1547" s="29">
        <v>8726.9</v>
      </c>
      <c r="T1547">
        <v>51653.68</v>
      </c>
      <c r="U1547">
        <v>0</v>
      </c>
      <c r="V1547">
        <v>0</v>
      </c>
      <c r="Y1547" t="s">
        <v>86</v>
      </c>
    </row>
    <row r="1548" spans="1:25" x14ac:dyDescent="0.3">
      <c r="A1548" s="19" t="s">
        <v>85</v>
      </c>
      <c r="B1548" s="18" t="s">
        <v>335</v>
      </c>
      <c r="C1548" s="18" t="s">
        <v>206</v>
      </c>
      <c r="D1548" s="29">
        <v>727130.94</v>
      </c>
      <c r="E1548" s="29">
        <v>899366.01</v>
      </c>
      <c r="F1548" s="29">
        <v>172235.07</v>
      </c>
      <c r="G1548" s="29">
        <v>5.68</v>
      </c>
      <c r="H1548" s="29">
        <v>0</v>
      </c>
      <c r="I1548" s="29">
        <v>79107.570000000007</v>
      </c>
      <c r="J1548" s="29">
        <v>0</v>
      </c>
      <c r="K1548" s="29">
        <v>0</v>
      </c>
      <c r="L1548" s="29">
        <v>0</v>
      </c>
      <c r="M1548" s="29">
        <v>0</v>
      </c>
      <c r="N1548" s="29">
        <v>35827.51</v>
      </c>
      <c r="O1548" s="29">
        <v>0</v>
      </c>
      <c r="P1548" s="29">
        <v>0</v>
      </c>
      <c r="Q1548" s="29">
        <v>0</v>
      </c>
      <c r="R1548" s="29">
        <v>0</v>
      </c>
      <c r="S1548" s="29">
        <v>0</v>
      </c>
      <c r="T1548">
        <v>0</v>
      </c>
      <c r="U1548">
        <v>0</v>
      </c>
      <c r="V1548">
        <v>0</v>
      </c>
      <c r="Y1548" t="s">
        <v>86</v>
      </c>
    </row>
    <row r="1549" spans="1:25" x14ac:dyDescent="0.3">
      <c r="A1549" s="19" t="s">
        <v>85</v>
      </c>
      <c r="B1549" s="18" t="s">
        <v>335</v>
      </c>
      <c r="C1549" s="18" t="s">
        <v>215</v>
      </c>
      <c r="D1549" s="29">
        <v>5833162.5700000003</v>
      </c>
      <c r="E1549" s="29">
        <v>6471279.2999999998</v>
      </c>
      <c r="F1549" s="29">
        <v>638116.73</v>
      </c>
      <c r="G1549" s="29">
        <v>8.1999999999999993</v>
      </c>
      <c r="H1549" s="29">
        <v>0</v>
      </c>
      <c r="I1549" s="29">
        <v>634283.34</v>
      </c>
      <c r="J1549" s="29">
        <v>0</v>
      </c>
      <c r="K1549" s="29">
        <v>0</v>
      </c>
      <c r="L1549" s="29">
        <v>0</v>
      </c>
      <c r="M1549" s="29">
        <v>0</v>
      </c>
      <c r="N1549" s="29">
        <v>200540.09</v>
      </c>
      <c r="O1549" s="29">
        <v>0</v>
      </c>
      <c r="P1549" s="29">
        <v>0</v>
      </c>
      <c r="Q1549" s="29">
        <v>0</v>
      </c>
      <c r="R1549" s="29">
        <v>0</v>
      </c>
      <c r="S1549" s="29">
        <v>0</v>
      </c>
      <c r="T1549">
        <v>0</v>
      </c>
      <c r="U1549">
        <v>0</v>
      </c>
      <c r="V1549">
        <v>0</v>
      </c>
      <c r="Y1549" t="s">
        <v>86</v>
      </c>
    </row>
    <row r="1550" spans="1:25" x14ac:dyDescent="0.3">
      <c r="A1550" s="19" t="s">
        <v>85</v>
      </c>
      <c r="B1550" s="18" t="s">
        <v>335</v>
      </c>
      <c r="C1550" s="18" t="s">
        <v>207</v>
      </c>
      <c r="D1550" s="29">
        <v>12413856.76</v>
      </c>
      <c r="E1550" s="29">
        <v>7844061.65939999</v>
      </c>
      <c r="F1550" s="29">
        <v>637694.76</v>
      </c>
      <c r="G1550" s="29">
        <v>6.05</v>
      </c>
      <c r="H1550" s="29">
        <v>0</v>
      </c>
      <c r="I1550" s="29">
        <v>150906.66</v>
      </c>
      <c r="J1550" s="29">
        <v>0</v>
      </c>
      <c r="K1550" s="29">
        <v>0</v>
      </c>
      <c r="L1550" s="29">
        <v>0</v>
      </c>
      <c r="M1550" s="29">
        <v>0</v>
      </c>
      <c r="N1550" s="29">
        <v>195875.17</v>
      </c>
      <c r="O1550" s="29">
        <v>18364.14</v>
      </c>
      <c r="P1550" s="29">
        <v>0</v>
      </c>
      <c r="Q1550" s="29">
        <v>5211559.9506000001</v>
      </c>
      <c r="R1550" s="29">
        <v>4070.09</v>
      </c>
      <c r="S1550" s="29">
        <v>0</v>
      </c>
      <c r="T1550">
        <v>45489.599999999999</v>
      </c>
      <c r="U1550">
        <v>0</v>
      </c>
      <c r="V1550">
        <v>0</v>
      </c>
      <c r="Y1550" t="s">
        <v>86</v>
      </c>
    </row>
    <row r="1551" spans="1:25" x14ac:dyDescent="0.3">
      <c r="A1551" s="19" t="s">
        <v>85</v>
      </c>
      <c r="B1551" s="18" t="s">
        <v>335</v>
      </c>
      <c r="C1551" s="18" t="s">
        <v>216</v>
      </c>
      <c r="D1551" s="29">
        <v>286</v>
      </c>
      <c r="E1551" s="29">
        <v>347.5</v>
      </c>
      <c r="F1551" s="29">
        <v>61.5</v>
      </c>
      <c r="G1551" s="29">
        <v>0</v>
      </c>
      <c r="H1551" s="29">
        <v>0</v>
      </c>
      <c r="I1551" s="29">
        <v>0</v>
      </c>
      <c r="J1551" s="29">
        <v>0</v>
      </c>
      <c r="K1551" s="29">
        <v>0</v>
      </c>
      <c r="L1551" s="29">
        <v>0</v>
      </c>
      <c r="M1551" s="29">
        <v>0</v>
      </c>
      <c r="N1551" s="29">
        <v>0</v>
      </c>
      <c r="O1551" s="29">
        <v>0</v>
      </c>
      <c r="P1551" s="29">
        <v>0</v>
      </c>
      <c r="Q1551" s="29">
        <v>0</v>
      </c>
      <c r="R1551" s="29">
        <v>0</v>
      </c>
      <c r="S1551" s="29">
        <v>0</v>
      </c>
      <c r="T1551">
        <v>0</v>
      </c>
      <c r="U1551">
        <v>0</v>
      </c>
      <c r="V1551">
        <v>0</v>
      </c>
      <c r="Y1551" t="s">
        <v>86</v>
      </c>
    </row>
    <row r="1552" spans="1:25" x14ac:dyDescent="0.3">
      <c r="A1552" s="19" t="s">
        <v>85</v>
      </c>
      <c r="B1552" s="18" t="s">
        <v>335</v>
      </c>
      <c r="C1552" s="18" t="s">
        <v>208</v>
      </c>
      <c r="D1552" s="29">
        <v>1890.64</v>
      </c>
      <c r="E1552" s="29">
        <v>1890.64</v>
      </c>
      <c r="F1552" s="29">
        <v>0</v>
      </c>
      <c r="G1552" s="29">
        <v>0</v>
      </c>
      <c r="H1552" s="29">
        <v>0</v>
      </c>
      <c r="I1552" s="29">
        <v>0</v>
      </c>
      <c r="J1552" s="29">
        <v>0</v>
      </c>
      <c r="K1552" s="29">
        <v>0</v>
      </c>
      <c r="L1552" s="29">
        <v>0</v>
      </c>
      <c r="M1552" s="29">
        <v>0</v>
      </c>
      <c r="N1552" s="29">
        <v>0</v>
      </c>
      <c r="O1552" s="29">
        <v>0</v>
      </c>
      <c r="P1552" s="29">
        <v>0</v>
      </c>
      <c r="Q1552" s="29">
        <v>0</v>
      </c>
      <c r="R1552" s="29">
        <v>0</v>
      </c>
      <c r="S1552" s="29">
        <v>0</v>
      </c>
      <c r="T1552">
        <v>0</v>
      </c>
      <c r="U1552">
        <v>0</v>
      </c>
      <c r="V1552">
        <v>0</v>
      </c>
      <c r="Y1552" t="s">
        <v>86</v>
      </c>
    </row>
    <row r="1553" spans="1:25" x14ac:dyDescent="0.3">
      <c r="A1553" s="19" t="s">
        <v>85</v>
      </c>
      <c r="B1553" s="18" t="s">
        <v>335</v>
      </c>
      <c r="C1553" s="18" t="s">
        <v>209</v>
      </c>
      <c r="D1553" s="29">
        <v>2733.92</v>
      </c>
      <c r="E1553" s="29">
        <v>2882.63</v>
      </c>
      <c r="F1553" s="29">
        <v>148.71</v>
      </c>
      <c r="G1553" s="29">
        <v>0</v>
      </c>
      <c r="H1553" s="29">
        <v>0</v>
      </c>
      <c r="I1553" s="29">
        <v>148.71</v>
      </c>
      <c r="J1553" s="29">
        <v>0</v>
      </c>
      <c r="K1553" s="29">
        <v>0</v>
      </c>
      <c r="L1553" s="29">
        <v>0</v>
      </c>
      <c r="M1553" s="29">
        <v>0</v>
      </c>
      <c r="N1553" s="29">
        <v>0</v>
      </c>
      <c r="O1553" s="29">
        <v>0</v>
      </c>
      <c r="P1553" s="29">
        <v>0</v>
      </c>
      <c r="Q1553" s="29">
        <v>0</v>
      </c>
      <c r="R1553" s="29">
        <v>0</v>
      </c>
      <c r="S1553" s="29">
        <v>0</v>
      </c>
      <c r="T1553">
        <v>0</v>
      </c>
      <c r="U1553">
        <v>0</v>
      </c>
      <c r="V1553">
        <v>0</v>
      </c>
      <c r="Y1553" t="s">
        <v>86</v>
      </c>
    </row>
    <row r="1554" spans="1:25" x14ac:dyDescent="0.3">
      <c r="A1554" s="19" t="s">
        <v>86</v>
      </c>
      <c r="B1554" s="18" t="s">
        <v>336</v>
      </c>
      <c r="C1554" s="18" t="s">
        <v>133</v>
      </c>
      <c r="D1554" s="29">
        <v>1875429.28</v>
      </c>
      <c r="E1554" s="29">
        <v>1917727.64</v>
      </c>
      <c r="F1554" s="29">
        <v>42298.36</v>
      </c>
      <c r="G1554" s="29">
        <v>28.68</v>
      </c>
      <c r="H1554" s="29">
        <v>131.69999999999999</v>
      </c>
      <c r="I1554" s="29">
        <v>34826.370000000003</v>
      </c>
      <c r="J1554" s="29">
        <v>0</v>
      </c>
      <c r="K1554" s="29">
        <v>0</v>
      </c>
      <c r="L1554" s="29">
        <v>0</v>
      </c>
      <c r="M1554" s="29">
        <v>0</v>
      </c>
      <c r="N1554" s="29">
        <v>69281.55</v>
      </c>
      <c r="O1554" s="29">
        <v>318.05</v>
      </c>
      <c r="P1554" s="29">
        <v>0</v>
      </c>
      <c r="Q1554" s="29">
        <v>0</v>
      </c>
      <c r="R1554" s="29">
        <v>0</v>
      </c>
      <c r="S1554" s="29">
        <v>0</v>
      </c>
      <c r="T1554">
        <v>0</v>
      </c>
      <c r="U1554">
        <v>0</v>
      </c>
      <c r="V1554">
        <v>0</v>
      </c>
      <c r="Y1554" t="s">
        <v>86</v>
      </c>
    </row>
    <row r="1555" spans="1:25" x14ac:dyDescent="0.3">
      <c r="A1555" s="19" t="s">
        <v>86</v>
      </c>
      <c r="B1555" s="18" t="s">
        <v>336</v>
      </c>
      <c r="C1555" s="18" t="s">
        <v>134</v>
      </c>
      <c r="D1555" s="29">
        <v>1289474.06</v>
      </c>
      <c r="E1555" s="29">
        <v>1304426.3899999999</v>
      </c>
      <c r="F1555" s="29">
        <v>14952.33</v>
      </c>
      <c r="G1555" s="29">
        <v>42.96</v>
      </c>
      <c r="H1555" s="29">
        <v>1854.7</v>
      </c>
      <c r="I1555" s="29">
        <v>11956.3</v>
      </c>
      <c r="J1555" s="29">
        <v>0</v>
      </c>
      <c r="K1555" s="29">
        <v>0</v>
      </c>
      <c r="L1555" s="29">
        <v>0</v>
      </c>
      <c r="M1555" s="29">
        <v>0</v>
      </c>
      <c r="N1555" s="29">
        <v>28768.66</v>
      </c>
      <c r="O1555" s="29">
        <v>69.239999999999995</v>
      </c>
      <c r="P1555" s="29">
        <v>0</v>
      </c>
      <c r="Q1555" s="29">
        <v>0</v>
      </c>
      <c r="R1555" s="29">
        <v>0</v>
      </c>
      <c r="S1555" s="29">
        <v>0</v>
      </c>
      <c r="T1555">
        <v>0</v>
      </c>
      <c r="U1555">
        <v>0</v>
      </c>
      <c r="V1555">
        <v>0</v>
      </c>
      <c r="Y1555" t="s">
        <v>86</v>
      </c>
    </row>
    <row r="1556" spans="1:25" x14ac:dyDescent="0.3">
      <c r="A1556" s="19" t="s">
        <v>86</v>
      </c>
      <c r="B1556" s="18" t="s">
        <v>336</v>
      </c>
      <c r="C1556" s="18" t="s">
        <v>135</v>
      </c>
      <c r="D1556" s="29">
        <v>927286.04</v>
      </c>
      <c r="E1556" s="29">
        <v>1050363.22</v>
      </c>
      <c r="F1556" s="29">
        <v>123077.18</v>
      </c>
      <c r="G1556" s="29">
        <v>8.64</v>
      </c>
      <c r="H1556" s="29">
        <v>0</v>
      </c>
      <c r="I1556" s="29">
        <v>15360.58</v>
      </c>
      <c r="J1556" s="29">
        <v>0</v>
      </c>
      <c r="K1556" s="29">
        <v>0</v>
      </c>
      <c r="L1556" s="29">
        <v>0</v>
      </c>
      <c r="M1556" s="29">
        <v>0</v>
      </c>
      <c r="N1556" s="29">
        <v>45390.1</v>
      </c>
      <c r="O1556" s="29">
        <v>25</v>
      </c>
      <c r="P1556" s="29">
        <v>0</v>
      </c>
      <c r="Q1556" s="29">
        <v>0</v>
      </c>
      <c r="R1556" s="29">
        <v>0</v>
      </c>
      <c r="S1556" s="29">
        <v>0</v>
      </c>
      <c r="T1556">
        <v>0</v>
      </c>
      <c r="U1556">
        <v>0</v>
      </c>
      <c r="V1556">
        <v>0</v>
      </c>
      <c r="Y1556" t="s">
        <v>86</v>
      </c>
    </row>
    <row r="1557" spans="1:25" x14ac:dyDescent="0.3">
      <c r="A1557" s="19" t="s">
        <v>86</v>
      </c>
      <c r="B1557" s="18" t="s">
        <v>336</v>
      </c>
      <c r="C1557" s="18" t="s">
        <v>136</v>
      </c>
      <c r="D1557" s="29">
        <v>1214666.6200000001</v>
      </c>
      <c r="E1557" s="29">
        <v>1228709.28</v>
      </c>
      <c r="F1557" s="29">
        <v>14042.66</v>
      </c>
      <c r="G1557" s="29">
        <v>19.84</v>
      </c>
      <c r="H1557" s="29">
        <v>1811.92</v>
      </c>
      <c r="I1557" s="29">
        <v>12324.01</v>
      </c>
      <c r="J1557" s="29">
        <v>0</v>
      </c>
      <c r="K1557" s="29">
        <v>0</v>
      </c>
      <c r="L1557" s="29">
        <v>0</v>
      </c>
      <c r="M1557" s="29">
        <v>0</v>
      </c>
      <c r="N1557" s="29">
        <v>66224.570000000007</v>
      </c>
      <c r="O1557" s="29">
        <v>809.26</v>
      </c>
      <c r="P1557" s="29">
        <v>125</v>
      </c>
      <c r="Q1557" s="29">
        <v>0</v>
      </c>
      <c r="R1557" s="29">
        <v>0</v>
      </c>
      <c r="S1557" s="29">
        <v>0</v>
      </c>
      <c r="T1557">
        <v>0</v>
      </c>
      <c r="U1557">
        <v>0</v>
      </c>
      <c r="V1557">
        <v>0</v>
      </c>
      <c r="Y1557" t="s">
        <v>86</v>
      </c>
    </row>
    <row r="1558" spans="1:25" x14ac:dyDescent="0.3">
      <c r="A1558" s="19" t="s">
        <v>86</v>
      </c>
      <c r="B1558" s="18" t="s">
        <v>336</v>
      </c>
      <c r="C1558" s="18" t="s">
        <v>138</v>
      </c>
      <c r="D1558" s="29">
        <v>686164.99999999802</v>
      </c>
      <c r="E1558" s="29">
        <v>688834.90999999805</v>
      </c>
      <c r="F1558" s="29">
        <v>2669.91</v>
      </c>
      <c r="G1558" s="29">
        <v>10.26</v>
      </c>
      <c r="H1558" s="29">
        <v>1588.86</v>
      </c>
      <c r="I1558" s="29">
        <v>2662.47</v>
      </c>
      <c r="J1558" s="29">
        <v>0</v>
      </c>
      <c r="K1558" s="29">
        <v>0</v>
      </c>
      <c r="L1558" s="29">
        <v>0</v>
      </c>
      <c r="M1558" s="29">
        <v>0</v>
      </c>
      <c r="N1558" s="29">
        <v>45881.39</v>
      </c>
      <c r="O1558" s="29">
        <v>150</v>
      </c>
      <c r="P1558" s="29">
        <v>0</v>
      </c>
      <c r="Q1558" s="29">
        <v>0</v>
      </c>
      <c r="R1558" s="29">
        <v>0</v>
      </c>
      <c r="S1558" s="29">
        <v>0</v>
      </c>
      <c r="T1558">
        <v>0</v>
      </c>
      <c r="U1558">
        <v>0</v>
      </c>
      <c r="V1558">
        <v>0</v>
      </c>
      <c r="Y1558" t="s">
        <v>86</v>
      </c>
    </row>
    <row r="1559" spans="1:25" x14ac:dyDescent="0.3">
      <c r="A1559" s="19" t="s">
        <v>86</v>
      </c>
      <c r="B1559" s="18" t="s">
        <v>336</v>
      </c>
      <c r="C1559" s="18" t="s">
        <v>139</v>
      </c>
      <c r="D1559" s="29">
        <v>1506200.46</v>
      </c>
      <c r="E1559" s="29">
        <v>1520036.39</v>
      </c>
      <c r="F1559" s="29">
        <v>13835.93</v>
      </c>
      <c r="G1559" s="29">
        <v>37.380000000000003</v>
      </c>
      <c r="H1559" s="29">
        <v>965.02</v>
      </c>
      <c r="I1559" s="29">
        <v>10601.22</v>
      </c>
      <c r="J1559" s="29">
        <v>0</v>
      </c>
      <c r="K1559" s="29">
        <v>0</v>
      </c>
      <c r="L1559" s="29">
        <v>0</v>
      </c>
      <c r="M1559" s="29">
        <v>0</v>
      </c>
      <c r="N1559" s="29">
        <v>25396.67</v>
      </c>
      <c r="O1559" s="29">
        <v>325</v>
      </c>
      <c r="P1559" s="29">
        <v>0</v>
      </c>
      <c r="Q1559" s="29">
        <v>0</v>
      </c>
      <c r="R1559" s="29">
        <v>0</v>
      </c>
      <c r="S1559" s="29">
        <v>0</v>
      </c>
      <c r="T1559">
        <v>0</v>
      </c>
      <c r="U1559">
        <v>0</v>
      </c>
      <c r="V1559">
        <v>0</v>
      </c>
      <c r="Y1559" t="s">
        <v>86</v>
      </c>
    </row>
    <row r="1560" spans="1:25" x14ac:dyDescent="0.3">
      <c r="A1560" s="19" t="s">
        <v>86</v>
      </c>
      <c r="B1560" s="18" t="s">
        <v>336</v>
      </c>
      <c r="C1560" s="18" t="s">
        <v>140</v>
      </c>
      <c r="D1560" s="29">
        <v>1031459</v>
      </c>
      <c r="E1560" s="29">
        <v>1192713.1499999999</v>
      </c>
      <c r="F1560" s="29">
        <v>161254.15</v>
      </c>
      <c r="G1560" s="29">
        <v>0</v>
      </c>
      <c r="H1560" s="29">
        <v>0</v>
      </c>
      <c r="I1560" s="29">
        <v>21930.02</v>
      </c>
      <c r="J1560" s="29">
        <v>0</v>
      </c>
      <c r="K1560" s="29">
        <v>0</v>
      </c>
      <c r="L1560" s="29">
        <v>0</v>
      </c>
      <c r="M1560" s="29">
        <v>0</v>
      </c>
      <c r="N1560" s="29">
        <v>46037.43</v>
      </c>
      <c r="O1560" s="29">
        <v>0</v>
      </c>
      <c r="P1560" s="29">
        <v>0</v>
      </c>
      <c r="Q1560" s="29">
        <v>0</v>
      </c>
      <c r="R1560" s="29">
        <v>0</v>
      </c>
      <c r="S1560" s="29">
        <v>0</v>
      </c>
      <c r="T1560">
        <v>0</v>
      </c>
      <c r="U1560">
        <v>0</v>
      </c>
      <c r="V1560">
        <v>0</v>
      </c>
      <c r="Y1560" t="s">
        <v>86</v>
      </c>
    </row>
    <row r="1561" spans="1:25" x14ac:dyDescent="0.3">
      <c r="A1561" s="19" t="s">
        <v>86</v>
      </c>
      <c r="B1561" s="18" t="s">
        <v>336</v>
      </c>
      <c r="C1561" s="18" t="s">
        <v>142</v>
      </c>
      <c r="D1561" s="29">
        <v>1255121.28</v>
      </c>
      <c r="E1561" s="29">
        <v>1267632.43</v>
      </c>
      <c r="F1561" s="29">
        <v>12511.15</v>
      </c>
      <c r="G1561" s="29">
        <v>10.98</v>
      </c>
      <c r="H1561" s="29">
        <v>62.18</v>
      </c>
      <c r="I1561" s="29">
        <v>10231.02</v>
      </c>
      <c r="J1561" s="29">
        <v>0</v>
      </c>
      <c r="K1561" s="29">
        <v>0</v>
      </c>
      <c r="L1561" s="29">
        <v>0</v>
      </c>
      <c r="M1561" s="29">
        <v>0</v>
      </c>
      <c r="N1561" s="29">
        <v>19111.099999999999</v>
      </c>
      <c r="O1561" s="29">
        <v>25</v>
      </c>
      <c r="P1561" s="29">
        <v>0</v>
      </c>
      <c r="Q1561" s="29">
        <v>0</v>
      </c>
      <c r="R1561" s="29">
        <v>0</v>
      </c>
      <c r="S1561" s="29">
        <v>0</v>
      </c>
      <c r="T1561">
        <v>0</v>
      </c>
      <c r="U1561">
        <v>0</v>
      </c>
      <c r="V1561">
        <v>0</v>
      </c>
      <c r="Y1561" t="s">
        <v>86</v>
      </c>
    </row>
    <row r="1562" spans="1:25" x14ac:dyDescent="0.3">
      <c r="A1562" s="19" t="s">
        <v>86</v>
      </c>
      <c r="B1562" s="18" t="s">
        <v>336</v>
      </c>
      <c r="C1562" s="34" t="s">
        <v>143</v>
      </c>
      <c r="D1562" s="29">
        <v>260137.84</v>
      </c>
      <c r="E1562" s="29">
        <v>299571.12</v>
      </c>
      <c r="F1562" s="29">
        <v>39433.279999999999</v>
      </c>
      <c r="G1562" s="29">
        <v>15.8</v>
      </c>
      <c r="H1562" s="29">
        <v>0</v>
      </c>
      <c r="I1562" s="29">
        <v>4973.93</v>
      </c>
      <c r="J1562" s="29">
        <v>0</v>
      </c>
      <c r="K1562" s="29">
        <v>0</v>
      </c>
      <c r="L1562" s="29">
        <v>0</v>
      </c>
      <c r="M1562" s="29">
        <v>0</v>
      </c>
      <c r="N1562" s="29">
        <v>30134.29</v>
      </c>
      <c r="O1562" s="29">
        <v>25</v>
      </c>
      <c r="P1562" s="29">
        <v>0</v>
      </c>
      <c r="Q1562" s="29">
        <v>0</v>
      </c>
      <c r="R1562" s="29">
        <v>0</v>
      </c>
      <c r="S1562" s="29">
        <v>0</v>
      </c>
      <c r="T1562">
        <v>0</v>
      </c>
      <c r="U1562">
        <v>0</v>
      </c>
      <c r="V1562">
        <v>0</v>
      </c>
      <c r="Y1562" t="s">
        <v>86</v>
      </c>
    </row>
    <row r="1563" spans="1:25" ht="14.25" customHeight="1" x14ac:dyDescent="0.3">
      <c r="A1563" s="19" t="s">
        <v>86</v>
      </c>
      <c r="B1563" s="18" t="s">
        <v>336</v>
      </c>
      <c r="C1563" s="18" t="s">
        <v>144</v>
      </c>
      <c r="D1563" s="29">
        <v>4458213.4000000199</v>
      </c>
      <c r="E1563" s="29">
        <v>4581576.6200000197</v>
      </c>
      <c r="F1563" s="29">
        <v>123363.22</v>
      </c>
      <c r="G1563" s="29">
        <v>43.02</v>
      </c>
      <c r="H1563" s="29">
        <v>299.58</v>
      </c>
      <c r="I1563" s="29">
        <v>98116.83</v>
      </c>
      <c r="J1563" s="29">
        <v>0</v>
      </c>
      <c r="K1563" s="29">
        <v>0</v>
      </c>
      <c r="L1563" s="29">
        <v>0</v>
      </c>
      <c r="M1563" s="29">
        <v>0</v>
      </c>
      <c r="N1563" s="29">
        <v>121707.08</v>
      </c>
      <c r="O1563" s="29">
        <v>25</v>
      </c>
      <c r="P1563" s="29">
        <v>0</v>
      </c>
      <c r="Q1563" s="29">
        <v>0</v>
      </c>
      <c r="R1563" s="29">
        <v>0</v>
      </c>
      <c r="S1563" s="29">
        <v>0</v>
      </c>
      <c r="T1563">
        <v>0</v>
      </c>
      <c r="U1563">
        <v>0</v>
      </c>
      <c r="V1563">
        <v>0</v>
      </c>
      <c r="Y1563" t="s">
        <v>87</v>
      </c>
    </row>
    <row r="1564" spans="1:25" x14ac:dyDescent="0.3">
      <c r="A1564" s="19" t="s">
        <v>86</v>
      </c>
      <c r="B1564" s="18" t="s">
        <v>336</v>
      </c>
      <c r="C1564" s="18" t="s">
        <v>145</v>
      </c>
      <c r="D1564" s="29">
        <v>18466977.18</v>
      </c>
      <c r="E1564" s="29">
        <v>14984854.3498</v>
      </c>
      <c r="F1564" s="29">
        <v>56973.71</v>
      </c>
      <c r="G1564" s="29">
        <v>73</v>
      </c>
      <c r="H1564" s="29">
        <v>4538.8999999999996</v>
      </c>
      <c r="I1564" s="29">
        <v>48748.58</v>
      </c>
      <c r="J1564" s="29">
        <v>0</v>
      </c>
      <c r="K1564" s="29">
        <v>0</v>
      </c>
      <c r="L1564" s="29">
        <v>0</v>
      </c>
      <c r="M1564" s="29">
        <v>0</v>
      </c>
      <c r="N1564" s="29">
        <v>148303.47</v>
      </c>
      <c r="O1564" s="29">
        <v>100</v>
      </c>
      <c r="P1564" s="29">
        <v>0</v>
      </c>
      <c r="Q1564" s="29">
        <v>3539096.5402000002</v>
      </c>
      <c r="R1564" s="29">
        <v>0</v>
      </c>
      <c r="S1564" s="29">
        <v>0</v>
      </c>
      <c r="T1564">
        <v>0</v>
      </c>
      <c r="U1564">
        <v>0</v>
      </c>
      <c r="V1564">
        <v>0</v>
      </c>
      <c r="Y1564" t="s">
        <v>87</v>
      </c>
    </row>
    <row r="1565" spans="1:25" x14ac:dyDescent="0.3">
      <c r="A1565" s="19" t="s">
        <v>86</v>
      </c>
      <c r="B1565" s="18" t="s">
        <v>336</v>
      </c>
      <c r="C1565" s="18" t="s">
        <v>146</v>
      </c>
      <c r="D1565" s="29">
        <v>6560744.1000000099</v>
      </c>
      <c r="E1565" s="29">
        <v>9160939.3900000099</v>
      </c>
      <c r="F1565" s="29">
        <v>2939250.1</v>
      </c>
      <c r="G1565" s="29">
        <v>116.38</v>
      </c>
      <c r="H1565" s="29">
        <v>0</v>
      </c>
      <c r="I1565" s="29">
        <v>157247.82999999999</v>
      </c>
      <c r="J1565" s="29">
        <v>0</v>
      </c>
      <c r="K1565" s="29">
        <v>0</v>
      </c>
      <c r="L1565" s="29">
        <v>0</v>
      </c>
      <c r="M1565" s="29">
        <v>0</v>
      </c>
      <c r="N1565" s="29">
        <v>290415.56</v>
      </c>
      <c r="O1565" s="29">
        <v>0</v>
      </c>
      <c r="P1565" s="29">
        <v>0</v>
      </c>
      <c r="Q1565" s="29">
        <v>413090.7</v>
      </c>
      <c r="R1565" s="29">
        <v>74035.89</v>
      </c>
      <c r="S1565" s="29">
        <v>0</v>
      </c>
      <c r="T1565">
        <v>730.06</v>
      </c>
      <c r="U1565">
        <v>0</v>
      </c>
      <c r="V1565">
        <v>0</v>
      </c>
      <c r="Y1565" t="s">
        <v>87</v>
      </c>
    </row>
    <row r="1566" spans="1:25" x14ac:dyDescent="0.3">
      <c r="A1566" s="19" t="s">
        <v>86</v>
      </c>
      <c r="B1566" s="18" t="s">
        <v>336</v>
      </c>
      <c r="C1566" s="18" t="s">
        <v>147</v>
      </c>
      <c r="D1566" s="29">
        <v>8262770.8000000203</v>
      </c>
      <c r="E1566" s="29">
        <v>7834205.7390000196</v>
      </c>
      <c r="F1566" s="29">
        <v>179026.55</v>
      </c>
      <c r="G1566" s="29">
        <v>106.38</v>
      </c>
      <c r="H1566" s="29">
        <v>995.18</v>
      </c>
      <c r="I1566" s="29">
        <v>156808.32000000001</v>
      </c>
      <c r="J1566" s="29">
        <v>0</v>
      </c>
      <c r="K1566" s="29">
        <v>0</v>
      </c>
      <c r="L1566" s="29">
        <v>0</v>
      </c>
      <c r="M1566" s="29">
        <v>0</v>
      </c>
      <c r="N1566" s="29">
        <v>200382.69</v>
      </c>
      <c r="O1566" s="29">
        <v>416.15</v>
      </c>
      <c r="P1566" s="29">
        <v>25</v>
      </c>
      <c r="Q1566" s="29">
        <v>607591.61100000003</v>
      </c>
      <c r="R1566" s="29">
        <v>0</v>
      </c>
      <c r="S1566" s="29">
        <v>0</v>
      </c>
      <c r="T1566">
        <v>0</v>
      </c>
      <c r="U1566">
        <v>0</v>
      </c>
      <c r="V1566">
        <v>0</v>
      </c>
      <c r="Y1566" t="s">
        <v>87</v>
      </c>
    </row>
    <row r="1567" spans="1:25" x14ac:dyDescent="0.3">
      <c r="A1567" s="19" t="s">
        <v>86</v>
      </c>
      <c r="B1567" s="18" t="s">
        <v>336</v>
      </c>
      <c r="C1567" s="18" t="s">
        <v>148</v>
      </c>
      <c r="D1567" s="29">
        <v>623352.52</v>
      </c>
      <c r="E1567" s="29">
        <v>625293.93999999994</v>
      </c>
      <c r="F1567" s="29">
        <v>1941.42</v>
      </c>
      <c r="G1567" s="29">
        <v>13.63</v>
      </c>
      <c r="H1567" s="29">
        <v>219.88</v>
      </c>
      <c r="I1567" s="29">
        <v>1038.69</v>
      </c>
      <c r="J1567" s="29">
        <v>0</v>
      </c>
      <c r="K1567" s="29">
        <v>0</v>
      </c>
      <c r="L1567" s="29">
        <v>0</v>
      </c>
      <c r="M1567" s="29">
        <v>0</v>
      </c>
      <c r="N1567" s="29">
        <v>14353.35</v>
      </c>
      <c r="O1567" s="29">
        <v>381</v>
      </c>
      <c r="P1567" s="29">
        <v>0</v>
      </c>
      <c r="Q1567" s="29">
        <v>0</v>
      </c>
      <c r="R1567" s="29">
        <v>0</v>
      </c>
      <c r="S1567" s="29">
        <v>0</v>
      </c>
      <c r="T1567">
        <v>0</v>
      </c>
      <c r="U1567">
        <v>0</v>
      </c>
      <c r="V1567">
        <v>0</v>
      </c>
      <c r="Y1567" t="s">
        <v>87</v>
      </c>
    </row>
    <row r="1568" spans="1:25" x14ac:dyDescent="0.3">
      <c r="A1568" s="19" t="s">
        <v>86</v>
      </c>
      <c r="B1568" s="18" t="s">
        <v>336</v>
      </c>
      <c r="C1568" s="18" t="s">
        <v>149</v>
      </c>
      <c r="D1568" s="29">
        <v>59196</v>
      </c>
      <c r="E1568" s="29">
        <v>65944.86</v>
      </c>
      <c r="F1568" s="29">
        <v>6748.86</v>
      </c>
      <c r="G1568" s="29">
        <v>0</v>
      </c>
      <c r="H1568" s="29">
        <v>0</v>
      </c>
      <c r="I1568" s="29">
        <v>839.53</v>
      </c>
      <c r="J1568" s="29">
        <v>0</v>
      </c>
      <c r="K1568" s="29">
        <v>0</v>
      </c>
      <c r="L1568" s="29">
        <v>0</v>
      </c>
      <c r="M1568" s="29">
        <v>0</v>
      </c>
      <c r="N1568" s="29">
        <v>4406.1899999999996</v>
      </c>
      <c r="O1568" s="29">
        <v>0</v>
      </c>
      <c r="P1568" s="29">
        <v>0</v>
      </c>
      <c r="Q1568" s="29">
        <v>0</v>
      </c>
      <c r="R1568" s="29">
        <v>0</v>
      </c>
      <c r="S1568" s="29">
        <v>0</v>
      </c>
      <c r="T1568">
        <v>0</v>
      </c>
      <c r="U1568">
        <v>0</v>
      </c>
      <c r="V1568">
        <v>0</v>
      </c>
      <c r="Y1568" t="s">
        <v>87</v>
      </c>
    </row>
    <row r="1569" spans="1:25" x14ac:dyDescent="0.3">
      <c r="A1569" s="19" t="s">
        <v>86</v>
      </c>
      <c r="B1569" s="18" t="s">
        <v>336</v>
      </c>
      <c r="C1569" s="18" t="s">
        <v>150</v>
      </c>
      <c r="D1569" s="29">
        <v>0</v>
      </c>
      <c r="E1569" s="29">
        <v>0</v>
      </c>
      <c r="F1569" s="29">
        <v>0</v>
      </c>
      <c r="G1569" s="29">
        <v>0</v>
      </c>
      <c r="H1569" s="29">
        <v>0</v>
      </c>
      <c r="I1569" s="29">
        <v>0</v>
      </c>
      <c r="J1569" s="29">
        <v>0</v>
      </c>
      <c r="K1569" s="29">
        <v>0</v>
      </c>
      <c r="L1569" s="29">
        <v>0</v>
      </c>
      <c r="M1569" s="29">
        <v>0</v>
      </c>
      <c r="N1569" s="29">
        <v>0</v>
      </c>
      <c r="O1569" s="29">
        <v>0</v>
      </c>
      <c r="P1569" s="29">
        <v>0</v>
      </c>
      <c r="Q1569" s="29">
        <v>0</v>
      </c>
      <c r="R1569" s="29">
        <v>0</v>
      </c>
      <c r="S1569" s="29">
        <v>0</v>
      </c>
      <c r="T1569">
        <v>0</v>
      </c>
      <c r="U1569">
        <v>0</v>
      </c>
      <c r="V1569">
        <v>0</v>
      </c>
      <c r="Y1569" t="s">
        <v>87</v>
      </c>
    </row>
    <row r="1570" spans="1:25" x14ac:dyDescent="0.3">
      <c r="A1570" s="19" t="s">
        <v>87</v>
      </c>
      <c r="B1570" s="18" t="s">
        <v>337</v>
      </c>
      <c r="C1570" s="18" t="s">
        <v>129</v>
      </c>
      <c r="D1570" s="29">
        <v>39607.160000000003</v>
      </c>
      <c r="E1570" s="29">
        <v>42342.35</v>
      </c>
      <c r="F1570" s="29">
        <v>2735.19</v>
      </c>
      <c r="G1570" s="29">
        <v>12.64</v>
      </c>
      <c r="H1570" s="29">
        <v>0</v>
      </c>
      <c r="I1570" s="29">
        <v>188.16</v>
      </c>
      <c r="J1570" s="29">
        <v>0</v>
      </c>
      <c r="K1570" s="29">
        <v>0</v>
      </c>
      <c r="L1570" s="29">
        <v>0</v>
      </c>
      <c r="M1570" s="29">
        <v>2547.0300000000002</v>
      </c>
      <c r="N1570" s="29">
        <v>212.49</v>
      </c>
      <c r="O1570" s="29">
        <v>25</v>
      </c>
      <c r="P1570" s="29">
        <v>0</v>
      </c>
      <c r="Q1570" s="29">
        <v>0</v>
      </c>
      <c r="R1570" s="29">
        <v>0</v>
      </c>
      <c r="S1570" s="29">
        <v>0</v>
      </c>
      <c r="T1570">
        <v>0</v>
      </c>
      <c r="U1570">
        <v>0</v>
      </c>
      <c r="V1570">
        <v>0</v>
      </c>
      <c r="Y1570" t="s">
        <v>87</v>
      </c>
    </row>
    <row r="1571" spans="1:25" x14ac:dyDescent="0.3">
      <c r="A1571" s="19" t="s">
        <v>87</v>
      </c>
      <c r="B1571" s="18" t="s">
        <v>337</v>
      </c>
      <c r="C1571" s="18" t="s">
        <v>130</v>
      </c>
      <c r="D1571" s="29">
        <v>968233.55</v>
      </c>
      <c r="E1571" s="29">
        <v>1042496.61</v>
      </c>
      <c r="F1571" s="29">
        <v>74263.06</v>
      </c>
      <c r="G1571" s="29">
        <v>3.25</v>
      </c>
      <c r="H1571" s="29">
        <v>0</v>
      </c>
      <c r="I1571" s="29">
        <v>10974.5</v>
      </c>
      <c r="J1571" s="29">
        <v>0</v>
      </c>
      <c r="K1571" s="29">
        <v>0</v>
      </c>
      <c r="L1571" s="29">
        <v>0</v>
      </c>
      <c r="M1571" s="29">
        <v>62710.14</v>
      </c>
      <c r="N1571" s="29">
        <v>11810.45</v>
      </c>
      <c r="O1571" s="29">
        <v>523.61</v>
      </c>
      <c r="P1571" s="29">
        <v>0</v>
      </c>
      <c r="Q1571" s="29">
        <v>0</v>
      </c>
      <c r="R1571" s="29">
        <v>0</v>
      </c>
      <c r="S1571" s="29">
        <v>0</v>
      </c>
      <c r="T1571">
        <v>0</v>
      </c>
      <c r="U1571">
        <v>0</v>
      </c>
      <c r="V1571">
        <v>0</v>
      </c>
      <c r="Y1571" t="s">
        <v>87</v>
      </c>
    </row>
    <row r="1572" spans="1:25" x14ac:dyDescent="0.3">
      <c r="A1572" s="19" t="s">
        <v>87</v>
      </c>
      <c r="B1572" s="18" t="s">
        <v>337</v>
      </c>
      <c r="C1572" s="18" t="s">
        <v>131</v>
      </c>
      <c r="D1572" s="29">
        <v>586072.74</v>
      </c>
      <c r="E1572" s="29">
        <v>643915.22</v>
      </c>
      <c r="F1572" s="29">
        <v>57842.48</v>
      </c>
      <c r="G1572" s="29">
        <v>5.6</v>
      </c>
      <c r="H1572" s="29">
        <v>0</v>
      </c>
      <c r="I1572" s="29">
        <v>17674.14</v>
      </c>
      <c r="J1572" s="29">
        <v>0</v>
      </c>
      <c r="K1572" s="29">
        <v>0</v>
      </c>
      <c r="L1572" s="29">
        <v>0</v>
      </c>
      <c r="M1572" s="29">
        <v>38734.089999999997</v>
      </c>
      <c r="N1572" s="29">
        <v>50650.82</v>
      </c>
      <c r="O1572" s="29">
        <v>97.02</v>
      </c>
      <c r="P1572" s="29">
        <v>0</v>
      </c>
      <c r="Q1572" s="29">
        <v>0</v>
      </c>
      <c r="R1572" s="29">
        <v>0</v>
      </c>
      <c r="S1572" s="29">
        <v>0</v>
      </c>
      <c r="T1572">
        <v>0</v>
      </c>
      <c r="U1572">
        <v>0</v>
      </c>
      <c r="V1572">
        <v>0</v>
      </c>
      <c r="Y1572" t="s">
        <v>87</v>
      </c>
    </row>
    <row r="1573" spans="1:25" x14ac:dyDescent="0.3">
      <c r="A1573" s="19" t="s">
        <v>87</v>
      </c>
      <c r="B1573" s="18" t="s">
        <v>337</v>
      </c>
      <c r="C1573" s="18" t="s">
        <v>132</v>
      </c>
      <c r="D1573" s="29">
        <v>184714.94</v>
      </c>
      <c r="E1573" s="29">
        <v>200706.4</v>
      </c>
      <c r="F1573" s="29">
        <v>15991.46</v>
      </c>
      <c r="G1573" s="29">
        <v>0</v>
      </c>
      <c r="H1573" s="29">
        <v>0</v>
      </c>
      <c r="I1573" s="29">
        <v>3918.14</v>
      </c>
      <c r="J1573" s="29">
        <v>0</v>
      </c>
      <c r="K1573" s="29">
        <v>0</v>
      </c>
      <c r="L1573" s="29">
        <v>0</v>
      </c>
      <c r="M1573" s="29">
        <v>12073.32</v>
      </c>
      <c r="N1573" s="29">
        <v>8809.67</v>
      </c>
      <c r="O1573" s="29">
        <v>100.56</v>
      </c>
      <c r="P1573" s="29">
        <v>0</v>
      </c>
      <c r="Q1573" s="29">
        <v>0</v>
      </c>
      <c r="R1573" s="29">
        <v>0</v>
      </c>
      <c r="S1573" s="29">
        <v>0</v>
      </c>
      <c r="T1573">
        <v>0</v>
      </c>
      <c r="U1573">
        <v>0</v>
      </c>
      <c r="V1573">
        <v>0</v>
      </c>
      <c r="Y1573" t="s">
        <v>87</v>
      </c>
    </row>
    <row r="1574" spans="1:25" x14ac:dyDescent="0.3">
      <c r="A1574" s="19" t="s">
        <v>87</v>
      </c>
      <c r="B1574" s="18" t="s">
        <v>337</v>
      </c>
      <c r="C1574" s="18" t="s">
        <v>133</v>
      </c>
      <c r="D1574" s="29">
        <v>762733.63</v>
      </c>
      <c r="E1574" s="29">
        <v>833064.82</v>
      </c>
      <c r="F1574" s="29">
        <v>70331.19</v>
      </c>
      <c r="G1574" s="29">
        <v>26.3</v>
      </c>
      <c r="H1574" s="29">
        <v>0</v>
      </c>
      <c r="I1574" s="29">
        <v>19024.45</v>
      </c>
      <c r="J1574" s="29">
        <v>0</v>
      </c>
      <c r="K1574" s="29">
        <v>0</v>
      </c>
      <c r="L1574" s="29">
        <v>0</v>
      </c>
      <c r="M1574" s="29">
        <v>50112.44</v>
      </c>
      <c r="N1574" s="29">
        <v>33705.58</v>
      </c>
      <c r="O1574" s="29">
        <v>470.46</v>
      </c>
      <c r="P1574" s="29">
        <v>0</v>
      </c>
      <c r="Q1574" s="29">
        <v>0</v>
      </c>
      <c r="R1574" s="29">
        <v>0</v>
      </c>
      <c r="S1574" s="29">
        <v>0</v>
      </c>
      <c r="T1574">
        <v>0</v>
      </c>
      <c r="U1574">
        <v>0</v>
      </c>
      <c r="V1574">
        <v>0</v>
      </c>
      <c r="Y1574" t="s">
        <v>87</v>
      </c>
    </row>
    <row r="1575" spans="1:25" x14ac:dyDescent="0.3">
      <c r="A1575" s="19" t="s">
        <v>87</v>
      </c>
      <c r="B1575" s="18" t="s">
        <v>337</v>
      </c>
      <c r="C1575" s="18" t="s">
        <v>134</v>
      </c>
      <c r="D1575" s="29">
        <v>877993.31000000203</v>
      </c>
      <c r="E1575" s="29">
        <v>964614.84000000195</v>
      </c>
      <c r="F1575" s="29">
        <v>86621.53</v>
      </c>
      <c r="G1575" s="29">
        <v>4.74</v>
      </c>
      <c r="H1575" s="29">
        <v>0</v>
      </c>
      <c r="I1575" s="29">
        <v>27832.09</v>
      </c>
      <c r="J1575" s="29">
        <v>0</v>
      </c>
      <c r="K1575" s="29">
        <v>0</v>
      </c>
      <c r="L1575" s="29">
        <v>0</v>
      </c>
      <c r="M1575" s="29">
        <v>58025.45</v>
      </c>
      <c r="N1575" s="29">
        <v>24759.85</v>
      </c>
      <c r="O1575" s="29">
        <v>628.96</v>
      </c>
      <c r="P1575" s="29">
        <v>0</v>
      </c>
      <c r="Q1575" s="29">
        <v>0</v>
      </c>
      <c r="R1575" s="29">
        <v>0</v>
      </c>
      <c r="S1575" s="29">
        <v>0</v>
      </c>
      <c r="T1575">
        <v>0</v>
      </c>
      <c r="U1575">
        <v>0</v>
      </c>
      <c r="V1575">
        <v>0</v>
      </c>
      <c r="Y1575" t="s">
        <v>87</v>
      </c>
    </row>
    <row r="1576" spans="1:25" x14ac:dyDescent="0.3">
      <c r="A1576" s="19" t="s">
        <v>87</v>
      </c>
      <c r="B1576" s="18" t="s">
        <v>337</v>
      </c>
      <c r="C1576" s="18" t="s">
        <v>135</v>
      </c>
      <c r="D1576" s="29">
        <v>950302.88999999897</v>
      </c>
      <c r="E1576" s="29">
        <v>1032796.36</v>
      </c>
      <c r="F1576" s="29">
        <v>82493.47</v>
      </c>
      <c r="G1576" s="29">
        <v>39.840000000000003</v>
      </c>
      <c r="H1576" s="29">
        <v>0</v>
      </c>
      <c r="I1576" s="29">
        <v>18547.150000000001</v>
      </c>
      <c r="J1576" s="29">
        <v>0</v>
      </c>
      <c r="K1576" s="29">
        <v>0</v>
      </c>
      <c r="L1576" s="29">
        <v>0</v>
      </c>
      <c r="M1576" s="29">
        <v>62126.71</v>
      </c>
      <c r="N1576" s="29">
        <v>21976.11</v>
      </c>
      <c r="O1576" s="29">
        <v>809.97</v>
      </c>
      <c r="P1576" s="29">
        <v>0</v>
      </c>
      <c r="Q1576" s="29">
        <v>0</v>
      </c>
      <c r="R1576" s="29">
        <v>0</v>
      </c>
      <c r="S1576" s="29">
        <v>0</v>
      </c>
      <c r="T1576">
        <v>0</v>
      </c>
      <c r="U1576">
        <v>0</v>
      </c>
      <c r="V1576">
        <v>0</v>
      </c>
      <c r="Y1576" t="s">
        <v>87</v>
      </c>
    </row>
    <row r="1577" spans="1:25" x14ac:dyDescent="0.3">
      <c r="A1577" s="19" t="s">
        <v>87</v>
      </c>
      <c r="B1577" s="18" t="s">
        <v>337</v>
      </c>
      <c r="C1577" s="18" t="s">
        <v>136</v>
      </c>
      <c r="D1577" s="29">
        <v>312393.2</v>
      </c>
      <c r="E1577" s="29">
        <v>337130.99</v>
      </c>
      <c r="F1577" s="29">
        <v>24737.79</v>
      </c>
      <c r="G1577" s="29">
        <v>1.21</v>
      </c>
      <c r="H1577" s="29">
        <v>0</v>
      </c>
      <c r="I1577" s="29">
        <v>4458.04</v>
      </c>
      <c r="J1577" s="29">
        <v>0</v>
      </c>
      <c r="K1577" s="29">
        <v>0</v>
      </c>
      <c r="L1577" s="29">
        <v>0</v>
      </c>
      <c r="M1577" s="29">
        <v>20279.75</v>
      </c>
      <c r="N1577" s="29">
        <v>5742.62</v>
      </c>
      <c r="O1577" s="29">
        <v>1051.1300000000001</v>
      </c>
      <c r="P1577" s="29">
        <v>0</v>
      </c>
      <c r="Q1577" s="29">
        <v>0</v>
      </c>
      <c r="R1577" s="29">
        <v>0</v>
      </c>
      <c r="S1577" s="29">
        <v>0</v>
      </c>
      <c r="T1577">
        <v>0</v>
      </c>
      <c r="U1577">
        <v>0</v>
      </c>
      <c r="V1577">
        <v>0</v>
      </c>
      <c r="Y1577" t="s">
        <v>87</v>
      </c>
    </row>
    <row r="1578" spans="1:25" x14ac:dyDescent="0.3">
      <c r="A1578" s="19" t="s">
        <v>87</v>
      </c>
      <c r="B1578" s="18" t="s">
        <v>337</v>
      </c>
      <c r="C1578" s="18" t="s">
        <v>137</v>
      </c>
      <c r="D1578" s="29">
        <v>516887.71999999898</v>
      </c>
      <c r="E1578" s="29">
        <v>561212.50999999896</v>
      </c>
      <c r="F1578" s="29">
        <v>44324.79</v>
      </c>
      <c r="G1578" s="29">
        <v>0.87</v>
      </c>
      <c r="H1578" s="29">
        <v>0</v>
      </c>
      <c r="I1578" s="29">
        <v>10447.459999999999</v>
      </c>
      <c r="J1578" s="29">
        <v>0</v>
      </c>
      <c r="K1578" s="29">
        <v>0</v>
      </c>
      <c r="L1578" s="29">
        <v>0</v>
      </c>
      <c r="M1578" s="29">
        <v>33759.089999999997</v>
      </c>
      <c r="N1578" s="29">
        <v>15194.58</v>
      </c>
      <c r="O1578" s="29">
        <v>264.17</v>
      </c>
      <c r="P1578" s="29">
        <v>0</v>
      </c>
      <c r="Q1578" s="29">
        <v>0</v>
      </c>
      <c r="R1578" s="29">
        <v>0</v>
      </c>
      <c r="S1578" s="29">
        <v>0</v>
      </c>
      <c r="T1578">
        <v>0</v>
      </c>
      <c r="U1578">
        <v>0</v>
      </c>
      <c r="V1578">
        <v>0</v>
      </c>
      <c r="Y1578" t="s">
        <v>87</v>
      </c>
    </row>
    <row r="1579" spans="1:25" x14ac:dyDescent="0.3">
      <c r="A1579" s="19" t="s">
        <v>87</v>
      </c>
      <c r="B1579" s="18" t="s">
        <v>337</v>
      </c>
      <c r="C1579" s="18" t="s">
        <v>138</v>
      </c>
      <c r="D1579" s="29">
        <v>2180657.31</v>
      </c>
      <c r="E1579" s="29">
        <v>2402477.04</v>
      </c>
      <c r="F1579" s="29">
        <v>221819.73</v>
      </c>
      <c r="G1579" s="29">
        <v>14.3</v>
      </c>
      <c r="H1579" s="29">
        <v>0</v>
      </c>
      <c r="I1579" s="29">
        <v>75955.08</v>
      </c>
      <c r="J1579" s="29">
        <v>0</v>
      </c>
      <c r="K1579" s="29">
        <v>0</v>
      </c>
      <c r="L1579" s="29">
        <v>0</v>
      </c>
      <c r="M1579" s="29">
        <v>144518.76</v>
      </c>
      <c r="N1579" s="29">
        <v>53623.23</v>
      </c>
      <c r="O1579" s="29">
        <v>2234.9699999999998</v>
      </c>
      <c r="P1579" s="29">
        <v>0</v>
      </c>
      <c r="Q1579" s="29">
        <v>0</v>
      </c>
      <c r="R1579" s="29">
        <v>0</v>
      </c>
      <c r="S1579" s="29">
        <v>0</v>
      </c>
      <c r="T1579">
        <v>0</v>
      </c>
      <c r="U1579">
        <v>0</v>
      </c>
      <c r="V1579">
        <v>0</v>
      </c>
      <c r="Y1579" t="s">
        <v>87</v>
      </c>
    </row>
    <row r="1580" spans="1:25" x14ac:dyDescent="0.3">
      <c r="A1580" s="19" t="s">
        <v>87</v>
      </c>
      <c r="B1580" s="18" t="s">
        <v>337</v>
      </c>
      <c r="C1580" s="18" t="s">
        <v>139</v>
      </c>
      <c r="D1580" s="29">
        <v>1509557.98</v>
      </c>
      <c r="E1580" s="29">
        <v>1686927.91</v>
      </c>
      <c r="F1580" s="29">
        <v>177369.93</v>
      </c>
      <c r="G1580" s="29">
        <v>79.45</v>
      </c>
      <c r="H1580" s="29">
        <v>0</v>
      </c>
      <c r="I1580" s="29">
        <v>73102.63</v>
      </c>
      <c r="J1580" s="29">
        <v>0</v>
      </c>
      <c r="K1580" s="29">
        <v>0</v>
      </c>
      <c r="L1580" s="29">
        <v>0</v>
      </c>
      <c r="M1580" s="29">
        <v>101475.49</v>
      </c>
      <c r="N1580" s="29">
        <v>49409.97</v>
      </c>
      <c r="O1580" s="29">
        <v>705.81</v>
      </c>
      <c r="P1580" s="29">
        <v>0</v>
      </c>
      <c r="Q1580" s="29">
        <v>0</v>
      </c>
      <c r="R1580" s="29">
        <v>0</v>
      </c>
      <c r="S1580" s="29">
        <v>0</v>
      </c>
      <c r="T1580">
        <v>0</v>
      </c>
      <c r="U1580">
        <v>0</v>
      </c>
      <c r="V1580">
        <v>0</v>
      </c>
      <c r="Y1580" t="s">
        <v>87</v>
      </c>
    </row>
    <row r="1581" spans="1:25" x14ac:dyDescent="0.3">
      <c r="A1581" s="19" t="s">
        <v>87</v>
      </c>
      <c r="B1581" s="18" t="s">
        <v>337</v>
      </c>
      <c r="C1581" s="18" t="s">
        <v>140</v>
      </c>
      <c r="D1581" s="29">
        <v>1068926.47</v>
      </c>
      <c r="E1581" s="29">
        <v>1168055.92</v>
      </c>
      <c r="F1581" s="29">
        <v>99129.45</v>
      </c>
      <c r="G1581" s="29">
        <v>7.22</v>
      </c>
      <c r="H1581" s="29">
        <v>0</v>
      </c>
      <c r="I1581" s="29">
        <v>27980.02</v>
      </c>
      <c r="J1581" s="29">
        <v>0</v>
      </c>
      <c r="K1581" s="29">
        <v>0</v>
      </c>
      <c r="L1581" s="29">
        <v>0</v>
      </c>
      <c r="M1581" s="29">
        <v>70263.33</v>
      </c>
      <c r="N1581" s="29">
        <v>43230.79</v>
      </c>
      <c r="O1581" s="29">
        <v>165.84</v>
      </c>
      <c r="P1581" s="29">
        <v>0</v>
      </c>
      <c r="Q1581" s="29">
        <v>0</v>
      </c>
      <c r="R1581" s="29">
        <v>0</v>
      </c>
      <c r="S1581" s="29">
        <v>0</v>
      </c>
      <c r="T1581">
        <v>0</v>
      </c>
      <c r="U1581">
        <v>0</v>
      </c>
      <c r="V1581">
        <v>0</v>
      </c>
      <c r="Y1581" t="s">
        <v>87</v>
      </c>
    </row>
    <row r="1582" spans="1:25" x14ac:dyDescent="0.3">
      <c r="A1582" s="19" t="s">
        <v>87</v>
      </c>
      <c r="B1582" s="18" t="s">
        <v>337</v>
      </c>
      <c r="C1582" s="18" t="s">
        <v>141</v>
      </c>
      <c r="D1582" s="29">
        <v>1393973.72</v>
      </c>
      <c r="E1582" s="29">
        <v>1500756.81</v>
      </c>
      <c r="F1582" s="29">
        <v>106783.09</v>
      </c>
      <c r="G1582" s="29">
        <v>13.12</v>
      </c>
      <c r="H1582" s="29">
        <v>0</v>
      </c>
      <c r="I1582" s="29">
        <v>16506.52</v>
      </c>
      <c r="J1582" s="29">
        <v>0</v>
      </c>
      <c r="K1582" s="29">
        <v>0</v>
      </c>
      <c r="L1582" s="29">
        <v>0</v>
      </c>
      <c r="M1582" s="29">
        <v>90276.57</v>
      </c>
      <c r="N1582" s="29">
        <v>45355.64</v>
      </c>
      <c r="O1582" s="29">
        <v>641.59</v>
      </c>
      <c r="P1582" s="29">
        <v>0</v>
      </c>
      <c r="Q1582" s="29">
        <v>0</v>
      </c>
      <c r="R1582" s="29">
        <v>0</v>
      </c>
      <c r="S1582" s="29">
        <v>0</v>
      </c>
      <c r="T1582">
        <v>0</v>
      </c>
      <c r="U1582">
        <v>0</v>
      </c>
      <c r="V1582">
        <v>0</v>
      </c>
      <c r="Y1582" t="s">
        <v>88</v>
      </c>
    </row>
    <row r="1583" spans="1:25" x14ac:dyDescent="0.3">
      <c r="A1583" s="19" t="s">
        <v>87</v>
      </c>
      <c r="B1583" s="18" t="s">
        <v>337</v>
      </c>
      <c r="C1583" s="18" t="s">
        <v>142</v>
      </c>
      <c r="D1583" s="29">
        <v>500339.43999999901</v>
      </c>
      <c r="E1583" s="29">
        <v>564489.799999999</v>
      </c>
      <c r="F1583" s="29">
        <v>64150.36</v>
      </c>
      <c r="G1583" s="29">
        <v>19.02</v>
      </c>
      <c r="H1583" s="29">
        <v>0</v>
      </c>
      <c r="I1583" s="29">
        <v>29560.99</v>
      </c>
      <c r="J1583" s="29">
        <v>0</v>
      </c>
      <c r="K1583" s="29">
        <v>0</v>
      </c>
      <c r="L1583" s="29">
        <v>0</v>
      </c>
      <c r="M1583" s="29">
        <v>33956.17</v>
      </c>
      <c r="N1583" s="29">
        <v>23588.1</v>
      </c>
      <c r="O1583" s="29">
        <v>447.81</v>
      </c>
      <c r="P1583" s="29">
        <v>0</v>
      </c>
      <c r="Q1583" s="29">
        <v>0</v>
      </c>
      <c r="R1583" s="29">
        <v>0</v>
      </c>
      <c r="S1583" s="29">
        <v>0</v>
      </c>
      <c r="T1583">
        <v>0</v>
      </c>
      <c r="U1583">
        <v>0</v>
      </c>
      <c r="V1583">
        <v>0</v>
      </c>
      <c r="Y1583" t="s">
        <v>88</v>
      </c>
    </row>
    <row r="1584" spans="1:25" x14ac:dyDescent="0.3">
      <c r="A1584" s="19" t="s">
        <v>87</v>
      </c>
      <c r="B1584" s="18" t="s">
        <v>337</v>
      </c>
      <c r="C1584" s="18" t="s">
        <v>143</v>
      </c>
      <c r="D1584" s="29">
        <v>1136448.3</v>
      </c>
      <c r="E1584" s="29">
        <v>1216947.76</v>
      </c>
      <c r="F1584" s="29">
        <v>80499.460000000006</v>
      </c>
      <c r="G1584" s="29">
        <v>46.87</v>
      </c>
      <c r="H1584" s="29">
        <v>0</v>
      </c>
      <c r="I1584" s="29">
        <v>16431.89</v>
      </c>
      <c r="J1584" s="29">
        <v>0</v>
      </c>
      <c r="K1584" s="29">
        <v>0</v>
      </c>
      <c r="L1584" s="29">
        <v>0</v>
      </c>
      <c r="M1584" s="29">
        <v>64067.57</v>
      </c>
      <c r="N1584" s="29">
        <v>52966.48</v>
      </c>
      <c r="O1584" s="29">
        <v>798.64</v>
      </c>
      <c r="P1584" s="29">
        <v>0</v>
      </c>
      <c r="Q1584" s="29">
        <v>0</v>
      </c>
      <c r="R1584" s="29">
        <v>0</v>
      </c>
      <c r="S1584" s="29">
        <v>0</v>
      </c>
      <c r="T1584">
        <v>0</v>
      </c>
      <c r="U1584">
        <v>0</v>
      </c>
      <c r="V1584">
        <v>0</v>
      </c>
      <c r="Y1584" t="s">
        <v>88</v>
      </c>
    </row>
    <row r="1585" spans="1:25" x14ac:dyDescent="0.3">
      <c r="A1585" s="19" t="s">
        <v>87</v>
      </c>
      <c r="B1585" s="18" t="s">
        <v>337</v>
      </c>
      <c r="C1585" s="18" t="s">
        <v>144</v>
      </c>
      <c r="D1585" s="29">
        <v>110471.08</v>
      </c>
      <c r="E1585" s="29">
        <v>124089.06</v>
      </c>
      <c r="F1585" s="29">
        <v>13617.98</v>
      </c>
      <c r="G1585" s="29">
        <v>6.17</v>
      </c>
      <c r="H1585" s="29">
        <v>0</v>
      </c>
      <c r="I1585" s="29">
        <v>6400.84</v>
      </c>
      <c r="J1585" s="29">
        <v>0</v>
      </c>
      <c r="K1585" s="29">
        <v>0</v>
      </c>
      <c r="L1585" s="29">
        <v>0</v>
      </c>
      <c r="M1585" s="29">
        <v>6937.32</v>
      </c>
      <c r="N1585" s="29">
        <v>32434.98</v>
      </c>
      <c r="O1585" s="29">
        <v>154.74</v>
      </c>
      <c r="P1585" s="29">
        <v>0</v>
      </c>
      <c r="Q1585" s="29">
        <v>0</v>
      </c>
      <c r="R1585" s="29">
        <v>0</v>
      </c>
      <c r="S1585" s="29">
        <v>0</v>
      </c>
      <c r="T1585">
        <v>0</v>
      </c>
      <c r="U1585">
        <v>0</v>
      </c>
      <c r="V1585">
        <v>0</v>
      </c>
      <c r="Y1585" t="s">
        <v>88</v>
      </c>
    </row>
    <row r="1586" spans="1:25" x14ac:dyDescent="0.3">
      <c r="A1586" s="19" t="s">
        <v>87</v>
      </c>
      <c r="B1586" s="18" t="s">
        <v>337</v>
      </c>
      <c r="C1586" s="18" t="s">
        <v>145</v>
      </c>
      <c r="D1586" s="29">
        <v>1118017.67</v>
      </c>
      <c r="E1586" s="29">
        <v>1214058.56</v>
      </c>
      <c r="F1586" s="29">
        <v>96040.89</v>
      </c>
      <c r="G1586" s="29">
        <v>56.58</v>
      </c>
      <c r="H1586" s="29">
        <v>0</v>
      </c>
      <c r="I1586" s="29">
        <v>22165.89</v>
      </c>
      <c r="J1586" s="29">
        <v>0</v>
      </c>
      <c r="K1586" s="29">
        <v>0</v>
      </c>
      <c r="L1586" s="29">
        <v>0</v>
      </c>
      <c r="M1586" s="29">
        <v>73030.42</v>
      </c>
      <c r="N1586" s="29">
        <v>36427.67</v>
      </c>
      <c r="O1586" s="29">
        <v>225.58</v>
      </c>
      <c r="P1586" s="29">
        <v>0</v>
      </c>
      <c r="Q1586" s="29">
        <v>0</v>
      </c>
      <c r="R1586" s="29">
        <v>0</v>
      </c>
      <c r="S1586" s="29">
        <v>0</v>
      </c>
      <c r="T1586">
        <v>0</v>
      </c>
      <c r="U1586">
        <v>0</v>
      </c>
      <c r="V1586">
        <v>0</v>
      </c>
      <c r="Y1586" t="s">
        <v>88</v>
      </c>
    </row>
    <row r="1587" spans="1:25" x14ac:dyDescent="0.3">
      <c r="A1587" s="19" t="s">
        <v>87</v>
      </c>
      <c r="B1587" s="18" t="s">
        <v>337</v>
      </c>
      <c r="C1587" s="18" t="s">
        <v>146</v>
      </c>
      <c r="D1587" s="29">
        <v>1055513.55</v>
      </c>
      <c r="E1587" s="29">
        <v>1137975.42</v>
      </c>
      <c r="F1587" s="29">
        <v>82461.87</v>
      </c>
      <c r="G1587" s="29">
        <v>0.7</v>
      </c>
      <c r="H1587" s="29">
        <v>0</v>
      </c>
      <c r="I1587" s="29">
        <v>13577.02</v>
      </c>
      <c r="J1587" s="29">
        <v>0</v>
      </c>
      <c r="K1587" s="29">
        <v>0</v>
      </c>
      <c r="L1587" s="29">
        <v>0</v>
      </c>
      <c r="M1587" s="29">
        <v>68453.820000000007</v>
      </c>
      <c r="N1587" s="29">
        <v>18546.86</v>
      </c>
      <c r="O1587" s="29">
        <v>621.66</v>
      </c>
      <c r="P1587" s="29">
        <v>0</v>
      </c>
      <c r="Q1587" s="29">
        <v>0</v>
      </c>
      <c r="R1587" s="29">
        <v>0</v>
      </c>
      <c r="S1587" s="29">
        <v>0</v>
      </c>
      <c r="T1587">
        <v>0</v>
      </c>
      <c r="U1587">
        <v>0</v>
      </c>
      <c r="V1587">
        <v>0</v>
      </c>
      <c r="Y1587" t="s">
        <v>88</v>
      </c>
    </row>
    <row r="1588" spans="1:25" x14ac:dyDescent="0.3">
      <c r="A1588" s="19" t="s">
        <v>87</v>
      </c>
      <c r="B1588" s="18" t="s">
        <v>337</v>
      </c>
      <c r="C1588" s="18" t="s">
        <v>147</v>
      </c>
      <c r="D1588" s="29">
        <v>352682.26</v>
      </c>
      <c r="E1588" s="29">
        <v>400992.93</v>
      </c>
      <c r="F1588" s="29">
        <v>48310.67</v>
      </c>
      <c r="G1588" s="29">
        <v>61.4</v>
      </c>
      <c r="H1588" s="29">
        <v>0</v>
      </c>
      <c r="I1588" s="29">
        <v>12495.45</v>
      </c>
      <c r="J1588" s="29">
        <v>0</v>
      </c>
      <c r="K1588" s="29">
        <v>0</v>
      </c>
      <c r="L1588" s="29">
        <v>0</v>
      </c>
      <c r="M1588" s="29">
        <v>24121.38</v>
      </c>
      <c r="N1588" s="29">
        <v>55381.919999999998</v>
      </c>
      <c r="O1588" s="29">
        <v>213.02</v>
      </c>
      <c r="P1588" s="29">
        <v>0</v>
      </c>
      <c r="Q1588" s="29">
        <v>0</v>
      </c>
      <c r="R1588" s="29">
        <v>0</v>
      </c>
      <c r="S1588" s="29">
        <v>0</v>
      </c>
      <c r="T1588">
        <v>0</v>
      </c>
      <c r="U1588">
        <v>0</v>
      </c>
      <c r="V1588">
        <v>0</v>
      </c>
      <c r="Y1588" t="s">
        <v>88</v>
      </c>
    </row>
    <row r="1589" spans="1:25" x14ac:dyDescent="0.3">
      <c r="A1589" s="19" t="s">
        <v>88</v>
      </c>
      <c r="B1589" s="18" t="s">
        <v>338</v>
      </c>
      <c r="C1589" s="18" t="s">
        <v>129</v>
      </c>
      <c r="D1589" s="29">
        <v>1315043</v>
      </c>
      <c r="E1589" s="29">
        <v>1395388.68</v>
      </c>
      <c r="F1589" s="29">
        <v>80345.679999999993</v>
      </c>
      <c r="G1589" s="29">
        <v>45.58</v>
      </c>
      <c r="H1589" s="29">
        <v>0</v>
      </c>
      <c r="I1589" s="29">
        <v>76292.800000000003</v>
      </c>
      <c r="J1589" s="29">
        <v>0</v>
      </c>
      <c r="K1589" s="29">
        <v>0</v>
      </c>
      <c r="L1589" s="29">
        <v>0</v>
      </c>
      <c r="M1589" s="29">
        <v>0</v>
      </c>
      <c r="N1589" s="29">
        <v>51172.61</v>
      </c>
      <c r="O1589" s="29">
        <v>613.1</v>
      </c>
      <c r="P1589" s="29">
        <v>0</v>
      </c>
      <c r="Q1589" s="29">
        <v>0</v>
      </c>
      <c r="R1589" s="29">
        <v>0</v>
      </c>
      <c r="S1589" s="29">
        <v>0</v>
      </c>
      <c r="T1589">
        <v>0</v>
      </c>
      <c r="U1589">
        <v>0</v>
      </c>
      <c r="V1589">
        <v>0</v>
      </c>
      <c r="Y1589" t="s">
        <v>88</v>
      </c>
    </row>
    <row r="1590" spans="1:25" x14ac:dyDescent="0.3">
      <c r="A1590" s="19" t="s">
        <v>88</v>
      </c>
      <c r="B1590" s="18" t="s">
        <v>338</v>
      </c>
      <c r="C1590" s="18" t="s">
        <v>130</v>
      </c>
      <c r="D1590" s="29">
        <v>1463497.73</v>
      </c>
      <c r="E1590" s="29">
        <v>1609369.63</v>
      </c>
      <c r="F1590" s="29">
        <v>145871.9</v>
      </c>
      <c r="G1590" s="29">
        <v>68.55</v>
      </c>
      <c r="H1590" s="29">
        <v>0</v>
      </c>
      <c r="I1590" s="29">
        <v>141352.03</v>
      </c>
      <c r="J1590" s="29">
        <v>0</v>
      </c>
      <c r="K1590" s="29">
        <v>0</v>
      </c>
      <c r="L1590" s="29">
        <v>0</v>
      </c>
      <c r="M1590" s="29">
        <v>0</v>
      </c>
      <c r="N1590" s="29">
        <v>58879.7</v>
      </c>
      <c r="O1590" s="29">
        <v>442.28</v>
      </c>
      <c r="P1590" s="29">
        <v>0</v>
      </c>
      <c r="Q1590" s="29">
        <v>0</v>
      </c>
      <c r="R1590" s="29">
        <v>0</v>
      </c>
      <c r="S1590" s="29">
        <v>0</v>
      </c>
      <c r="T1590">
        <v>0</v>
      </c>
      <c r="U1590">
        <v>0</v>
      </c>
      <c r="V1590">
        <v>0</v>
      </c>
      <c r="Y1590" t="s">
        <v>88</v>
      </c>
    </row>
    <row r="1591" spans="1:25" x14ac:dyDescent="0.3">
      <c r="A1591" s="19" t="s">
        <v>88</v>
      </c>
      <c r="B1591" s="18" t="s">
        <v>338</v>
      </c>
      <c r="C1591" s="18" t="s">
        <v>131</v>
      </c>
      <c r="D1591" s="29">
        <v>1595054.4499999899</v>
      </c>
      <c r="E1591" s="29">
        <v>1604154.2668999899</v>
      </c>
      <c r="F1591" s="29">
        <v>119620.16</v>
      </c>
      <c r="G1591" s="29">
        <v>257.81</v>
      </c>
      <c r="H1591" s="29">
        <v>0</v>
      </c>
      <c r="I1591" s="29">
        <v>107823.5</v>
      </c>
      <c r="J1591" s="29">
        <v>0</v>
      </c>
      <c r="K1591" s="29">
        <v>0</v>
      </c>
      <c r="L1591" s="29">
        <v>0</v>
      </c>
      <c r="M1591" s="29">
        <v>0</v>
      </c>
      <c r="N1591" s="29">
        <v>57052.01</v>
      </c>
      <c r="O1591" s="29">
        <v>1430.05</v>
      </c>
      <c r="P1591" s="29">
        <v>0</v>
      </c>
      <c r="Q1591" s="29">
        <v>110520.3431</v>
      </c>
      <c r="R1591" s="29">
        <v>0</v>
      </c>
      <c r="S1591" s="29">
        <v>0</v>
      </c>
      <c r="T1591">
        <v>683.93</v>
      </c>
      <c r="U1591">
        <v>0</v>
      </c>
      <c r="V1591">
        <v>0</v>
      </c>
      <c r="Y1591" t="s">
        <v>88</v>
      </c>
    </row>
    <row r="1592" spans="1:25" x14ac:dyDescent="0.3">
      <c r="A1592" s="19" t="s">
        <v>88</v>
      </c>
      <c r="B1592" s="18" t="s">
        <v>338</v>
      </c>
      <c r="C1592" s="18" t="s">
        <v>132</v>
      </c>
      <c r="D1592" s="29">
        <v>5506695.7900000196</v>
      </c>
      <c r="E1592" s="29">
        <v>6099468.8000000203</v>
      </c>
      <c r="F1592" s="29">
        <v>592773.01</v>
      </c>
      <c r="G1592" s="29">
        <v>44.63</v>
      </c>
      <c r="H1592" s="29">
        <v>0</v>
      </c>
      <c r="I1592" s="29">
        <v>579586.18999999994</v>
      </c>
      <c r="J1592" s="29">
        <v>0</v>
      </c>
      <c r="K1592" s="29">
        <v>0</v>
      </c>
      <c r="L1592" s="29">
        <v>0</v>
      </c>
      <c r="M1592" s="29">
        <v>0</v>
      </c>
      <c r="N1592" s="29">
        <v>188846.88</v>
      </c>
      <c r="O1592" s="29">
        <v>168.04</v>
      </c>
      <c r="P1592" s="29">
        <v>0</v>
      </c>
      <c r="Q1592" s="29">
        <v>0</v>
      </c>
      <c r="R1592" s="29">
        <v>0</v>
      </c>
      <c r="S1592" s="29">
        <v>0</v>
      </c>
      <c r="T1592">
        <v>0</v>
      </c>
      <c r="U1592">
        <v>0</v>
      </c>
      <c r="V1592">
        <v>0</v>
      </c>
      <c r="Y1592" t="s">
        <v>88</v>
      </c>
    </row>
    <row r="1593" spans="1:25" x14ac:dyDescent="0.3">
      <c r="A1593" s="19" t="s">
        <v>88</v>
      </c>
      <c r="B1593" s="18" t="s">
        <v>338</v>
      </c>
      <c r="C1593" s="18" t="s">
        <v>133</v>
      </c>
      <c r="D1593" s="29">
        <v>1336020.28</v>
      </c>
      <c r="E1593" s="29">
        <v>1392573.65</v>
      </c>
      <c r="F1593" s="29">
        <v>56553.37</v>
      </c>
      <c r="G1593" s="29">
        <v>27.74</v>
      </c>
      <c r="H1593" s="29">
        <v>0</v>
      </c>
      <c r="I1593" s="29">
        <v>54414.2</v>
      </c>
      <c r="J1593" s="29">
        <v>0</v>
      </c>
      <c r="K1593" s="29">
        <v>0</v>
      </c>
      <c r="L1593" s="29">
        <v>0</v>
      </c>
      <c r="M1593" s="29">
        <v>0</v>
      </c>
      <c r="N1593" s="29">
        <v>36555.67</v>
      </c>
      <c r="O1593" s="29">
        <v>438.31</v>
      </c>
      <c r="P1593" s="29">
        <v>0</v>
      </c>
      <c r="Q1593" s="29">
        <v>0</v>
      </c>
      <c r="R1593" s="29">
        <v>0</v>
      </c>
      <c r="S1593" s="29">
        <v>0</v>
      </c>
      <c r="T1593">
        <v>0</v>
      </c>
      <c r="U1593">
        <v>0</v>
      </c>
      <c r="V1593">
        <v>0</v>
      </c>
      <c r="Y1593" t="s">
        <v>88</v>
      </c>
    </row>
    <row r="1594" spans="1:25" x14ac:dyDescent="0.3">
      <c r="A1594" s="19" t="s">
        <v>88</v>
      </c>
      <c r="B1594" s="18" t="s">
        <v>338</v>
      </c>
      <c r="C1594" s="18" t="s">
        <v>134</v>
      </c>
      <c r="D1594" s="29">
        <v>544411.4</v>
      </c>
      <c r="E1594" s="29">
        <v>666093.54</v>
      </c>
      <c r="F1594" s="29">
        <v>121682.14</v>
      </c>
      <c r="G1594" s="29">
        <v>4</v>
      </c>
      <c r="H1594" s="29">
        <v>0</v>
      </c>
      <c r="I1594" s="29">
        <v>54699.9</v>
      </c>
      <c r="J1594" s="29">
        <v>0</v>
      </c>
      <c r="K1594" s="29">
        <v>0</v>
      </c>
      <c r="L1594" s="29">
        <v>0</v>
      </c>
      <c r="M1594" s="29">
        <v>0</v>
      </c>
      <c r="N1594" s="29">
        <v>25188.33</v>
      </c>
      <c r="O1594" s="29">
        <v>50</v>
      </c>
      <c r="P1594" s="29">
        <v>0</v>
      </c>
      <c r="Q1594" s="29">
        <v>0</v>
      </c>
      <c r="R1594" s="29">
        <v>0</v>
      </c>
      <c r="S1594" s="29">
        <v>0</v>
      </c>
      <c r="T1594">
        <v>0</v>
      </c>
      <c r="U1594">
        <v>0</v>
      </c>
      <c r="V1594">
        <v>0</v>
      </c>
      <c r="Y1594" t="s">
        <v>88</v>
      </c>
    </row>
    <row r="1595" spans="1:25" x14ac:dyDescent="0.3">
      <c r="A1595" s="19" t="s">
        <v>88</v>
      </c>
      <c r="B1595" s="18" t="s">
        <v>338</v>
      </c>
      <c r="C1595" s="18" t="s">
        <v>135</v>
      </c>
      <c r="D1595" s="29">
        <v>3526768.0200000098</v>
      </c>
      <c r="E1595" s="29">
        <v>3823914.3500000099</v>
      </c>
      <c r="F1595" s="29">
        <v>297146.33</v>
      </c>
      <c r="G1595" s="29">
        <v>62.8</v>
      </c>
      <c r="H1595" s="29">
        <v>0</v>
      </c>
      <c r="I1595" s="29">
        <v>289754.45</v>
      </c>
      <c r="J1595" s="29">
        <v>0</v>
      </c>
      <c r="K1595" s="29">
        <v>0</v>
      </c>
      <c r="L1595" s="29">
        <v>0</v>
      </c>
      <c r="M1595" s="29">
        <v>0</v>
      </c>
      <c r="N1595" s="29">
        <v>89471.14</v>
      </c>
      <c r="O1595" s="29">
        <v>1259.57</v>
      </c>
      <c r="P1595" s="29">
        <v>0</v>
      </c>
      <c r="Q1595" s="29">
        <v>0</v>
      </c>
      <c r="R1595" s="29">
        <v>0</v>
      </c>
      <c r="S1595" s="29">
        <v>0</v>
      </c>
      <c r="T1595">
        <v>0</v>
      </c>
      <c r="U1595">
        <v>0</v>
      </c>
      <c r="V1595">
        <v>0</v>
      </c>
      <c r="Y1595" t="s">
        <v>88</v>
      </c>
    </row>
    <row r="1596" spans="1:25" x14ac:dyDescent="0.3">
      <c r="A1596" s="19" t="s">
        <v>88</v>
      </c>
      <c r="B1596" s="18" t="s">
        <v>338</v>
      </c>
      <c r="C1596" s="18" t="s">
        <v>136</v>
      </c>
      <c r="D1596" s="29">
        <v>14183901.220000001</v>
      </c>
      <c r="E1596" s="29">
        <v>10405559.9516</v>
      </c>
      <c r="F1596" s="29">
        <v>2077346.87</v>
      </c>
      <c r="G1596" s="29">
        <v>35.1</v>
      </c>
      <c r="H1596" s="29">
        <v>0</v>
      </c>
      <c r="I1596" s="29">
        <v>649995.04</v>
      </c>
      <c r="J1596" s="29">
        <v>0</v>
      </c>
      <c r="K1596" s="29">
        <v>0</v>
      </c>
      <c r="L1596" s="29">
        <v>0</v>
      </c>
      <c r="M1596" s="29">
        <v>0</v>
      </c>
      <c r="N1596" s="29">
        <v>301563.19</v>
      </c>
      <c r="O1596" s="29">
        <v>1424.78</v>
      </c>
      <c r="P1596" s="29">
        <v>0</v>
      </c>
      <c r="Q1596" s="29">
        <v>5995126.5184000004</v>
      </c>
      <c r="R1596" s="29">
        <v>134718.43</v>
      </c>
      <c r="S1596" s="29">
        <v>4719.95</v>
      </c>
      <c r="T1596">
        <v>42024.08</v>
      </c>
      <c r="U1596">
        <v>0</v>
      </c>
      <c r="V1596">
        <v>0</v>
      </c>
      <c r="Y1596" t="s">
        <v>88</v>
      </c>
    </row>
    <row r="1597" spans="1:25" x14ac:dyDescent="0.3">
      <c r="A1597" s="19" t="s">
        <v>88</v>
      </c>
      <c r="B1597" s="18" t="s">
        <v>338</v>
      </c>
      <c r="C1597" s="18" t="s">
        <v>137</v>
      </c>
      <c r="D1597" s="29">
        <v>1361965.24</v>
      </c>
      <c r="E1597" s="29">
        <v>1435068.7</v>
      </c>
      <c r="F1597" s="29">
        <v>73103.460000000006</v>
      </c>
      <c r="G1597" s="29">
        <v>23.42</v>
      </c>
      <c r="H1597" s="29">
        <v>0</v>
      </c>
      <c r="I1597" s="29">
        <v>71835.990000000005</v>
      </c>
      <c r="J1597" s="29">
        <v>0</v>
      </c>
      <c r="K1597" s="29">
        <v>0</v>
      </c>
      <c r="L1597" s="29">
        <v>0</v>
      </c>
      <c r="M1597" s="29">
        <v>0</v>
      </c>
      <c r="N1597" s="29">
        <v>22404.39</v>
      </c>
      <c r="O1597" s="29">
        <v>1353.53</v>
      </c>
      <c r="P1597" s="29">
        <v>0</v>
      </c>
      <c r="Q1597" s="29">
        <v>0</v>
      </c>
      <c r="R1597" s="29">
        <v>0</v>
      </c>
      <c r="S1597" s="29">
        <v>0</v>
      </c>
      <c r="T1597">
        <v>0</v>
      </c>
      <c r="U1597">
        <v>0</v>
      </c>
      <c r="V1597">
        <v>0</v>
      </c>
      <c r="Y1597" t="s">
        <v>88</v>
      </c>
    </row>
    <row r="1598" spans="1:25" x14ac:dyDescent="0.3">
      <c r="A1598" s="19" t="s">
        <v>88</v>
      </c>
      <c r="B1598" s="18" t="s">
        <v>338</v>
      </c>
      <c r="C1598" s="18" t="s">
        <v>138</v>
      </c>
      <c r="D1598" s="29">
        <v>1809228.98</v>
      </c>
      <c r="E1598" s="29">
        <v>1929568.64</v>
      </c>
      <c r="F1598" s="29">
        <v>120339.66</v>
      </c>
      <c r="G1598" s="29">
        <v>29.6</v>
      </c>
      <c r="H1598" s="29">
        <v>0</v>
      </c>
      <c r="I1598" s="29">
        <v>113837.22</v>
      </c>
      <c r="J1598" s="29">
        <v>0</v>
      </c>
      <c r="K1598" s="29">
        <v>0</v>
      </c>
      <c r="L1598" s="29">
        <v>0</v>
      </c>
      <c r="M1598" s="29">
        <v>0</v>
      </c>
      <c r="N1598" s="29">
        <v>55337.52</v>
      </c>
      <c r="O1598" s="29">
        <v>659.46</v>
      </c>
      <c r="P1598" s="29">
        <v>0</v>
      </c>
      <c r="Q1598" s="29">
        <v>0</v>
      </c>
      <c r="R1598" s="29">
        <v>0</v>
      </c>
      <c r="S1598" s="29">
        <v>0</v>
      </c>
      <c r="T1598">
        <v>0</v>
      </c>
      <c r="U1598">
        <v>0</v>
      </c>
      <c r="V1598">
        <v>0</v>
      </c>
      <c r="Y1598" t="s">
        <v>88</v>
      </c>
    </row>
    <row r="1599" spans="1:25" x14ac:dyDescent="0.3">
      <c r="A1599" s="19" t="s">
        <v>88</v>
      </c>
      <c r="B1599" s="18" t="s">
        <v>338</v>
      </c>
      <c r="C1599" s="18" t="s">
        <v>139</v>
      </c>
      <c r="D1599" s="29">
        <v>1097472.81</v>
      </c>
      <c r="E1599" s="29">
        <v>1191393.58</v>
      </c>
      <c r="F1599" s="29">
        <v>93920.77</v>
      </c>
      <c r="G1599" s="29">
        <v>38.29</v>
      </c>
      <c r="H1599" s="29">
        <v>0</v>
      </c>
      <c r="I1599" s="29">
        <v>91416.19</v>
      </c>
      <c r="J1599" s="29">
        <v>0</v>
      </c>
      <c r="K1599" s="29">
        <v>0</v>
      </c>
      <c r="L1599" s="29">
        <v>0</v>
      </c>
      <c r="M1599" s="29">
        <v>0</v>
      </c>
      <c r="N1599" s="29">
        <v>29887.3</v>
      </c>
      <c r="O1599" s="29">
        <v>141.36000000000001</v>
      </c>
      <c r="P1599" s="29">
        <v>0</v>
      </c>
      <c r="Q1599" s="29">
        <v>0</v>
      </c>
      <c r="R1599" s="29">
        <v>0</v>
      </c>
      <c r="S1599" s="29">
        <v>0</v>
      </c>
      <c r="T1599">
        <v>0</v>
      </c>
      <c r="U1599">
        <v>0</v>
      </c>
      <c r="V1599">
        <v>0</v>
      </c>
      <c r="Y1599" t="s">
        <v>88</v>
      </c>
    </row>
    <row r="1600" spans="1:25" x14ac:dyDescent="0.3">
      <c r="A1600" s="19" t="s">
        <v>88</v>
      </c>
      <c r="B1600" s="18" t="s">
        <v>338</v>
      </c>
      <c r="C1600" s="18" t="s">
        <v>140</v>
      </c>
      <c r="D1600" s="29">
        <v>1690529.86</v>
      </c>
      <c r="E1600" s="29">
        <v>1817011.4</v>
      </c>
      <c r="F1600" s="29">
        <v>126481.54</v>
      </c>
      <c r="G1600" s="29">
        <v>41.56</v>
      </c>
      <c r="H1600" s="29">
        <v>0</v>
      </c>
      <c r="I1600" s="29">
        <v>122516.53</v>
      </c>
      <c r="J1600" s="29">
        <v>0</v>
      </c>
      <c r="K1600" s="29">
        <v>0</v>
      </c>
      <c r="L1600" s="29">
        <v>0</v>
      </c>
      <c r="M1600" s="29">
        <v>0</v>
      </c>
      <c r="N1600" s="29">
        <v>38788.58</v>
      </c>
      <c r="O1600" s="29">
        <v>150.09</v>
      </c>
      <c r="P1600" s="29">
        <v>0</v>
      </c>
      <c r="Q1600" s="29">
        <v>0</v>
      </c>
      <c r="R1600" s="29">
        <v>0</v>
      </c>
      <c r="S1600" s="29">
        <v>0</v>
      </c>
      <c r="T1600">
        <v>0</v>
      </c>
      <c r="U1600">
        <v>0</v>
      </c>
      <c r="V1600">
        <v>0</v>
      </c>
      <c r="Y1600" t="s">
        <v>88</v>
      </c>
    </row>
    <row r="1601" spans="1:25" x14ac:dyDescent="0.3">
      <c r="A1601" s="19" t="s">
        <v>88</v>
      </c>
      <c r="B1601" s="18" t="s">
        <v>338</v>
      </c>
      <c r="C1601" s="18" t="s">
        <v>141</v>
      </c>
      <c r="D1601" s="29">
        <v>1745125.11</v>
      </c>
      <c r="E1601" s="29">
        <v>1829134.91</v>
      </c>
      <c r="F1601" s="29">
        <v>84009.8</v>
      </c>
      <c r="G1601" s="29">
        <v>26.35</v>
      </c>
      <c r="H1601" s="29">
        <v>0</v>
      </c>
      <c r="I1601" s="29">
        <v>79913.94</v>
      </c>
      <c r="J1601" s="29">
        <v>0</v>
      </c>
      <c r="K1601" s="29">
        <v>0</v>
      </c>
      <c r="L1601" s="29">
        <v>0</v>
      </c>
      <c r="M1601" s="29">
        <v>0</v>
      </c>
      <c r="N1601" s="29">
        <v>45129.85</v>
      </c>
      <c r="O1601" s="29">
        <v>50</v>
      </c>
      <c r="P1601" s="29">
        <v>0</v>
      </c>
      <c r="Q1601" s="29">
        <v>0</v>
      </c>
      <c r="R1601" s="29">
        <v>0</v>
      </c>
      <c r="S1601" s="29">
        <v>0</v>
      </c>
      <c r="T1601">
        <v>0</v>
      </c>
      <c r="U1601">
        <v>0</v>
      </c>
      <c r="V1601">
        <v>0</v>
      </c>
      <c r="Y1601" t="s">
        <v>88</v>
      </c>
    </row>
    <row r="1602" spans="1:25" x14ac:dyDescent="0.3">
      <c r="A1602" s="19" t="s">
        <v>88</v>
      </c>
      <c r="B1602" s="18" t="s">
        <v>338</v>
      </c>
      <c r="C1602" s="18" t="s">
        <v>142</v>
      </c>
      <c r="D1602" s="29">
        <v>458645.3</v>
      </c>
      <c r="E1602" s="29">
        <v>542419.43999999994</v>
      </c>
      <c r="F1602" s="29">
        <v>83774.14</v>
      </c>
      <c r="G1602" s="29">
        <v>0</v>
      </c>
      <c r="H1602" s="29">
        <v>0</v>
      </c>
      <c r="I1602" s="29">
        <v>45006.34</v>
      </c>
      <c r="J1602" s="29">
        <v>0</v>
      </c>
      <c r="K1602" s="29">
        <v>0</v>
      </c>
      <c r="L1602" s="29">
        <v>0</v>
      </c>
      <c r="M1602" s="29">
        <v>0</v>
      </c>
      <c r="N1602" s="29">
        <v>22517.13</v>
      </c>
      <c r="O1602" s="29">
        <v>50</v>
      </c>
      <c r="P1602" s="29">
        <v>0</v>
      </c>
      <c r="Q1602" s="29">
        <v>0</v>
      </c>
      <c r="R1602" s="29">
        <v>0</v>
      </c>
      <c r="S1602" s="29">
        <v>0</v>
      </c>
      <c r="T1602">
        <v>0</v>
      </c>
      <c r="U1602">
        <v>0</v>
      </c>
      <c r="V1602">
        <v>0</v>
      </c>
      <c r="Y1602" t="s">
        <v>89</v>
      </c>
    </row>
    <row r="1603" spans="1:25" x14ac:dyDescent="0.3">
      <c r="A1603" s="19" t="s">
        <v>88</v>
      </c>
      <c r="B1603" s="18" t="s">
        <v>338</v>
      </c>
      <c r="C1603" s="18" t="s">
        <v>143</v>
      </c>
      <c r="D1603" s="29">
        <v>1056260.18</v>
      </c>
      <c r="E1603" s="29">
        <v>1092873.6299999999</v>
      </c>
      <c r="F1603" s="29">
        <v>36613.449999999997</v>
      </c>
      <c r="G1603" s="29">
        <v>28.34</v>
      </c>
      <c r="H1603" s="29">
        <v>0</v>
      </c>
      <c r="I1603" s="29">
        <v>34968.28</v>
      </c>
      <c r="J1603" s="29">
        <v>0</v>
      </c>
      <c r="K1603" s="29">
        <v>0</v>
      </c>
      <c r="L1603" s="29">
        <v>0</v>
      </c>
      <c r="M1603" s="29">
        <v>0</v>
      </c>
      <c r="N1603" s="29">
        <v>50332.7</v>
      </c>
      <c r="O1603" s="29">
        <v>1362.51</v>
      </c>
      <c r="P1603" s="29">
        <v>0</v>
      </c>
      <c r="Q1603" s="29">
        <v>0</v>
      </c>
      <c r="R1603" s="29">
        <v>0</v>
      </c>
      <c r="S1603" s="29">
        <v>0</v>
      </c>
      <c r="T1603">
        <v>0</v>
      </c>
      <c r="U1603">
        <v>0</v>
      </c>
      <c r="V1603">
        <v>0</v>
      </c>
      <c r="Y1603" t="s">
        <v>89</v>
      </c>
    </row>
    <row r="1604" spans="1:25" x14ac:dyDescent="0.3">
      <c r="A1604" s="19" t="s">
        <v>88</v>
      </c>
      <c r="B1604" s="18" t="s">
        <v>338</v>
      </c>
      <c r="C1604" s="18" t="s">
        <v>144</v>
      </c>
      <c r="D1604" s="29">
        <v>166095.16</v>
      </c>
      <c r="E1604" s="29">
        <v>184948.79</v>
      </c>
      <c r="F1604" s="29">
        <v>18853.63</v>
      </c>
      <c r="G1604" s="29">
        <v>0.72</v>
      </c>
      <c r="H1604" s="29">
        <v>0</v>
      </c>
      <c r="I1604" s="29">
        <v>10614.71</v>
      </c>
      <c r="J1604" s="29">
        <v>0</v>
      </c>
      <c r="K1604" s="29">
        <v>0</v>
      </c>
      <c r="L1604" s="29">
        <v>0</v>
      </c>
      <c r="M1604" s="29">
        <v>0</v>
      </c>
      <c r="N1604" s="29">
        <v>10350.44</v>
      </c>
      <c r="O1604" s="29">
        <v>0</v>
      </c>
      <c r="P1604" s="29">
        <v>0</v>
      </c>
      <c r="Q1604" s="29">
        <v>0</v>
      </c>
      <c r="R1604" s="29">
        <v>0</v>
      </c>
      <c r="S1604" s="29">
        <v>0</v>
      </c>
      <c r="T1604">
        <v>0</v>
      </c>
      <c r="U1604">
        <v>0</v>
      </c>
      <c r="V1604">
        <v>0</v>
      </c>
      <c r="Y1604" t="s">
        <v>89</v>
      </c>
    </row>
    <row r="1605" spans="1:25" x14ac:dyDescent="0.3">
      <c r="A1605" s="19" t="s">
        <v>88</v>
      </c>
      <c r="B1605" s="18" t="s">
        <v>338</v>
      </c>
      <c r="C1605" s="18" t="s">
        <v>145</v>
      </c>
      <c r="D1605" s="29">
        <v>2188017.92</v>
      </c>
      <c r="E1605" s="29">
        <v>2297978.0699999998</v>
      </c>
      <c r="F1605" s="29">
        <v>109960.15</v>
      </c>
      <c r="G1605" s="29">
        <v>58.5</v>
      </c>
      <c r="H1605" s="29">
        <v>0</v>
      </c>
      <c r="I1605" s="29">
        <v>106628.74</v>
      </c>
      <c r="J1605" s="29">
        <v>0</v>
      </c>
      <c r="K1605" s="29">
        <v>0</v>
      </c>
      <c r="L1605" s="29">
        <v>0</v>
      </c>
      <c r="M1605" s="29">
        <v>0</v>
      </c>
      <c r="N1605" s="29">
        <v>56206.19</v>
      </c>
      <c r="O1605" s="29">
        <v>909.85</v>
      </c>
      <c r="P1605" s="29">
        <v>0</v>
      </c>
      <c r="Q1605" s="29">
        <v>0</v>
      </c>
      <c r="R1605" s="29">
        <v>0</v>
      </c>
      <c r="S1605" s="29">
        <v>0</v>
      </c>
      <c r="T1605">
        <v>0</v>
      </c>
      <c r="U1605">
        <v>0</v>
      </c>
      <c r="V1605">
        <v>0</v>
      </c>
      <c r="Y1605" t="s">
        <v>89</v>
      </c>
    </row>
    <row r="1606" spans="1:25" x14ac:dyDescent="0.3">
      <c r="A1606" s="19" t="s">
        <v>88</v>
      </c>
      <c r="B1606" s="18" t="s">
        <v>338</v>
      </c>
      <c r="C1606" s="18" t="s">
        <v>146</v>
      </c>
      <c r="D1606" s="29">
        <v>118585.04</v>
      </c>
      <c r="E1606" s="29">
        <v>118419.93889999999</v>
      </c>
      <c r="F1606" s="29">
        <v>460.73</v>
      </c>
      <c r="G1606" s="29">
        <v>0</v>
      </c>
      <c r="H1606" s="29">
        <v>0</v>
      </c>
      <c r="I1606" s="29">
        <v>0</v>
      </c>
      <c r="J1606" s="29">
        <v>0</v>
      </c>
      <c r="K1606" s="29">
        <v>0</v>
      </c>
      <c r="L1606" s="29">
        <v>0</v>
      </c>
      <c r="M1606" s="29">
        <v>0</v>
      </c>
      <c r="N1606" s="29">
        <v>6161.13</v>
      </c>
      <c r="O1606" s="29">
        <v>0</v>
      </c>
      <c r="P1606" s="29">
        <v>0</v>
      </c>
      <c r="Q1606" s="29">
        <v>625.83109999999999</v>
      </c>
      <c r="R1606" s="29">
        <v>0</v>
      </c>
      <c r="S1606" s="29">
        <v>0</v>
      </c>
      <c r="T1606">
        <v>0</v>
      </c>
      <c r="U1606">
        <v>0</v>
      </c>
      <c r="V1606">
        <v>0</v>
      </c>
      <c r="Y1606" t="s">
        <v>89</v>
      </c>
    </row>
    <row r="1607" spans="1:25" x14ac:dyDescent="0.3">
      <c r="A1607" s="19" t="s">
        <v>88</v>
      </c>
      <c r="B1607" s="18" t="s">
        <v>338</v>
      </c>
      <c r="C1607" s="18" t="s">
        <v>147</v>
      </c>
      <c r="D1607" s="29">
        <v>1908823.36</v>
      </c>
      <c r="E1607" s="29">
        <v>2115417.94</v>
      </c>
      <c r="F1607" s="29">
        <v>206594.58</v>
      </c>
      <c r="G1607" s="29">
        <v>139.44</v>
      </c>
      <c r="H1607" s="29">
        <v>0</v>
      </c>
      <c r="I1607" s="29">
        <v>190844.67</v>
      </c>
      <c r="J1607" s="29">
        <v>0</v>
      </c>
      <c r="K1607" s="29">
        <v>0</v>
      </c>
      <c r="L1607" s="29">
        <v>0</v>
      </c>
      <c r="M1607" s="29">
        <v>0</v>
      </c>
      <c r="N1607" s="29">
        <v>91528.89</v>
      </c>
      <c r="O1607" s="29">
        <v>0</v>
      </c>
      <c r="P1607" s="29">
        <v>0</v>
      </c>
      <c r="Q1607" s="29">
        <v>0</v>
      </c>
      <c r="R1607" s="29">
        <v>0</v>
      </c>
      <c r="S1607" s="29">
        <v>0</v>
      </c>
      <c r="T1607">
        <v>0</v>
      </c>
      <c r="U1607">
        <v>0</v>
      </c>
      <c r="V1607">
        <v>0</v>
      </c>
      <c r="Y1607" t="s">
        <v>89</v>
      </c>
    </row>
    <row r="1608" spans="1:25" x14ac:dyDescent="0.3">
      <c r="A1608" s="19" t="s">
        <v>88</v>
      </c>
      <c r="B1608" s="18" t="s">
        <v>338</v>
      </c>
      <c r="C1608" s="18" t="s">
        <v>148</v>
      </c>
      <c r="D1608" s="29">
        <v>325686.40000000002</v>
      </c>
      <c r="E1608" s="29">
        <v>362435.52</v>
      </c>
      <c r="F1608" s="29">
        <v>36749.120000000003</v>
      </c>
      <c r="G1608" s="29">
        <v>0</v>
      </c>
      <c r="H1608" s="29">
        <v>0</v>
      </c>
      <c r="I1608" s="29">
        <v>31400.5</v>
      </c>
      <c r="J1608" s="29">
        <v>0</v>
      </c>
      <c r="K1608" s="29">
        <v>0</v>
      </c>
      <c r="L1608" s="29">
        <v>0</v>
      </c>
      <c r="M1608" s="29">
        <v>0</v>
      </c>
      <c r="N1608" s="29">
        <v>11521.28</v>
      </c>
      <c r="O1608" s="29">
        <v>136.74</v>
      </c>
      <c r="P1608" s="29">
        <v>0</v>
      </c>
      <c r="Q1608" s="29">
        <v>0</v>
      </c>
      <c r="R1608" s="29">
        <v>0</v>
      </c>
      <c r="S1608" s="29">
        <v>0</v>
      </c>
      <c r="T1608">
        <v>0</v>
      </c>
      <c r="U1608">
        <v>0</v>
      </c>
      <c r="V1608">
        <v>0</v>
      </c>
      <c r="Y1608" t="s">
        <v>89</v>
      </c>
    </row>
    <row r="1609" spans="1:25" x14ac:dyDescent="0.3">
      <c r="A1609" s="19" t="s">
        <v>89</v>
      </c>
      <c r="B1609" s="18" t="s">
        <v>339</v>
      </c>
      <c r="C1609" s="18" t="s">
        <v>129</v>
      </c>
      <c r="D1609" s="29">
        <v>822630.86000000103</v>
      </c>
      <c r="E1609" s="29">
        <v>907421.25000000105</v>
      </c>
      <c r="F1609" s="29">
        <v>84790.39</v>
      </c>
      <c r="G1609" s="29">
        <v>15.29</v>
      </c>
      <c r="H1609" s="29">
        <v>0</v>
      </c>
      <c r="I1609" s="29">
        <v>0</v>
      </c>
      <c r="J1609" s="29">
        <v>0</v>
      </c>
      <c r="K1609" s="29">
        <v>0</v>
      </c>
      <c r="L1609" s="29">
        <v>0</v>
      </c>
      <c r="M1609" s="29">
        <v>83124.17</v>
      </c>
      <c r="N1609" s="29">
        <v>29929.69</v>
      </c>
      <c r="O1609" s="29">
        <v>2000.46</v>
      </c>
      <c r="P1609" s="29">
        <v>0</v>
      </c>
      <c r="Q1609" s="29">
        <v>0</v>
      </c>
      <c r="R1609" s="29">
        <v>0</v>
      </c>
      <c r="S1609" s="29">
        <v>0</v>
      </c>
      <c r="T1609">
        <v>0</v>
      </c>
      <c r="U1609">
        <v>0</v>
      </c>
      <c r="V1609">
        <v>0</v>
      </c>
      <c r="Y1609" t="s">
        <v>89</v>
      </c>
    </row>
    <row r="1610" spans="1:25" x14ac:dyDescent="0.3">
      <c r="A1610" s="19" t="s">
        <v>89</v>
      </c>
      <c r="B1610" s="18" t="s">
        <v>339</v>
      </c>
      <c r="C1610" s="18" t="s">
        <v>130</v>
      </c>
      <c r="D1610" s="29">
        <v>318528.36</v>
      </c>
      <c r="E1610" s="29">
        <v>495337.84</v>
      </c>
      <c r="F1610" s="29">
        <v>176809.48</v>
      </c>
      <c r="G1610" s="29">
        <v>5</v>
      </c>
      <c r="H1610" s="29">
        <v>0</v>
      </c>
      <c r="I1610" s="29">
        <v>0</v>
      </c>
      <c r="J1610" s="29">
        <v>0</v>
      </c>
      <c r="K1610" s="29">
        <v>0</v>
      </c>
      <c r="L1610" s="29">
        <v>0</v>
      </c>
      <c r="M1610" s="29">
        <v>45375.48</v>
      </c>
      <c r="N1610" s="29">
        <v>54314.02</v>
      </c>
      <c r="O1610" s="29">
        <v>0</v>
      </c>
      <c r="P1610" s="29">
        <v>0</v>
      </c>
      <c r="Q1610" s="29">
        <v>0</v>
      </c>
      <c r="R1610" s="29">
        <v>0</v>
      </c>
      <c r="S1610" s="29">
        <v>0</v>
      </c>
      <c r="T1610">
        <v>0</v>
      </c>
      <c r="U1610">
        <v>0</v>
      </c>
      <c r="V1610">
        <v>0</v>
      </c>
      <c r="Y1610" t="s">
        <v>89</v>
      </c>
    </row>
    <row r="1611" spans="1:25" x14ac:dyDescent="0.3">
      <c r="A1611" s="19" t="s">
        <v>89</v>
      </c>
      <c r="B1611" s="18" t="s">
        <v>339</v>
      </c>
      <c r="C1611" s="18" t="s">
        <v>131</v>
      </c>
      <c r="D1611" s="29">
        <v>1060094.24</v>
      </c>
      <c r="E1611" s="29">
        <v>1172659.1200000001</v>
      </c>
      <c r="F1611" s="29">
        <v>112564.88</v>
      </c>
      <c r="G1611" s="29">
        <v>5.93</v>
      </c>
      <c r="H1611" s="29">
        <v>0</v>
      </c>
      <c r="I1611" s="29">
        <v>0</v>
      </c>
      <c r="J1611" s="29">
        <v>0</v>
      </c>
      <c r="K1611" s="29">
        <v>0</v>
      </c>
      <c r="L1611" s="29">
        <v>0</v>
      </c>
      <c r="M1611" s="29">
        <v>107421.42</v>
      </c>
      <c r="N1611" s="29">
        <v>35791.94</v>
      </c>
      <c r="O1611" s="29">
        <v>126.62</v>
      </c>
      <c r="P1611" s="29">
        <v>0</v>
      </c>
      <c r="Q1611" s="29">
        <v>0</v>
      </c>
      <c r="R1611" s="29">
        <v>0</v>
      </c>
      <c r="S1611" s="29">
        <v>0</v>
      </c>
      <c r="T1611">
        <v>0</v>
      </c>
      <c r="U1611">
        <v>0</v>
      </c>
      <c r="V1611">
        <v>0</v>
      </c>
      <c r="Y1611" t="s">
        <v>89</v>
      </c>
    </row>
    <row r="1612" spans="1:25" x14ac:dyDescent="0.3">
      <c r="A1612" s="19" t="s">
        <v>89</v>
      </c>
      <c r="B1612" s="18" t="s">
        <v>339</v>
      </c>
      <c r="C1612" s="18" t="s">
        <v>132</v>
      </c>
      <c r="D1612" s="29">
        <v>59849.98</v>
      </c>
      <c r="E1612" s="29">
        <v>75757.820000000007</v>
      </c>
      <c r="F1612" s="29">
        <v>15907.84</v>
      </c>
      <c r="G1612" s="29">
        <v>1.84</v>
      </c>
      <c r="H1612" s="29">
        <v>0</v>
      </c>
      <c r="I1612" s="29">
        <v>0</v>
      </c>
      <c r="J1612" s="29">
        <v>0</v>
      </c>
      <c r="K1612" s="29">
        <v>0</v>
      </c>
      <c r="L1612" s="29">
        <v>0</v>
      </c>
      <c r="M1612" s="29">
        <v>6939.82</v>
      </c>
      <c r="N1612" s="29">
        <v>3070.07</v>
      </c>
      <c r="O1612" s="29">
        <v>0</v>
      </c>
      <c r="P1612" s="29">
        <v>0</v>
      </c>
      <c r="Q1612" s="29">
        <v>0</v>
      </c>
      <c r="R1612" s="29">
        <v>0</v>
      </c>
      <c r="S1612" s="29">
        <v>0</v>
      </c>
      <c r="T1612">
        <v>0</v>
      </c>
      <c r="U1612">
        <v>0</v>
      </c>
      <c r="V1612">
        <v>0</v>
      </c>
      <c r="Y1612" t="s">
        <v>89</v>
      </c>
    </row>
    <row r="1613" spans="1:25" x14ac:dyDescent="0.3">
      <c r="A1613" s="19" t="s">
        <v>89</v>
      </c>
      <c r="B1613" s="18" t="s">
        <v>339</v>
      </c>
      <c r="C1613" s="18" t="s">
        <v>133</v>
      </c>
      <c r="D1613" s="29">
        <v>1274397.83</v>
      </c>
      <c r="E1613" s="29">
        <v>1406423.45</v>
      </c>
      <c r="F1613" s="29">
        <v>132025.62</v>
      </c>
      <c r="G1613" s="29">
        <v>30.09</v>
      </c>
      <c r="H1613" s="29">
        <v>0</v>
      </c>
      <c r="I1613" s="29">
        <v>0</v>
      </c>
      <c r="J1613" s="29">
        <v>0</v>
      </c>
      <c r="K1613" s="29">
        <v>0</v>
      </c>
      <c r="L1613" s="29">
        <v>0</v>
      </c>
      <c r="M1613" s="29">
        <v>128835.49</v>
      </c>
      <c r="N1613" s="29">
        <v>32697.37</v>
      </c>
      <c r="O1613" s="29">
        <v>196.72</v>
      </c>
      <c r="P1613" s="29">
        <v>0</v>
      </c>
      <c r="Q1613" s="29">
        <v>0</v>
      </c>
      <c r="R1613" s="29">
        <v>0</v>
      </c>
      <c r="S1613" s="29">
        <v>0</v>
      </c>
      <c r="T1613">
        <v>0</v>
      </c>
      <c r="U1613">
        <v>0</v>
      </c>
      <c r="V1613">
        <v>0</v>
      </c>
      <c r="Y1613" t="s">
        <v>89</v>
      </c>
    </row>
    <row r="1614" spans="1:25" x14ac:dyDescent="0.3">
      <c r="A1614" s="19" t="s">
        <v>89</v>
      </c>
      <c r="B1614" s="18" t="s">
        <v>339</v>
      </c>
      <c r="C1614" s="18" t="s">
        <v>134</v>
      </c>
      <c r="D1614" s="29">
        <v>1101486.8</v>
      </c>
      <c r="E1614" s="29">
        <v>1216428.8799999999</v>
      </c>
      <c r="F1614" s="29">
        <v>114942.08</v>
      </c>
      <c r="G1614" s="29">
        <v>13.16</v>
      </c>
      <c r="H1614" s="29">
        <v>0</v>
      </c>
      <c r="I1614" s="29">
        <v>0</v>
      </c>
      <c r="J1614" s="29">
        <v>0</v>
      </c>
      <c r="K1614" s="29">
        <v>0</v>
      </c>
      <c r="L1614" s="29">
        <v>0</v>
      </c>
      <c r="M1614" s="29">
        <v>111430.9</v>
      </c>
      <c r="N1614" s="29">
        <v>29265.79</v>
      </c>
      <c r="O1614" s="29">
        <v>0</v>
      </c>
      <c r="P1614" s="29">
        <v>0</v>
      </c>
      <c r="Q1614" s="29">
        <v>0</v>
      </c>
      <c r="R1614" s="29">
        <v>0</v>
      </c>
      <c r="S1614" s="29">
        <v>0</v>
      </c>
      <c r="T1614">
        <v>0</v>
      </c>
      <c r="U1614">
        <v>0</v>
      </c>
      <c r="V1614">
        <v>0</v>
      </c>
      <c r="Y1614" t="s">
        <v>89</v>
      </c>
    </row>
    <row r="1615" spans="1:25" x14ac:dyDescent="0.3">
      <c r="A1615" s="19" t="s">
        <v>89</v>
      </c>
      <c r="B1615" s="18" t="s">
        <v>339</v>
      </c>
      <c r="C1615" s="18" t="s">
        <v>135</v>
      </c>
      <c r="D1615" s="29">
        <v>1446091.92</v>
      </c>
      <c r="E1615" s="29">
        <v>1595196.32</v>
      </c>
      <c r="F1615" s="29">
        <v>149104.4</v>
      </c>
      <c r="G1615" s="29">
        <v>0</v>
      </c>
      <c r="H1615" s="29">
        <v>0</v>
      </c>
      <c r="I1615" s="29">
        <v>0</v>
      </c>
      <c r="J1615" s="29">
        <v>0</v>
      </c>
      <c r="K1615" s="29">
        <v>0</v>
      </c>
      <c r="L1615" s="29">
        <v>0</v>
      </c>
      <c r="M1615" s="29">
        <v>146128.1</v>
      </c>
      <c r="N1615" s="29">
        <v>59603.58</v>
      </c>
      <c r="O1615" s="29">
        <v>391.59</v>
      </c>
      <c r="P1615" s="29">
        <v>0</v>
      </c>
      <c r="Q1615" s="29">
        <v>0</v>
      </c>
      <c r="R1615" s="29">
        <v>0</v>
      </c>
      <c r="S1615" s="29">
        <v>0</v>
      </c>
      <c r="T1615">
        <v>0</v>
      </c>
      <c r="U1615">
        <v>0</v>
      </c>
      <c r="V1615">
        <v>0</v>
      </c>
      <c r="Y1615" t="s">
        <v>89</v>
      </c>
    </row>
    <row r="1616" spans="1:25" x14ac:dyDescent="0.3">
      <c r="A1616" s="19" t="s">
        <v>89</v>
      </c>
      <c r="B1616" s="18" t="s">
        <v>339</v>
      </c>
      <c r="C1616" s="18" t="s">
        <v>136</v>
      </c>
      <c r="D1616" s="29">
        <v>623296.57999999903</v>
      </c>
      <c r="E1616" s="29">
        <v>955447.11</v>
      </c>
      <c r="F1616" s="29">
        <v>332150.53000000003</v>
      </c>
      <c r="G1616" s="29">
        <v>0</v>
      </c>
      <c r="H1616" s="29">
        <v>0</v>
      </c>
      <c r="I1616" s="29">
        <v>0</v>
      </c>
      <c r="J1616" s="29">
        <v>0</v>
      </c>
      <c r="K1616" s="29">
        <v>0</v>
      </c>
      <c r="L1616" s="29">
        <v>0</v>
      </c>
      <c r="M1616" s="29">
        <v>87524.09</v>
      </c>
      <c r="N1616" s="29">
        <v>57737.15</v>
      </c>
      <c r="O1616" s="29">
        <v>0</v>
      </c>
      <c r="P1616" s="29">
        <v>0</v>
      </c>
      <c r="Q1616" s="29">
        <v>0</v>
      </c>
      <c r="R1616" s="29">
        <v>0</v>
      </c>
      <c r="S1616" s="29">
        <v>0</v>
      </c>
      <c r="T1616">
        <v>0</v>
      </c>
      <c r="U1616">
        <v>0</v>
      </c>
      <c r="V1616">
        <v>0</v>
      </c>
      <c r="Y1616" t="s">
        <v>89</v>
      </c>
    </row>
    <row r="1617" spans="1:25" x14ac:dyDescent="0.3">
      <c r="A1617" s="19" t="s">
        <v>89</v>
      </c>
      <c r="B1617" s="18" t="s">
        <v>339</v>
      </c>
      <c r="C1617" s="18" t="s">
        <v>137</v>
      </c>
      <c r="D1617" s="29">
        <v>701708.54</v>
      </c>
      <c r="E1617" s="29">
        <v>894188.41</v>
      </c>
      <c r="F1617" s="29">
        <v>192479.87</v>
      </c>
      <c r="G1617" s="29">
        <v>0</v>
      </c>
      <c r="H1617" s="29">
        <v>0</v>
      </c>
      <c r="I1617" s="29">
        <v>0</v>
      </c>
      <c r="J1617" s="29">
        <v>0</v>
      </c>
      <c r="K1617" s="29">
        <v>0</v>
      </c>
      <c r="L1617" s="29">
        <v>0</v>
      </c>
      <c r="M1617" s="29">
        <v>81912.22</v>
      </c>
      <c r="N1617" s="29">
        <v>80378.929999999993</v>
      </c>
      <c r="O1617" s="29">
        <v>25</v>
      </c>
      <c r="P1617" s="29">
        <v>0</v>
      </c>
      <c r="Q1617" s="29">
        <v>0</v>
      </c>
      <c r="R1617" s="29">
        <v>0</v>
      </c>
      <c r="S1617" s="29">
        <v>0</v>
      </c>
      <c r="T1617">
        <v>0</v>
      </c>
      <c r="U1617">
        <v>0</v>
      </c>
      <c r="V1617">
        <v>0</v>
      </c>
      <c r="Y1617" t="s">
        <v>89</v>
      </c>
    </row>
    <row r="1618" spans="1:25" x14ac:dyDescent="0.3">
      <c r="A1618" s="19" t="s">
        <v>89</v>
      </c>
      <c r="B1618" s="18" t="s">
        <v>339</v>
      </c>
      <c r="C1618" s="18" t="s">
        <v>138</v>
      </c>
      <c r="D1618" s="29">
        <v>1286737.23</v>
      </c>
      <c r="E1618" s="29">
        <v>1421393.83</v>
      </c>
      <c r="F1618" s="29">
        <v>134656.6</v>
      </c>
      <c r="G1618" s="29">
        <v>26.3</v>
      </c>
      <c r="H1618" s="29">
        <v>0</v>
      </c>
      <c r="I1618" s="29">
        <v>0</v>
      </c>
      <c r="J1618" s="29">
        <v>0</v>
      </c>
      <c r="K1618" s="29">
        <v>0</v>
      </c>
      <c r="L1618" s="29">
        <v>0</v>
      </c>
      <c r="M1618" s="29">
        <v>130206.84</v>
      </c>
      <c r="N1618" s="29">
        <v>45682.12</v>
      </c>
      <c r="O1618" s="29">
        <v>340.08</v>
      </c>
      <c r="P1618" s="29">
        <v>0</v>
      </c>
      <c r="Q1618" s="29">
        <v>0</v>
      </c>
      <c r="R1618" s="29">
        <v>0</v>
      </c>
      <c r="S1618" s="29">
        <v>0</v>
      </c>
      <c r="T1618">
        <v>0</v>
      </c>
      <c r="U1618">
        <v>0</v>
      </c>
      <c r="V1618">
        <v>0</v>
      </c>
      <c r="Y1618" t="s">
        <v>89</v>
      </c>
    </row>
    <row r="1619" spans="1:25" x14ac:dyDescent="0.3">
      <c r="A1619" s="19" t="s">
        <v>89</v>
      </c>
      <c r="B1619" s="18" t="s">
        <v>339</v>
      </c>
      <c r="C1619" s="18" t="s">
        <v>139</v>
      </c>
      <c r="D1619" s="29">
        <v>2811897.46</v>
      </c>
      <c r="E1619" s="29">
        <v>3104458.15</v>
      </c>
      <c r="F1619" s="29">
        <v>292560.69</v>
      </c>
      <c r="G1619" s="29">
        <v>14.42</v>
      </c>
      <c r="H1619" s="29">
        <v>0</v>
      </c>
      <c r="I1619" s="29">
        <v>0</v>
      </c>
      <c r="J1619" s="29">
        <v>0</v>
      </c>
      <c r="K1619" s="29">
        <v>0</v>
      </c>
      <c r="L1619" s="29">
        <v>0</v>
      </c>
      <c r="M1619" s="29">
        <v>284384.18</v>
      </c>
      <c r="N1619" s="29">
        <v>83568.72</v>
      </c>
      <c r="O1619" s="29">
        <v>3080.87</v>
      </c>
      <c r="P1619" s="29">
        <v>0</v>
      </c>
      <c r="Q1619" s="29">
        <v>0</v>
      </c>
      <c r="R1619" s="29">
        <v>0</v>
      </c>
      <c r="S1619" s="29">
        <v>0</v>
      </c>
      <c r="T1619">
        <v>0</v>
      </c>
      <c r="U1619">
        <v>0</v>
      </c>
      <c r="V1619">
        <v>0</v>
      </c>
      <c r="Y1619" t="s">
        <v>89</v>
      </c>
    </row>
    <row r="1620" spans="1:25" x14ac:dyDescent="0.3">
      <c r="A1620" s="19" t="s">
        <v>89</v>
      </c>
      <c r="B1620" s="18" t="s">
        <v>339</v>
      </c>
      <c r="C1620" s="18" t="s">
        <v>140</v>
      </c>
      <c r="D1620" s="29">
        <v>93863.27</v>
      </c>
      <c r="E1620" s="29">
        <v>118992.49</v>
      </c>
      <c r="F1620" s="29">
        <v>25129.22</v>
      </c>
      <c r="G1620" s="29">
        <v>6.1</v>
      </c>
      <c r="H1620" s="29">
        <v>0</v>
      </c>
      <c r="I1620" s="29">
        <v>0</v>
      </c>
      <c r="J1620" s="29">
        <v>0</v>
      </c>
      <c r="K1620" s="29">
        <v>0</v>
      </c>
      <c r="L1620" s="29">
        <v>0</v>
      </c>
      <c r="M1620" s="29">
        <v>10900.35</v>
      </c>
      <c r="N1620" s="29">
        <v>13541.44</v>
      </c>
      <c r="O1620" s="29">
        <v>0</v>
      </c>
      <c r="P1620" s="29">
        <v>0</v>
      </c>
      <c r="Q1620" s="29">
        <v>0</v>
      </c>
      <c r="R1620" s="29">
        <v>0</v>
      </c>
      <c r="S1620" s="29">
        <v>0</v>
      </c>
      <c r="T1620">
        <v>0</v>
      </c>
      <c r="U1620">
        <v>0</v>
      </c>
      <c r="V1620">
        <v>0</v>
      </c>
      <c r="Y1620" t="s">
        <v>89</v>
      </c>
    </row>
    <row r="1621" spans="1:25" x14ac:dyDescent="0.3">
      <c r="A1621" s="19" t="s">
        <v>89</v>
      </c>
      <c r="B1621" s="18" t="s">
        <v>339</v>
      </c>
      <c r="C1621" s="18" t="s">
        <v>141</v>
      </c>
      <c r="D1621" s="29">
        <v>64939.41</v>
      </c>
      <c r="E1621" s="29">
        <v>79166.490000000005</v>
      </c>
      <c r="F1621" s="29">
        <v>14227.08</v>
      </c>
      <c r="G1621" s="29">
        <v>1.52</v>
      </c>
      <c r="H1621" s="29">
        <v>0</v>
      </c>
      <c r="I1621" s="29">
        <v>0</v>
      </c>
      <c r="J1621" s="29">
        <v>0</v>
      </c>
      <c r="K1621" s="29">
        <v>0</v>
      </c>
      <c r="L1621" s="29">
        <v>0</v>
      </c>
      <c r="M1621" s="29">
        <v>7252.02</v>
      </c>
      <c r="N1621" s="29">
        <v>14151.01</v>
      </c>
      <c r="O1621" s="29">
        <v>187.19</v>
      </c>
      <c r="P1621" s="29">
        <v>0</v>
      </c>
      <c r="Q1621" s="29">
        <v>0</v>
      </c>
      <c r="R1621" s="29">
        <v>0</v>
      </c>
      <c r="S1621" s="29">
        <v>0</v>
      </c>
      <c r="T1621">
        <v>0</v>
      </c>
      <c r="U1621">
        <v>0</v>
      </c>
      <c r="V1621">
        <v>0</v>
      </c>
      <c r="Y1621" t="s">
        <v>89</v>
      </c>
    </row>
    <row r="1622" spans="1:25" x14ac:dyDescent="0.3">
      <c r="A1622" s="19" t="s">
        <v>89</v>
      </c>
      <c r="B1622" s="18" t="s">
        <v>339</v>
      </c>
      <c r="C1622" s="18" t="s">
        <v>142</v>
      </c>
      <c r="D1622" s="29">
        <v>1603277.07</v>
      </c>
      <c r="E1622" s="29">
        <v>1768229.09</v>
      </c>
      <c r="F1622" s="29">
        <v>164952.01999999999</v>
      </c>
      <c r="G1622" s="29">
        <v>7.37</v>
      </c>
      <c r="H1622" s="29">
        <v>0</v>
      </c>
      <c r="I1622" s="29">
        <v>0</v>
      </c>
      <c r="J1622" s="29">
        <v>0</v>
      </c>
      <c r="K1622" s="29">
        <v>0</v>
      </c>
      <c r="L1622" s="29">
        <v>0</v>
      </c>
      <c r="M1622" s="29">
        <v>161978.64000000001</v>
      </c>
      <c r="N1622" s="29">
        <v>58835.08</v>
      </c>
      <c r="O1622" s="29">
        <v>439.34</v>
      </c>
      <c r="P1622" s="29">
        <v>0</v>
      </c>
      <c r="Q1622" s="29">
        <v>0</v>
      </c>
      <c r="R1622" s="29">
        <v>0</v>
      </c>
      <c r="S1622" s="29">
        <v>0</v>
      </c>
      <c r="T1622">
        <v>0</v>
      </c>
      <c r="U1622">
        <v>0</v>
      </c>
      <c r="V1622">
        <v>0</v>
      </c>
      <c r="Y1622" t="s">
        <v>89</v>
      </c>
    </row>
    <row r="1623" spans="1:25" x14ac:dyDescent="0.3">
      <c r="A1623" s="19" t="s">
        <v>89</v>
      </c>
      <c r="B1623" s="18" t="s">
        <v>339</v>
      </c>
      <c r="C1623" s="18" t="s">
        <v>143</v>
      </c>
      <c r="D1623" s="29">
        <v>79826</v>
      </c>
      <c r="E1623" s="29">
        <v>157507.13</v>
      </c>
      <c r="F1623" s="29">
        <v>77681.13</v>
      </c>
      <c r="G1623" s="29">
        <v>2.6</v>
      </c>
      <c r="H1623" s="29">
        <v>0</v>
      </c>
      <c r="I1623" s="29">
        <v>0</v>
      </c>
      <c r="J1623" s="29">
        <v>0</v>
      </c>
      <c r="K1623" s="29">
        <v>0</v>
      </c>
      <c r="L1623" s="29">
        <v>0</v>
      </c>
      <c r="M1623" s="29">
        <v>14428.49</v>
      </c>
      <c r="N1623" s="29">
        <v>8963.67</v>
      </c>
      <c r="O1623" s="29">
        <v>0</v>
      </c>
      <c r="P1623" s="29">
        <v>0</v>
      </c>
      <c r="Q1623" s="29">
        <v>0</v>
      </c>
      <c r="R1623" s="29">
        <v>0</v>
      </c>
      <c r="S1623" s="29">
        <v>0</v>
      </c>
      <c r="T1623">
        <v>0</v>
      </c>
      <c r="U1623">
        <v>0</v>
      </c>
      <c r="V1623">
        <v>0</v>
      </c>
      <c r="Y1623" t="s">
        <v>89</v>
      </c>
    </row>
    <row r="1624" spans="1:25" x14ac:dyDescent="0.3">
      <c r="A1624" s="19" t="s">
        <v>89</v>
      </c>
      <c r="B1624" s="18" t="s">
        <v>339</v>
      </c>
      <c r="C1624" s="18" t="s">
        <v>144</v>
      </c>
      <c r="D1624" s="29">
        <v>1699149.38</v>
      </c>
      <c r="E1624" s="29">
        <v>1874108.77</v>
      </c>
      <c r="F1624" s="29">
        <v>174959.39</v>
      </c>
      <c r="G1624" s="29">
        <v>9.91</v>
      </c>
      <c r="H1624" s="29">
        <v>0</v>
      </c>
      <c r="I1624" s="29">
        <v>0</v>
      </c>
      <c r="J1624" s="29">
        <v>0</v>
      </c>
      <c r="K1624" s="29">
        <v>0</v>
      </c>
      <c r="L1624" s="29">
        <v>0</v>
      </c>
      <c r="M1624" s="29">
        <v>171677.93</v>
      </c>
      <c r="N1624" s="29">
        <v>89218.34</v>
      </c>
      <c r="O1624" s="29">
        <v>388.35</v>
      </c>
      <c r="P1624" s="29">
        <v>0</v>
      </c>
      <c r="Q1624" s="29">
        <v>0</v>
      </c>
      <c r="R1624" s="29">
        <v>0</v>
      </c>
      <c r="S1624" s="29">
        <v>0</v>
      </c>
      <c r="T1624">
        <v>0</v>
      </c>
      <c r="U1624">
        <v>0</v>
      </c>
      <c r="V1624">
        <v>0</v>
      </c>
      <c r="Y1624" t="s">
        <v>90</v>
      </c>
    </row>
    <row r="1625" spans="1:25" x14ac:dyDescent="0.3">
      <c r="A1625" s="19" t="s">
        <v>89</v>
      </c>
      <c r="B1625" s="18" t="s">
        <v>339</v>
      </c>
      <c r="C1625" s="18" t="s">
        <v>145</v>
      </c>
      <c r="D1625" s="29">
        <v>537997.69999999995</v>
      </c>
      <c r="E1625" s="29">
        <v>707746.95</v>
      </c>
      <c r="F1625" s="29">
        <v>169749.25</v>
      </c>
      <c r="G1625" s="29">
        <v>3.39</v>
      </c>
      <c r="H1625" s="29">
        <v>0</v>
      </c>
      <c r="I1625" s="29">
        <v>0</v>
      </c>
      <c r="J1625" s="29">
        <v>0</v>
      </c>
      <c r="K1625" s="29">
        <v>0</v>
      </c>
      <c r="L1625" s="29">
        <v>0</v>
      </c>
      <c r="M1625" s="29">
        <v>64833.07</v>
      </c>
      <c r="N1625" s="29">
        <v>78358.710000000006</v>
      </c>
      <c r="O1625" s="29">
        <v>50</v>
      </c>
      <c r="P1625" s="29">
        <v>0</v>
      </c>
      <c r="Q1625" s="29">
        <v>0</v>
      </c>
      <c r="R1625" s="29">
        <v>0</v>
      </c>
      <c r="S1625" s="29">
        <v>0</v>
      </c>
      <c r="T1625">
        <v>0</v>
      </c>
      <c r="U1625">
        <v>0</v>
      </c>
      <c r="V1625">
        <v>0</v>
      </c>
      <c r="Y1625" t="s">
        <v>90</v>
      </c>
    </row>
    <row r="1626" spans="1:25" x14ac:dyDescent="0.3">
      <c r="A1626" s="19" t="s">
        <v>89</v>
      </c>
      <c r="B1626" s="18" t="s">
        <v>339</v>
      </c>
      <c r="C1626" s="18" t="s">
        <v>146</v>
      </c>
      <c r="D1626" s="29">
        <v>2670175.2200000002</v>
      </c>
      <c r="E1626" s="29">
        <v>1838411.827</v>
      </c>
      <c r="F1626" s="29">
        <v>173692.78</v>
      </c>
      <c r="G1626" s="29">
        <v>10.97</v>
      </c>
      <c r="H1626" s="29">
        <v>0</v>
      </c>
      <c r="I1626" s="29">
        <v>0</v>
      </c>
      <c r="J1626" s="29">
        <v>0</v>
      </c>
      <c r="K1626" s="29">
        <v>0</v>
      </c>
      <c r="L1626" s="29">
        <v>0</v>
      </c>
      <c r="M1626" s="29">
        <v>168407.77</v>
      </c>
      <c r="N1626" s="29">
        <v>49529.95</v>
      </c>
      <c r="O1626" s="29">
        <v>25</v>
      </c>
      <c r="P1626" s="29">
        <v>0</v>
      </c>
      <c r="Q1626" s="29">
        <v>1106849.0830000001</v>
      </c>
      <c r="R1626" s="29">
        <v>0</v>
      </c>
      <c r="S1626" s="29">
        <v>101392.91</v>
      </c>
      <c r="T1626">
        <v>0</v>
      </c>
      <c r="U1626">
        <v>0</v>
      </c>
      <c r="V1626">
        <v>0</v>
      </c>
      <c r="Y1626" t="s">
        <v>90</v>
      </c>
    </row>
    <row r="1627" spans="1:25" x14ac:dyDescent="0.3">
      <c r="A1627" s="19" t="s">
        <v>89</v>
      </c>
      <c r="B1627" s="18" t="s">
        <v>339</v>
      </c>
      <c r="C1627" s="18" t="s">
        <v>147</v>
      </c>
      <c r="D1627" s="29">
        <v>2451969.02</v>
      </c>
      <c r="E1627" s="29">
        <v>5431390.9247000003</v>
      </c>
      <c r="F1627" s="29">
        <v>3058984.13</v>
      </c>
      <c r="G1627" s="29">
        <v>3.1</v>
      </c>
      <c r="H1627" s="29">
        <v>0</v>
      </c>
      <c r="I1627" s="29">
        <v>0</v>
      </c>
      <c r="J1627" s="29">
        <v>0</v>
      </c>
      <c r="K1627" s="29">
        <v>0</v>
      </c>
      <c r="L1627" s="29">
        <v>0</v>
      </c>
      <c r="M1627" s="29">
        <v>497542.43</v>
      </c>
      <c r="N1627" s="29">
        <v>363962.16</v>
      </c>
      <c r="O1627" s="29">
        <v>211.08</v>
      </c>
      <c r="P1627" s="29">
        <v>0</v>
      </c>
      <c r="Q1627" s="29">
        <v>169095.88529999999</v>
      </c>
      <c r="R1627" s="29">
        <v>74043.59</v>
      </c>
      <c r="S1627" s="29">
        <v>15490.07</v>
      </c>
      <c r="T1627">
        <v>4842.13</v>
      </c>
      <c r="U1627">
        <v>0</v>
      </c>
      <c r="V1627">
        <v>0</v>
      </c>
      <c r="Y1627" t="s">
        <v>90</v>
      </c>
    </row>
    <row r="1628" spans="1:25" x14ac:dyDescent="0.3">
      <c r="A1628" s="19" t="s">
        <v>89</v>
      </c>
      <c r="B1628" s="18" t="s">
        <v>339</v>
      </c>
      <c r="C1628" s="18" t="s">
        <v>148</v>
      </c>
      <c r="D1628" s="29">
        <v>3594310.76</v>
      </c>
      <c r="E1628" s="29">
        <v>3971279.7100000102</v>
      </c>
      <c r="F1628" s="29">
        <v>376968.95</v>
      </c>
      <c r="G1628" s="29">
        <v>12.72</v>
      </c>
      <c r="H1628" s="29">
        <v>0</v>
      </c>
      <c r="I1628" s="29">
        <v>0</v>
      </c>
      <c r="J1628" s="29">
        <v>0</v>
      </c>
      <c r="K1628" s="29">
        <v>0</v>
      </c>
      <c r="L1628" s="29">
        <v>0</v>
      </c>
      <c r="M1628" s="29">
        <v>363788.96</v>
      </c>
      <c r="N1628" s="29">
        <v>118840.54</v>
      </c>
      <c r="O1628" s="29">
        <v>1315.25</v>
      </c>
      <c r="P1628" s="29">
        <v>0</v>
      </c>
      <c r="Q1628" s="29">
        <v>0</v>
      </c>
      <c r="R1628" s="29">
        <v>0</v>
      </c>
      <c r="S1628" s="29">
        <v>0</v>
      </c>
      <c r="T1628">
        <v>0</v>
      </c>
      <c r="U1628">
        <v>0</v>
      </c>
      <c r="V1628">
        <v>0</v>
      </c>
      <c r="Y1628" t="s">
        <v>90</v>
      </c>
    </row>
    <row r="1629" spans="1:25" x14ac:dyDescent="0.3">
      <c r="A1629" s="19" t="s">
        <v>89</v>
      </c>
      <c r="B1629" s="18" t="s">
        <v>339</v>
      </c>
      <c r="C1629" s="18" t="s">
        <v>149</v>
      </c>
      <c r="D1629" s="29">
        <v>5232599.75</v>
      </c>
      <c r="E1629" s="29">
        <v>6953843.0023999996</v>
      </c>
      <c r="F1629" s="29">
        <v>2384243.36</v>
      </c>
      <c r="G1629" s="29">
        <v>10.72</v>
      </c>
      <c r="H1629" s="29">
        <v>0</v>
      </c>
      <c r="I1629" s="29">
        <v>0</v>
      </c>
      <c r="J1629" s="29">
        <v>0</v>
      </c>
      <c r="K1629" s="29">
        <v>0</v>
      </c>
      <c r="L1629" s="29">
        <v>0</v>
      </c>
      <c r="M1629" s="29">
        <v>637007.19999999995</v>
      </c>
      <c r="N1629" s="29">
        <v>279480.90000000002</v>
      </c>
      <c r="O1629" s="29">
        <v>2009.98</v>
      </c>
      <c r="P1629" s="29">
        <v>0</v>
      </c>
      <c r="Q1629" s="29">
        <v>1013353.1276</v>
      </c>
      <c r="R1629" s="29">
        <v>257524.78</v>
      </c>
      <c r="S1629" s="29">
        <v>92828.24</v>
      </c>
      <c r="T1629">
        <v>14012.49</v>
      </c>
      <c r="U1629">
        <v>0</v>
      </c>
      <c r="V1629">
        <v>0</v>
      </c>
      <c r="Y1629" t="s">
        <v>90</v>
      </c>
    </row>
    <row r="1630" spans="1:25" x14ac:dyDescent="0.3">
      <c r="A1630" s="19" t="s">
        <v>89</v>
      </c>
      <c r="B1630" s="18" t="s">
        <v>339</v>
      </c>
      <c r="C1630" s="18" t="s">
        <v>257</v>
      </c>
      <c r="D1630" s="29">
        <v>0</v>
      </c>
      <c r="E1630" s="29">
        <v>0</v>
      </c>
      <c r="F1630" s="29">
        <v>0</v>
      </c>
      <c r="G1630" s="29">
        <v>0</v>
      </c>
      <c r="H1630" s="29">
        <v>0</v>
      </c>
      <c r="I1630" s="29">
        <v>0</v>
      </c>
      <c r="J1630" s="29">
        <v>0</v>
      </c>
      <c r="K1630" s="29">
        <v>0</v>
      </c>
      <c r="L1630" s="29">
        <v>0</v>
      </c>
      <c r="M1630" s="29">
        <v>0</v>
      </c>
      <c r="N1630" s="29">
        <v>0</v>
      </c>
      <c r="O1630" s="29">
        <v>0</v>
      </c>
      <c r="P1630" s="29">
        <v>0</v>
      </c>
      <c r="Q1630" s="29">
        <v>0</v>
      </c>
      <c r="R1630" s="29">
        <v>0</v>
      </c>
      <c r="S1630" s="29">
        <v>0</v>
      </c>
      <c r="T1630">
        <v>0</v>
      </c>
      <c r="U1630">
        <v>0</v>
      </c>
      <c r="V1630">
        <v>0</v>
      </c>
      <c r="Y1630" t="s">
        <v>90</v>
      </c>
    </row>
    <row r="1631" spans="1:25" x14ac:dyDescent="0.3">
      <c r="A1631" s="19" t="s">
        <v>90</v>
      </c>
      <c r="B1631" s="18" t="s">
        <v>340</v>
      </c>
      <c r="C1631" s="18" t="s">
        <v>129</v>
      </c>
      <c r="D1631" s="29">
        <v>1859322.47</v>
      </c>
      <c r="E1631" s="29">
        <v>1968933.66</v>
      </c>
      <c r="F1631" s="29">
        <v>109611.19</v>
      </c>
      <c r="G1631" s="29">
        <v>32.200000000000003</v>
      </c>
      <c r="H1631" s="29">
        <v>0</v>
      </c>
      <c r="I1631" s="29">
        <v>107028.94</v>
      </c>
      <c r="J1631" s="29">
        <v>0</v>
      </c>
      <c r="K1631" s="29">
        <v>0</v>
      </c>
      <c r="L1631" s="29">
        <v>0</v>
      </c>
      <c r="M1631" s="29">
        <v>0</v>
      </c>
      <c r="N1631" s="29">
        <v>106954.08</v>
      </c>
      <c r="O1631" s="29">
        <v>215.78</v>
      </c>
      <c r="P1631" s="29">
        <v>0</v>
      </c>
      <c r="Q1631" s="29">
        <v>0</v>
      </c>
      <c r="R1631" s="29">
        <v>0</v>
      </c>
      <c r="S1631" s="29">
        <v>0</v>
      </c>
      <c r="T1631">
        <v>0</v>
      </c>
      <c r="U1631">
        <v>0</v>
      </c>
      <c r="V1631">
        <v>0</v>
      </c>
      <c r="Y1631" t="s">
        <v>90</v>
      </c>
    </row>
    <row r="1632" spans="1:25" x14ac:dyDescent="0.3">
      <c r="A1632" s="19" t="s">
        <v>90</v>
      </c>
      <c r="B1632" s="18" t="s">
        <v>340</v>
      </c>
      <c r="C1632" s="18" t="s">
        <v>130</v>
      </c>
      <c r="D1632" s="29">
        <v>1007798.29</v>
      </c>
      <c r="E1632" s="29">
        <v>827109.60530000005</v>
      </c>
      <c r="F1632" s="29">
        <v>44655.08</v>
      </c>
      <c r="G1632" s="29">
        <v>24.84</v>
      </c>
      <c r="H1632" s="29">
        <v>0</v>
      </c>
      <c r="I1632" s="29">
        <v>43389.14</v>
      </c>
      <c r="J1632" s="29">
        <v>0</v>
      </c>
      <c r="K1632" s="29">
        <v>0</v>
      </c>
      <c r="L1632" s="29">
        <v>0</v>
      </c>
      <c r="M1632" s="29">
        <v>0</v>
      </c>
      <c r="N1632" s="29">
        <v>19557.759999999998</v>
      </c>
      <c r="O1632" s="29">
        <v>100</v>
      </c>
      <c r="P1632" s="29">
        <v>0</v>
      </c>
      <c r="Q1632" s="29">
        <v>225343.7647</v>
      </c>
      <c r="R1632" s="29">
        <v>0</v>
      </c>
      <c r="S1632" s="29">
        <v>0</v>
      </c>
      <c r="T1632">
        <v>0</v>
      </c>
      <c r="U1632">
        <v>0</v>
      </c>
      <c r="V1632">
        <v>0</v>
      </c>
      <c r="Y1632" t="s">
        <v>90</v>
      </c>
    </row>
    <row r="1633" spans="1:25" x14ac:dyDescent="0.3">
      <c r="A1633" s="19" t="s">
        <v>90</v>
      </c>
      <c r="B1633" s="18" t="s">
        <v>340</v>
      </c>
      <c r="C1633" s="18" t="s">
        <v>131</v>
      </c>
      <c r="D1633" s="29">
        <v>2357641.3399999901</v>
      </c>
      <c r="E1633" s="29">
        <v>2178458.6969999899</v>
      </c>
      <c r="F1633" s="29">
        <v>122251.59</v>
      </c>
      <c r="G1633" s="29">
        <v>5.27</v>
      </c>
      <c r="H1633" s="29">
        <v>0</v>
      </c>
      <c r="I1633" s="29">
        <v>117841.19</v>
      </c>
      <c r="J1633" s="29">
        <v>0</v>
      </c>
      <c r="K1633" s="29">
        <v>0</v>
      </c>
      <c r="L1633" s="29">
        <v>0</v>
      </c>
      <c r="M1633" s="29">
        <v>0</v>
      </c>
      <c r="N1633" s="29">
        <v>134979.48000000001</v>
      </c>
      <c r="O1633" s="29">
        <v>111.24</v>
      </c>
      <c r="P1633" s="29">
        <v>0</v>
      </c>
      <c r="Q1633" s="29">
        <v>301434.23300000001</v>
      </c>
      <c r="R1633" s="29">
        <v>0</v>
      </c>
      <c r="S1633" s="29">
        <v>0</v>
      </c>
      <c r="T1633">
        <v>37731.86</v>
      </c>
      <c r="U1633">
        <v>0</v>
      </c>
      <c r="V1633">
        <v>0</v>
      </c>
      <c r="Y1633" t="s">
        <v>90</v>
      </c>
    </row>
    <row r="1634" spans="1:25" x14ac:dyDescent="0.3">
      <c r="A1634" s="19" t="s">
        <v>90</v>
      </c>
      <c r="B1634" s="18" t="s">
        <v>340</v>
      </c>
      <c r="C1634" s="18" t="s">
        <v>132</v>
      </c>
      <c r="D1634" s="29">
        <v>858037.67</v>
      </c>
      <c r="E1634" s="29">
        <v>896935.02</v>
      </c>
      <c r="F1634" s="29">
        <v>38897.35</v>
      </c>
      <c r="G1634" s="29">
        <v>1.93</v>
      </c>
      <c r="H1634" s="29">
        <v>0</v>
      </c>
      <c r="I1634" s="29">
        <v>35452.14</v>
      </c>
      <c r="J1634" s="29">
        <v>0</v>
      </c>
      <c r="K1634" s="29">
        <v>0</v>
      </c>
      <c r="L1634" s="29">
        <v>0</v>
      </c>
      <c r="M1634" s="29">
        <v>0</v>
      </c>
      <c r="N1634" s="29">
        <v>187304.47</v>
      </c>
      <c r="O1634" s="29">
        <v>25</v>
      </c>
      <c r="P1634" s="29">
        <v>0</v>
      </c>
      <c r="Q1634" s="29">
        <v>0</v>
      </c>
      <c r="R1634" s="29">
        <v>0</v>
      </c>
      <c r="S1634" s="29">
        <v>0</v>
      </c>
      <c r="T1634">
        <v>0</v>
      </c>
      <c r="U1634">
        <v>0</v>
      </c>
      <c r="V1634">
        <v>0</v>
      </c>
      <c r="Y1634" t="s">
        <v>90</v>
      </c>
    </row>
    <row r="1635" spans="1:25" x14ac:dyDescent="0.3">
      <c r="A1635" s="19" t="s">
        <v>90</v>
      </c>
      <c r="B1635" s="18" t="s">
        <v>340</v>
      </c>
      <c r="C1635" s="18" t="s">
        <v>133</v>
      </c>
      <c r="D1635" s="29">
        <v>1347747.48</v>
      </c>
      <c r="E1635" s="29">
        <v>1399949.49</v>
      </c>
      <c r="F1635" s="29">
        <v>52202.01</v>
      </c>
      <c r="G1635" s="29">
        <v>80.06</v>
      </c>
      <c r="H1635" s="29">
        <v>0</v>
      </c>
      <c r="I1635" s="29">
        <v>50826.14</v>
      </c>
      <c r="J1635" s="29">
        <v>0</v>
      </c>
      <c r="K1635" s="29">
        <v>0</v>
      </c>
      <c r="L1635" s="29">
        <v>0</v>
      </c>
      <c r="M1635" s="29">
        <v>0</v>
      </c>
      <c r="N1635" s="29">
        <v>61575.58</v>
      </c>
      <c r="O1635" s="29">
        <v>75</v>
      </c>
      <c r="P1635" s="29">
        <v>0</v>
      </c>
      <c r="Q1635" s="29">
        <v>0</v>
      </c>
      <c r="R1635" s="29">
        <v>0</v>
      </c>
      <c r="S1635" s="29">
        <v>0</v>
      </c>
      <c r="T1635">
        <v>0</v>
      </c>
      <c r="U1635">
        <v>0</v>
      </c>
      <c r="V1635">
        <v>0</v>
      </c>
      <c r="Y1635" t="s">
        <v>90</v>
      </c>
    </row>
    <row r="1636" spans="1:25" x14ac:dyDescent="0.3">
      <c r="A1636" s="19" t="s">
        <v>90</v>
      </c>
      <c r="B1636" s="18" t="s">
        <v>340</v>
      </c>
      <c r="C1636" s="18" t="s">
        <v>134</v>
      </c>
      <c r="D1636" s="29">
        <v>898698.88</v>
      </c>
      <c r="E1636" s="29">
        <v>937662.06</v>
      </c>
      <c r="F1636" s="29">
        <v>38963.18</v>
      </c>
      <c r="G1636" s="29">
        <v>37.36</v>
      </c>
      <c r="H1636" s="29">
        <v>0</v>
      </c>
      <c r="I1636" s="29">
        <v>37045.69</v>
      </c>
      <c r="J1636" s="29">
        <v>0</v>
      </c>
      <c r="K1636" s="29">
        <v>0</v>
      </c>
      <c r="L1636" s="29">
        <v>0</v>
      </c>
      <c r="M1636" s="29">
        <v>0</v>
      </c>
      <c r="N1636" s="29">
        <v>31264.49</v>
      </c>
      <c r="O1636" s="29">
        <v>100</v>
      </c>
      <c r="P1636" s="29">
        <v>0</v>
      </c>
      <c r="Q1636" s="29">
        <v>0</v>
      </c>
      <c r="R1636" s="29">
        <v>0</v>
      </c>
      <c r="S1636" s="29">
        <v>0</v>
      </c>
      <c r="T1636">
        <v>0</v>
      </c>
      <c r="U1636">
        <v>0</v>
      </c>
      <c r="V1636">
        <v>0</v>
      </c>
      <c r="Y1636" t="s">
        <v>90</v>
      </c>
    </row>
    <row r="1637" spans="1:25" x14ac:dyDescent="0.3">
      <c r="A1637" s="19" t="s">
        <v>90</v>
      </c>
      <c r="B1637" s="18" t="s">
        <v>340</v>
      </c>
      <c r="C1637" s="18" t="s">
        <v>135</v>
      </c>
      <c r="D1637" s="29">
        <v>1000658.5</v>
      </c>
      <c r="E1637" s="29">
        <v>1044317.66</v>
      </c>
      <c r="F1637" s="29">
        <v>43659.16</v>
      </c>
      <c r="G1637" s="29">
        <v>9.1</v>
      </c>
      <c r="H1637" s="29">
        <v>0</v>
      </c>
      <c r="I1637" s="29">
        <v>28767.51</v>
      </c>
      <c r="J1637" s="29">
        <v>0</v>
      </c>
      <c r="K1637" s="29">
        <v>0</v>
      </c>
      <c r="L1637" s="29">
        <v>0</v>
      </c>
      <c r="M1637" s="29">
        <v>0</v>
      </c>
      <c r="N1637" s="29">
        <v>73678.34</v>
      </c>
      <c r="O1637" s="29">
        <v>50</v>
      </c>
      <c r="P1637" s="29">
        <v>0</v>
      </c>
      <c r="Q1637" s="29">
        <v>0</v>
      </c>
      <c r="R1637" s="29">
        <v>0</v>
      </c>
      <c r="S1637" s="29">
        <v>0</v>
      </c>
      <c r="T1637">
        <v>0</v>
      </c>
      <c r="U1637">
        <v>0</v>
      </c>
      <c r="V1637">
        <v>0</v>
      </c>
      <c r="Y1637" t="s">
        <v>90</v>
      </c>
    </row>
    <row r="1638" spans="1:25" x14ac:dyDescent="0.3">
      <c r="A1638" s="19" t="s">
        <v>90</v>
      </c>
      <c r="B1638" s="18" t="s">
        <v>340</v>
      </c>
      <c r="C1638" s="18" t="s">
        <v>136</v>
      </c>
      <c r="D1638" s="29">
        <v>1241088.54</v>
      </c>
      <c r="E1638" s="29">
        <v>1306555.3999999999</v>
      </c>
      <c r="F1638" s="29">
        <v>65466.86</v>
      </c>
      <c r="G1638" s="29">
        <v>38.799999999999997</v>
      </c>
      <c r="H1638" s="29">
        <v>0</v>
      </c>
      <c r="I1638" s="29">
        <v>63215.5</v>
      </c>
      <c r="J1638" s="29">
        <v>0</v>
      </c>
      <c r="K1638" s="29">
        <v>0</v>
      </c>
      <c r="L1638" s="29">
        <v>0</v>
      </c>
      <c r="M1638" s="29">
        <v>0</v>
      </c>
      <c r="N1638" s="29">
        <v>69154.58</v>
      </c>
      <c r="O1638" s="29">
        <v>125.38</v>
      </c>
      <c r="P1638" s="29">
        <v>0</v>
      </c>
      <c r="Q1638" s="29">
        <v>0</v>
      </c>
      <c r="R1638" s="29">
        <v>0</v>
      </c>
      <c r="S1638" s="29">
        <v>0</v>
      </c>
      <c r="T1638">
        <v>0</v>
      </c>
      <c r="U1638">
        <v>0</v>
      </c>
      <c r="V1638">
        <v>0</v>
      </c>
      <c r="Y1638" t="s">
        <v>90</v>
      </c>
    </row>
    <row r="1639" spans="1:25" x14ac:dyDescent="0.3">
      <c r="A1639" s="19" t="s">
        <v>90</v>
      </c>
      <c r="B1639" s="18" t="s">
        <v>340</v>
      </c>
      <c r="C1639" s="18" t="s">
        <v>137</v>
      </c>
      <c r="D1639" s="29">
        <v>1942475.2</v>
      </c>
      <c r="E1639" s="29">
        <v>2056339.48</v>
      </c>
      <c r="F1639" s="29">
        <v>113864.28</v>
      </c>
      <c r="G1639" s="29">
        <v>26.2</v>
      </c>
      <c r="H1639" s="29">
        <v>0</v>
      </c>
      <c r="I1639" s="29">
        <v>109683.6</v>
      </c>
      <c r="J1639" s="29">
        <v>0</v>
      </c>
      <c r="K1639" s="29">
        <v>0</v>
      </c>
      <c r="L1639" s="29">
        <v>0</v>
      </c>
      <c r="M1639" s="29">
        <v>0</v>
      </c>
      <c r="N1639" s="29">
        <v>104354.75</v>
      </c>
      <c r="O1639" s="29">
        <v>125</v>
      </c>
      <c r="P1639" s="29">
        <v>0</v>
      </c>
      <c r="Q1639" s="29">
        <v>0</v>
      </c>
      <c r="R1639" s="29">
        <v>0</v>
      </c>
      <c r="S1639" s="29">
        <v>0</v>
      </c>
      <c r="T1639">
        <v>0</v>
      </c>
      <c r="U1639">
        <v>0</v>
      </c>
      <c r="V1639">
        <v>0</v>
      </c>
      <c r="Y1639" t="s">
        <v>90</v>
      </c>
    </row>
    <row r="1640" spans="1:25" x14ac:dyDescent="0.3">
      <c r="A1640" s="19" t="s">
        <v>90</v>
      </c>
      <c r="B1640" s="18" t="s">
        <v>340</v>
      </c>
      <c r="C1640" s="18" t="s">
        <v>138</v>
      </c>
      <c r="D1640" s="29">
        <v>938241</v>
      </c>
      <c r="E1640" s="29">
        <v>1009060.19</v>
      </c>
      <c r="F1640" s="29">
        <v>70819.19</v>
      </c>
      <c r="G1640" s="29">
        <v>16.28</v>
      </c>
      <c r="H1640" s="29">
        <v>0</v>
      </c>
      <c r="I1640" s="29">
        <v>33990.9</v>
      </c>
      <c r="J1640" s="29">
        <v>0</v>
      </c>
      <c r="K1640" s="29">
        <v>0</v>
      </c>
      <c r="L1640" s="29">
        <v>0</v>
      </c>
      <c r="M1640" s="29">
        <v>0</v>
      </c>
      <c r="N1640" s="29">
        <v>53501.26</v>
      </c>
      <c r="O1640" s="29">
        <v>100</v>
      </c>
      <c r="P1640" s="29">
        <v>0</v>
      </c>
      <c r="Q1640" s="29">
        <v>0</v>
      </c>
      <c r="R1640" s="29">
        <v>0</v>
      </c>
      <c r="S1640" s="29">
        <v>0</v>
      </c>
      <c r="T1640">
        <v>0</v>
      </c>
      <c r="U1640">
        <v>0</v>
      </c>
      <c r="V1640">
        <v>0</v>
      </c>
      <c r="Y1640" t="s">
        <v>90</v>
      </c>
    </row>
    <row r="1641" spans="1:25" x14ac:dyDescent="0.3">
      <c r="A1641" s="19" t="s">
        <v>90</v>
      </c>
      <c r="B1641" s="18" t="s">
        <v>340</v>
      </c>
      <c r="C1641" s="18" t="s">
        <v>139</v>
      </c>
      <c r="D1641" s="29">
        <v>879053.88</v>
      </c>
      <c r="E1641" s="29">
        <v>901147.7</v>
      </c>
      <c r="F1641" s="29">
        <v>22093.82</v>
      </c>
      <c r="G1641" s="29">
        <v>24.16</v>
      </c>
      <c r="H1641" s="29">
        <v>0</v>
      </c>
      <c r="I1641" s="29">
        <v>21002.89</v>
      </c>
      <c r="J1641" s="29">
        <v>0</v>
      </c>
      <c r="K1641" s="29">
        <v>0</v>
      </c>
      <c r="L1641" s="29">
        <v>0</v>
      </c>
      <c r="M1641" s="29">
        <v>0</v>
      </c>
      <c r="N1641" s="29">
        <v>12189.43</v>
      </c>
      <c r="O1641" s="29">
        <v>50</v>
      </c>
      <c r="P1641" s="29">
        <v>0</v>
      </c>
      <c r="Q1641" s="29">
        <v>0</v>
      </c>
      <c r="R1641" s="29">
        <v>0</v>
      </c>
      <c r="S1641" s="29">
        <v>0</v>
      </c>
      <c r="T1641">
        <v>0</v>
      </c>
      <c r="U1641">
        <v>0</v>
      </c>
      <c r="V1641">
        <v>0</v>
      </c>
      <c r="Y1641" t="s">
        <v>90</v>
      </c>
    </row>
    <row r="1642" spans="1:25" x14ac:dyDescent="0.3">
      <c r="A1642" s="19" t="s">
        <v>90</v>
      </c>
      <c r="B1642" s="18" t="s">
        <v>340</v>
      </c>
      <c r="C1642" s="18" t="s">
        <v>140</v>
      </c>
      <c r="D1642" s="29">
        <v>146647.89000000001</v>
      </c>
      <c r="E1642" s="29">
        <v>151608.43</v>
      </c>
      <c r="F1642" s="29">
        <v>4960.54</v>
      </c>
      <c r="G1642" s="29">
        <v>8.24</v>
      </c>
      <c r="H1642" s="29">
        <v>0</v>
      </c>
      <c r="I1642" s="29">
        <v>4952.83</v>
      </c>
      <c r="J1642" s="29">
        <v>0</v>
      </c>
      <c r="K1642" s="29">
        <v>0</v>
      </c>
      <c r="L1642" s="29">
        <v>0</v>
      </c>
      <c r="M1642" s="29">
        <v>0</v>
      </c>
      <c r="N1642" s="29">
        <v>30091.99</v>
      </c>
      <c r="O1642" s="29">
        <v>25</v>
      </c>
      <c r="P1642" s="29">
        <v>0</v>
      </c>
      <c r="Q1642" s="29">
        <v>0</v>
      </c>
      <c r="R1642" s="29">
        <v>0</v>
      </c>
      <c r="S1642" s="29">
        <v>0</v>
      </c>
      <c r="T1642">
        <v>0</v>
      </c>
      <c r="U1642">
        <v>0</v>
      </c>
      <c r="V1642">
        <v>0</v>
      </c>
      <c r="Y1642" t="s">
        <v>90</v>
      </c>
    </row>
    <row r="1643" spans="1:25" x14ac:dyDescent="0.3">
      <c r="A1643" s="19" t="s">
        <v>90</v>
      </c>
      <c r="B1643" s="18" t="s">
        <v>340</v>
      </c>
      <c r="C1643" s="18" t="s">
        <v>141</v>
      </c>
      <c r="D1643" s="29">
        <v>1535837.66</v>
      </c>
      <c r="E1643" s="29">
        <v>1603120.76</v>
      </c>
      <c r="F1643" s="29">
        <v>67283.100000000006</v>
      </c>
      <c r="G1643" s="29">
        <v>35.81</v>
      </c>
      <c r="H1643" s="29">
        <v>0</v>
      </c>
      <c r="I1643" s="29">
        <v>63877.72</v>
      </c>
      <c r="J1643" s="29">
        <v>0</v>
      </c>
      <c r="K1643" s="29">
        <v>0</v>
      </c>
      <c r="L1643" s="29">
        <v>0</v>
      </c>
      <c r="M1643" s="29">
        <v>0</v>
      </c>
      <c r="N1643" s="29">
        <v>100663.54</v>
      </c>
      <c r="O1643" s="29">
        <v>50</v>
      </c>
      <c r="P1643" s="29">
        <v>0</v>
      </c>
      <c r="Q1643" s="29">
        <v>0</v>
      </c>
      <c r="R1643" s="29">
        <v>0</v>
      </c>
      <c r="S1643" s="29">
        <v>0</v>
      </c>
      <c r="T1643">
        <v>0</v>
      </c>
      <c r="U1643">
        <v>0</v>
      </c>
      <c r="V1643">
        <v>0</v>
      </c>
      <c r="Y1643" t="s">
        <v>90</v>
      </c>
    </row>
    <row r="1644" spans="1:25" x14ac:dyDescent="0.3">
      <c r="A1644" s="19" t="s">
        <v>90</v>
      </c>
      <c r="B1644" s="18" t="s">
        <v>340</v>
      </c>
      <c r="C1644" s="18" t="s">
        <v>142</v>
      </c>
      <c r="D1644" s="29">
        <v>1430604.27</v>
      </c>
      <c r="E1644" s="29">
        <v>1533910.31</v>
      </c>
      <c r="F1644" s="29">
        <v>103306.04</v>
      </c>
      <c r="G1644" s="29">
        <v>18.079999999999998</v>
      </c>
      <c r="H1644" s="29">
        <v>0</v>
      </c>
      <c r="I1644" s="29">
        <v>62947</v>
      </c>
      <c r="J1644" s="29">
        <v>0</v>
      </c>
      <c r="K1644" s="29">
        <v>0</v>
      </c>
      <c r="L1644" s="29">
        <v>0</v>
      </c>
      <c r="M1644" s="29">
        <v>0</v>
      </c>
      <c r="N1644" s="29">
        <v>84263.53</v>
      </c>
      <c r="O1644" s="29">
        <v>150</v>
      </c>
      <c r="P1644" s="29">
        <v>0</v>
      </c>
      <c r="Q1644" s="29">
        <v>0</v>
      </c>
      <c r="R1644" s="29">
        <v>0</v>
      </c>
      <c r="S1644" s="29">
        <v>0</v>
      </c>
      <c r="T1644">
        <v>0</v>
      </c>
      <c r="U1644">
        <v>0</v>
      </c>
      <c r="V1644">
        <v>0</v>
      </c>
      <c r="Y1644" t="s">
        <v>90</v>
      </c>
    </row>
    <row r="1645" spans="1:25" x14ac:dyDescent="0.3">
      <c r="A1645" s="19" t="s">
        <v>90</v>
      </c>
      <c r="B1645" s="18" t="s">
        <v>340</v>
      </c>
      <c r="C1645" s="18" t="s">
        <v>143</v>
      </c>
      <c r="D1645" s="29">
        <v>972535.34</v>
      </c>
      <c r="E1645" s="29">
        <v>1037901.39</v>
      </c>
      <c r="F1645" s="29">
        <v>65366.05</v>
      </c>
      <c r="G1645" s="29">
        <v>20.63</v>
      </c>
      <c r="H1645" s="29">
        <v>0</v>
      </c>
      <c r="I1645" s="29">
        <v>64855.54</v>
      </c>
      <c r="J1645" s="29">
        <v>0</v>
      </c>
      <c r="K1645" s="29">
        <v>0</v>
      </c>
      <c r="L1645" s="29">
        <v>0</v>
      </c>
      <c r="M1645" s="29">
        <v>0</v>
      </c>
      <c r="N1645" s="29">
        <v>30581.32</v>
      </c>
      <c r="O1645" s="29">
        <v>75</v>
      </c>
      <c r="P1645" s="29">
        <v>0</v>
      </c>
      <c r="Q1645" s="29">
        <v>0</v>
      </c>
      <c r="R1645" s="29">
        <v>0</v>
      </c>
      <c r="S1645" s="29">
        <v>0</v>
      </c>
      <c r="T1645">
        <v>0</v>
      </c>
      <c r="U1645">
        <v>0</v>
      </c>
      <c r="V1645">
        <v>0</v>
      </c>
      <c r="Y1645" t="s">
        <v>90</v>
      </c>
    </row>
    <row r="1646" spans="1:25" x14ac:dyDescent="0.3">
      <c r="A1646" s="19" t="s">
        <v>90</v>
      </c>
      <c r="B1646" s="18" t="s">
        <v>340</v>
      </c>
      <c r="C1646" s="18" t="s">
        <v>144</v>
      </c>
      <c r="D1646" s="29">
        <v>60418.71</v>
      </c>
      <c r="E1646" s="29">
        <v>61704.18</v>
      </c>
      <c r="F1646" s="29">
        <v>1285.47</v>
      </c>
      <c r="G1646" s="29">
        <v>8.67</v>
      </c>
      <c r="H1646" s="29">
        <v>0</v>
      </c>
      <c r="I1646" s="29">
        <v>1162.3699999999999</v>
      </c>
      <c r="J1646" s="29">
        <v>0</v>
      </c>
      <c r="K1646" s="29">
        <v>0</v>
      </c>
      <c r="L1646" s="29">
        <v>0</v>
      </c>
      <c r="M1646" s="29">
        <v>0</v>
      </c>
      <c r="N1646" s="29">
        <v>0</v>
      </c>
      <c r="O1646" s="29">
        <v>0</v>
      </c>
      <c r="P1646" s="29">
        <v>0</v>
      </c>
      <c r="Q1646" s="29">
        <v>0</v>
      </c>
      <c r="R1646" s="29">
        <v>0</v>
      </c>
      <c r="S1646" s="29">
        <v>0</v>
      </c>
      <c r="T1646">
        <v>0</v>
      </c>
      <c r="U1646">
        <v>0</v>
      </c>
      <c r="V1646">
        <v>0</v>
      </c>
      <c r="Y1646" t="s">
        <v>91</v>
      </c>
    </row>
    <row r="1647" spans="1:25" x14ac:dyDescent="0.3">
      <c r="A1647" s="19" t="s">
        <v>90</v>
      </c>
      <c r="B1647" s="18" t="s">
        <v>340</v>
      </c>
      <c r="C1647" s="18" t="s">
        <v>145</v>
      </c>
      <c r="D1647" s="29">
        <v>4645421.08</v>
      </c>
      <c r="E1647" s="29">
        <v>4602100.0656000003</v>
      </c>
      <c r="F1647" s="29">
        <v>192492.84</v>
      </c>
      <c r="G1647" s="29">
        <v>20.2</v>
      </c>
      <c r="H1647" s="29">
        <v>0</v>
      </c>
      <c r="I1647" s="29">
        <v>186132.76</v>
      </c>
      <c r="J1647" s="29">
        <v>0</v>
      </c>
      <c r="K1647" s="29">
        <v>0</v>
      </c>
      <c r="L1647" s="29">
        <v>0</v>
      </c>
      <c r="M1647" s="29">
        <v>0</v>
      </c>
      <c r="N1647" s="29">
        <v>213909.76000000001</v>
      </c>
      <c r="O1647" s="29">
        <v>413.63</v>
      </c>
      <c r="P1647" s="29">
        <v>0</v>
      </c>
      <c r="Q1647" s="29">
        <v>235813.85440000001</v>
      </c>
      <c r="R1647" s="29">
        <v>0</v>
      </c>
      <c r="S1647" s="29">
        <v>0</v>
      </c>
      <c r="T1647">
        <v>31613.34</v>
      </c>
      <c r="U1647">
        <v>0</v>
      </c>
      <c r="V1647">
        <v>0</v>
      </c>
      <c r="Y1647" t="s">
        <v>91</v>
      </c>
    </row>
    <row r="1648" spans="1:25" x14ac:dyDescent="0.3">
      <c r="A1648" s="19" t="s">
        <v>90</v>
      </c>
      <c r="B1648" s="18" t="s">
        <v>340</v>
      </c>
      <c r="C1648" s="18" t="s">
        <v>146</v>
      </c>
      <c r="D1648" s="29">
        <v>1030555.85</v>
      </c>
      <c r="E1648" s="29">
        <v>1064824.18</v>
      </c>
      <c r="F1648" s="29">
        <v>34268.33</v>
      </c>
      <c r="G1648" s="29">
        <v>31.69</v>
      </c>
      <c r="H1648" s="29">
        <v>0</v>
      </c>
      <c r="I1648" s="29">
        <v>33107.410000000003</v>
      </c>
      <c r="J1648" s="29">
        <v>0</v>
      </c>
      <c r="K1648" s="29">
        <v>0</v>
      </c>
      <c r="L1648" s="29">
        <v>0</v>
      </c>
      <c r="M1648" s="29">
        <v>0</v>
      </c>
      <c r="N1648" s="29">
        <v>55559.78</v>
      </c>
      <c r="O1648" s="29">
        <v>0</v>
      </c>
      <c r="P1648" s="29">
        <v>0</v>
      </c>
      <c r="Q1648" s="29">
        <v>0</v>
      </c>
      <c r="R1648" s="29">
        <v>0</v>
      </c>
      <c r="S1648" s="29">
        <v>0</v>
      </c>
      <c r="T1648">
        <v>0</v>
      </c>
      <c r="U1648">
        <v>0</v>
      </c>
      <c r="V1648">
        <v>0</v>
      </c>
      <c r="Y1648" t="s">
        <v>91</v>
      </c>
    </row>
    <row r="1649" spans="1:25" x14ac:dyDescent="0.3">
      <c r="A1649" s="19" t="s">
        <v>90</v>
      </c>
      <c r="B1649" s="18" t="s">
        <v>340</v>
      </c>
      <c r="C1649" s="18" t="s">
        <v>147</v>
      </c>
      <c r="D1649" s="29">
        <v>175370.58</v>
      </c>
      <c r="E1649" s="29">
        <v>207173.91</v>
      </c>
      <c r="F1649" s="29">
        <v>31803.33</v>
      </c>
      <c r="G1649" s="29">
        <v>14</v>
      </c>
      <c r="H1649" s="29">
        <v>0</v>
      </c>
      <c r="I1649" s="29">
        <v>6779.08</v>
      </c>
      <c r="J1649" s="29">
        <v>0</v>
      </c>
      <c r="K1649" s="29">
        <v>0</v>
      </c>
      <c r="L1649" s="29">
        <v>0</v>
      </c>
      <c r="M1649" s="29">
        <v>0</v>
      </c>
      <c r="N1649" s="29">
        <v>13516.42</v>
      </c>
      <c r="O1649" s="29">
        <v>0</v>
      </c>
      <c r="P1649" s="29">
        <v>0</v>
      </c>
      <c r="Q1649" s="29">
        <v>0</v>
      </c>
      <c r="R1649" s="29">
        <v>0</v>
      </c>
      <c r="S1649" s="29">
        <v>0</v>
      </c>
      <c r="T1649">
        <v>0</v>
      </c>
      <c r="U1649">
        <v>0</v>
      </c>
      <c r="V1649">
        <v>0</v>
      </c>
      <c r="Y1649" t="s">
        <v>91</v>
      </c>
    </row>
    <row r="1650" spans="1:25" x14ac:dyDescent="0.3">
      <c r="A1650" s="19" t="s">
        <v>90</v>
      </c>
      <c r="B1650" s="18" t="s">
        <v>340</v>
      </c>
      <c r="C1650" s="18" t="s">
        <v>148</v>
      </c>
      <c r="D1650" s="29">
        <v>904887.63</v>
      </c>
      <c r="E1650" s="29">
        <v>935966.23</v>
      </c>
      <c r="F1650" s="29">
        <v>31078.6</v>
      </c>
      <c r="G1650" s="29">
        <v>9.4</v>
      </c>
      <c r="H1650" s="29">
        <v>0</v>
      </c>
      <c r="I1650" s="29">
        <v>28172.07</v>
      </c>
      <c r="J1650" s="29">
        <v>0</v>
      </c>
      <c r="K1650" s="29">
        <v>0</v>
      </c>
      <c r="L1650" s="29">
        <v>0</v>
      </c>
      <c r="M1650" s="29">
        <v>0</v>
      </c>
      <c r="N1650" s="29">
        <v>48819.839999999997</v>
      </c>
      <c r="O1650" s="29">
        <v>75</v>
      </c>
      <c r="P1650" s="29">
        <v>0</v>
      </c>
      <c r="Q1650" s="29">
        <v>0</v>
      </c>
      <c r="R1650" s="29">
        <v>0</v>
      </c>
      <c r="S1650" s="29">
        <v>0</v>
      </c>
      <c r="T1650">
        <v>0</v>
      </c>
      <c r="U1650">
        <v>0</v>
      </c>
      <c r="V1650">
        <v>0</v>
      </c>
      <c r="Y1650" t="s">
        <v>91</v>
      </c>
    </row>
    <row r="1651" spans="1:25" x14ac:dyDescent="0.3">
      <c r="A1651" s="19" t="s">
        <v>90</v>
      </c>
      <c r="B1651" s="18" t="s">
        <v>340</v>
      </c>
      <c r="C1651" s="18" t="s">
        <v>149</v>
      </c>
      <c r="D1651" s="29">
        <v>1570921.61</v>
      </c>
      <c r="E1651" s="29">
        <v>1679404.74</v>
      </c>
      <c r="F1651" s="29">
        <v>108483.13</v>
      </c>
      <c r="G1651" s="29">
        <v>29.96</v>
      </c>
      <c r="H1651" s="29">
        <v>0</v>
      </c>
      <c r="I1651" s="29">
        <v>102696.9</v>
      </c>
      <c r="J1651" s="29">
        <v>0</v>
      </c>
      <c r="K1651" s="29">
        <v>0</v>
      </c>
      <c r="L1651" s="29">
        <v>0</v>
      </c>
      <c r="M1651" s="29">
        <v>0</v>
      </c>
      <c r="N1651" s="29">
        <v>87973.8</v>
      </c>
      <c r="O1651" s="29">
        <v>25</v>
      </c>
      <c r="P1651" s="29">
        <v>0</v>
      </c>
      <c r="Q1651" s="29">
        <v>0</v>
      </c>
      <c r="R1651" s="29">
        <v>0</v>
      </c>
      <c r="S1651" s="29">
        <v>0</v>
      </c>
      <c r="T1651">
        <v>0</v>
      </c>
      <c r="U1651">
        <v>0</v>
      </c>
      <c r="V1651">
        <v>0</v>
      </c>
      <c r="Y1651" t="s">
        <v>91</v>
      </c>
    </row>
    <row r="1652" spans="1:25" x14ac:dyDescent="0.3">
      <c r="A1652" s="19" t="s">
        <v>90</v>
      </c>
      <c r="B1652" s="18" t="s">
        <v>340</v>
      </c>
      <c r="C1652" s="18" t="s">
        <v>150</v>
      </c>
      <c r="D1652" s="29">
        <v>205756.52</v>
      </c>
      <c r="E1652" s="29">
        <v>221567.06</v>
      </c>
      <c r="F1652" s="29">
        <v>15810.54</v>
      </c>
      <c r="G1652" s="29">
        <v>0</v>
      </c>
      <c r="H1652" s="29">
        <v>0</v>
      </c>
      <c r="I1652" s="29">
        <v>10625.94</v>
      </c>
      <c r="J1652" s="29">
        <v>0</v>
      </c>
      <c r="K1652" s="29">
        <v>0</v>
      </c>
      <c r="L1652" s="29">
        <v>0</v>
      </c>
      <c r="M1652" s="29">
        <v>0</v>
      </c>
      <c r="N1652" s="29">
        <v>10495.74</v>
      </c>
      <c r="O1652" s="29">
        <v>0</v>
      </c>
      <c r="P1652" s="29">
        <v>0</v>
      </c>
      <c r="Q1652" s="29">
        <v>0</v>
      </c>
      <c r="R1652" s="29">
        <v>0</v>
      </c>
      <c r="S1652" s="29">
        <v>0</v>
      </c>
      <c r="T1652">
        <v>0</v>
      </c>
      <c r="U1652">
        <v>0</v>
      </c>
      <c r="V1652">
        <v>0</v>
      </c>
      <c r="Y1652" t="s">
        <v>91</v>
      </c>
    </row>
    <row r="1653" spans="1:25" x14ac:dyDescent="0.3">
      <c r="A1653" s="19" t="s">
        <v>91</v>
      </c>
      <c r="B1653" s="18" t="s">
        <v>341</v>
      </c>
      <c r="C1653" s="18" t="s">
        <v>129</v>
      </c>
      <c r="D1653" s="29">
        <v>1525872.62</v>
      </c>
      <c r="E1653" s="29">
        <v>1571766.25</v>
      </c>
      <c r="F1653" s="29">
        <v>45893.63</v>
      </c>
      <c r="G1653" s="29">
        <v>10.48</v>
      </c>
      <c r="H1653" s="29">
        <v>0</v>
      </c>
      <c r="I1653" s="29">
        <v>42690.47</v>
      </c>
      <c r="J1653" s="29">
        <v>0</v>
      </c>
      <c r="K1653" s="29">
        <v>0</v>
      </c>
      <c r="L1653" s="29">
        <v>0</v>
      </c>
      <c r="M1653" s="29">
        <v>0</v>
      </c>
      <c r="N1653" s="29">
        <v>59718.42</v>
      </c>
      <c r="O1653" s="29">
        <v>175</v>
      </c>
      <c r="P1653" s="29">
        <v>0</v>
      </c>
      <c r="Q1653" s="29">
        <v>0</v>
      </c>
      <c r="R1653" s="29">
        <v>0</v>
      </c>
      <c r="S1653" s="29">
        <v>0</v>
      </c>
      <c r="T1653">
        <v>0</v>
      </c>
      <c r="U1653">
        <v>0</v>
      </c>
      <c r="V1653">
        <v>0</v>
      </c>
      <c r="Y1653" t="s">
        <v>91</v>
      </c>
    </row>
    <row r="1654" spans="1:25" x14ac:dyDescent="0.3">
      <c r="A1654" s="19" t="s">
        <v>91</v>
      </c>
      <c r="B1654" s="18" t="s">
        <v>341</v>
      </c>
      <c r="C1654" s="18" t="s">
        <v>130</v>
      </c>
      <c r="D1654" s="29">
        <v>1282795.55</v>
      </c>
      <c r="E1654" s="29">
        <v>1327144.8600000001</v>
      </c>
      <c r="F1654" s="29">
        <v>44349.31</v>
      </c>
      <c r="G1654" s="29">
        <v>3.94</v>
      </c>
      <c r="H1654" s="29">
        <v>0</v>
      </c>
      <c r="I1654" s="29">
        <v>40055.06</v>
      </c>
      <c r="J1654" s="29">
        <v>0</v>
      </c>
      <c r="K1654" s="29">
        <v>0</v>
      </c>
      <c r="L1654" s="29">
        <v>0</v>
      </c>
      <c r="M1654" s="29">
        <v>0</v>
      </c>
      <c r="N1654" s="29">
        <v>22313.1</v>
      </c>
      <c r="O1654" s="29">
        <v>475</v>
      </c>
      <c r="P1654" s="29">
        <v>0</v>
      </c>
      <c r="Q1654" s="29">
        <v>0</v>
      </c>
      <c r="R1654" s="29">
        <v>0</v>
      </c>
      <c r="S1654" s="29">
        <v>0</v>
      </c>
      <c r="T1654">
        <v>0</v>
      </c>
      <c r="U1654">
        <v>0</v>
      </c>
      <c r="V1654">
        <v>0</v>
      </c>
      <c r="Y1654" t="s">
        <v>91</v>
      </c>
    </row>
    <row r="1655" spans="1:25" x14ac:dyDescent="0.3">
      <c r="A1655" s="19" t="s">
        <v>91</v>
      </c>
      <c r="B1655" s="18" t="s">
        <v>341</v>
      </c>
      <c r="C1655" s="18" t="s">
        <v>131</v>
      </c>
      <c r="D1655" s="29">
        <v>781518.3</v>
      </c>
      <c r="E1655" s="29">
        <v>800092.30180000002</v>
      </c>
      <c r="F1655" s="29">
        <v>19901.240000000002</v>
      </c>
      <c r="G1655" s="29">
        <v>3.65</v>
      </c>
      <c r="H1655" s="29">
        <v>0</v>
      </c>
      <c r="I1655" s="29">
        <v>17235.099999999999</v>
      </c>
      <c r="J1655" s="29">
        <v>0</v>
      </c>
      <c r="K1655" s="29">
        <v>0</v>
      </c>
      <c r="L1655" s="29">
        <v>0</v>
      </c>
      <c r="M1655" s="29">
        <v>0</v>
      </c>
      <c r="N1655" s="29">
        <v>10263.950000000001</v>
      </c>
      <c r="O1655" s="29">
        <v>100</v>
      </c>
      <c r="P1655" s="29">
        <v>0</v>
      </c>
      <c r="Q1655" s="29">
        <v>1327.2382</v>
      </c>
      <c r="R1655" s="29">
        <v>0</v>
      </c>
      <c r="S1655" s="29">
        <v>0</v>
      </c>
      <c r="T1655">
        <v>0</v>
      </c>
      <c r="U1655">
        <v>0</v>
      </c>
      <c r="V1655">
        <v>0</v>
      </c>
      <c r="Y1655" t="s">
        <v>91</v>
      </c>
    </row>
    <row r="1656" spans="1:25" x14ac:dyDescent="0.3">
      <c r="A1656" s="19" t="s">
        <v>91</v>
      </c>
      <c r="B1656" s="18" t="s">
        <v>341</v>
      </c>
      <c r="C1656" s="18" t="s">
        <v>132</v>
      </c>
      <c r="D1656" s="29">
        <v>1113316.52</v>
      </c>
      <c r="E1656" s="29">
        <v>1151281.21</v>
      </c>
      <c r="F1656" s="29">
        <v>37964.69</v>
      </c>
      <c r="G1656" s="29">
        <v>4.99</v>
      </c>
      <c r="H1656" s="29">
        <v>0</v>
      </c>
      <c r="I1656" s="29">
        <v>34427.17</v>
      </c>
      <c r="J1656" s="29">
        <v>0</v>
      </c>
      <c r="K1656" s="29">
        <v>0</v>
      </c>
      <c r="L1656" s="29">
        <v>0</v>
      </c>
      <c r="M1656" s="29">
        <v>0</v>
      </c>
      <c r="N1656" s="29">
        <v>25056.16</v>
      </c>
      <c r="O1656" s="29">
        <v>125</v>
      </c>
      <c r="P1656" s="29">
        <v>0</v>
      </c>
      <c r="Q1656" s="29">
        <v>0</v>
      </c>
      <c r="R1656" s="29">
        <v>0</v>
      </c>
      <c r="S1656" s="29">
        <v>0</v>
      </c>
      <c r="T1656">
        <v>0</v>
      </c>
      <c r="U1656">
        <v>0</v>
      </c>
      <c r="V1656">
        <v>0</v>
      </c>
      <c r="Y1656" t="s">
        <v>91</v>
      </c>
    </row>
    <row r="1657" spans="1:25" x14ac:dyDescent="0.3">
      <c r="A1657" s="19" t="s">
        <v>91</v>
      </c>
      <c r="B1657" s="18" t="s">
        <v>341</v>
      </c>
      <c r="C1657" s="18" t="s">
        <v>133</v>
      </c>
      <c r="D1657" s="29">
        <v>1210766.6100000001</v>
      </c>
      <c r="E1657" s="29">
        <v>1258648.29</v>
      </c>
      <c r="F1657" s="29">
        <v>47881.68</v>
      </c>
      <c r="G1657" s="29">
        <v>8.57</v>
      </c>
      <c r="H1657" s="29">
        <v>0</v>
      </c>
      <c r="I1657" s="29">
        <v>41827.79</v>
      </c>
      <c r="J1657" s="29">
        <v>0</v>
      </c>
      <c r="K1657" s="29">
        <v>0</v>
      </c>
      <c r="L1657" s="29">
        <v>0</v>
      </c>
      <c r="M1657" s="29">
        <v>0</v>
      </c>
      <c r="N1657" s="29">
        <v>37981.279999999999</v>
      </c>
      <c r="O1657" s="29">
        <v>225</v>
      </c>
      <c r="P1657" s="29">
        <v>0</v>
      </c>
      <c r="Q1657" s="29">
        <v>0</v>
      </c>
      <c r="R1657" s="29">
        <v>0</v>
      </c>
      <c r="S1657" s="29">
        <v>0</v>
      </c>
      <c r="T1657">
        <v>0</v>
      </c>
      <c r="U1657">
        <v>0</v>
      </c>
      <c r="V1657">
        <v>0</v>
      </c>
      <c r="Y1657" t="s">
        <v>91</v>
      </c>
    </row>
    <row r="1658" spans="1:25" x14ac:dyDescent="0.3">
      <c r="A1658" s="19" t="s">
        <v>91</v>
      </c>
      <c r="B1658" s="18" t="s">
        <v>341</v>
      </c>
      <c r="C1658" s="18" t="s">
        <v>134</v>
      </c>
      <c r="D1658" s="29">
        <v>1397473.42</v>
      </c>
      <c r="E1658" s="29">
        <v>1452505.41</v>
      </c>
      <c r="F1658" s="29">
        <v>55031.99</v>
      </c>
      <c r="G1658" s="29">
        <v>12.73</v>
      </c>
      <c r="H1658" s="29">
        <v>0</v>
      </c>
      <c r="I1658" s="29">
        <v>48921.27</v>
      </c>
      <c r="J1658" s="29">
        <v>0</v>
      </c>
      <c r="K1658" s="29">
        <v>0</v>
      </c>
      <c r="L1658" s="29">
        <v>0</v>
      </c>
      <c r="M1658" s="29">
        <v>0</v>
      </c>
      <c r="N1658" s="29">
        <v>66685.64</v>
      </c>
      <c r="O1658" s="29">
        <v>175</v>
      </c>
      <c r="P1658" s="29">
        <v>0</v>
      </c>
      <c r="Q1658" s="29">
        <v>0</v>
      </c>
      <c r="R1658" s="29">
        <v>0</v>
      </c>
      <c r="S1658" s="29">
        <v>0</v>
      </c>
      <c r="T1658">
        <v>0</v>
      </c>
      <c r="U1658">
        <v>0</v>
      </c>
      <c r="V1658">
        <v>0</v>
      </c>
      <c r="Y1658" t="s">
        <v>91</v>
      </c>
    </row>
    <row r="1659" spans="1:25" x14ac:dyDescent="0.3">
      <c r="A1659" s="19" t="s">
        <v>91</v>
      </c>
      <c r="B1659" s="18" t="s">
        <v>341</v>
      </c>
      <c r="C1659" s="18" t="s">
        <v>135</v>
      </c>
      <c r="D1659" s="29">
        <v>845854.39</v>
      </c>
      <c r="E1659" s="29">
        <v>862950.29</v>
      </c>
      <c r="F1659" s="29">
        <v>17095.900000000001</v>
      </c>
      <c r="G1659" s="29">
        <v>2.41</v>
      </c>
      <c r="H1659" s="29">
        <v>0</v>
      </c>
      <c r="I1659" s="29">
        <v>14621.86</v>
      </c>
      <c r="J1659" s="29">
        <v>0</v>
      </c>
      <c r="K1659" s="29">
        <v>0</v>
      </c>
      <c r="L1659" s="29">
        <v>0</v>
      </c>
      <c r="M1659" s="29">
        <v>0</v>
      </c>
      <c r="N1659" s="29">
        <v>3198.73</v>
      </c>
      <c r="O1659" s="29">
        <v>25</v>
      </c>
      <c r="P1659" s="29">
        <v>0</v>
      </c>
      <c r="Q1659" s="29">
        <v>0</v>
      </c>
      <c r="R1659" s="29">
        <v>0</v>
      </c>
      <c r="S1659" s="29">
        <v>0</v>
      </c>
      <c r="T1659">
        <v>0</v>
      </c>
      <c r="U1659">
        <v>0</v>
      </c>
      <c r="V1659">
        <v>0</v>
      </c>
      <c r="Y1659" t="s">
        <v>91</v>
      </c>
    </row>
    <row r="1660" spans="1:25" x14ac:dyDescent="0.3">
      <c r="A1660" s="19" t="s">
        <v>91</v>
      </c>
      <c r="B1660" s="18" t="s">
        <v>341</v>
      </c>
      <c r="C1660" s="18" t="s">
        <v>136</v>
      </c>
      <c r="D1660" s="29">
        <v>2104098.84</v>
      </c>
      <c r="E1660" s="29">
        <v>2240601.33</v>
      </c>
      <c r="F1660" s="29">
        <v>136502.49</v>
      </c>
      <c r="G1660" s="29">
        <v>4.82</v>
      </c>
      <c r="H1660" s="29">
        <v>0</v>
      </c>
      <c r="I1660" s="29">
        <v>118870.87</v>
      </c>
      <c r="J1660" s="29">
        <v>0</v>
      </c>
      <c r="K1660" s="29">
        <v>0</v>
      </c>
      <c r="L1660" s="29">
        <v>0</v>
      </c>
      <c r="M1660" s="29">
        <v>0</v>
      </c>
      <c r="N1660" s="29">
        <v>87791.51</v>
      </c>
      <c r="O1660" s="29">
        <v>150</v>
      </c>
      <c r="P1660" s="29">
        <v>0</v>
      </c>
      <c r="Q1660" s="29">
        <v>0</v>
      </c>
      <c r="R1660" s="29">
        <v>0</v>
      </c>
      <c r="S1660" s="29">
        <v>0</v>
      </c>
      <c r="T1660">
        <v>0</v>
      </c>
      <c r="U1660">
        <v>0</v>
      </c>
      <c r="V1660">
        <v>0</v>
      </c>
      <c r="Y1660" t="s">
        <v>91</v>
      </c>
    </row>
    <row r="1661" spans="1:25" x14ac:dyDescent="0.3">
      <c r="A1661" s="19" t="s">
        <v>91</v>
      </c>
      <c r="B1661" s="18" t="s">
        <v>341</v>
      </c>
      <c r="C1661" s="18" t="s">
        <v>137</v>
      </c>
      <c r="D1661" s="29">
        <v>564536.93999999994</v>
      </c>
      <c r="E1661" s="29">
        <v>742611.01</v>
      </c>
      <c r="F1661" s="29">
        <v>178074.07</v>
      </c>
      <c r="G1661" s="29">
        <v>2.96</v>
      </c>
      <c r="H1661" s="29">
        <v>0</v>
      </c>
      <c r="I1661" s="29">
        <v>42449.53</v>
      </c>
      <c r="J1661" s="29">
        <v>0</v>
      </c>
      <c r="K1661" s="29">
        <v>0</v>
      </c>
      <c r="L1661" s="29">
        <v>0</v>
      </c>
      <c r="M1661" s="29">
        <v>0</v>
      </c>
      <c r="N1661" s="29">
        <v>63166.47</v>
      </c>
      <c r="O1661" s="29">
        <v>50</v>
      </c>
      <c r="P1661" s="29">
        <v>0</v>
      </c>
      <c r="Q1661" s="29">
        <v>0</v>
      </c>
      <c r="R1661" s="29">
        <v>0</v>
      </c>
      <c r="S1661" s="29">
        <v>0</v>
      </c>
      <c r="T1661">
        <v>0</v>
      </c>
      <c r="U1661">
        <v>0</v>
      </c>
      <c r="V1661">
        <v>0</v>
      </c>
      <c r="Y1661" t="s">
        <v>91</v>
      </c>
    </row>
    <row r="1662" spans="1:25" x14ac:dyDescent="0.3">
      <c r="A1662" s="19" t="s">
        <v>91</v>
      </c>
      <c r="B1662" s="18" t="s">
        <v>341</v>
      </c>
      <c r="C1662" s="18" t="s">
        <v>138</v>
      </c>
      <c r="D1662" s="29">
        <v>2213889.41</v>
      </c>
      <c r="E1662" s="29">
        <v>2313410.9500000002</v>
      </c>
      <c r="F1662" s="29">
        <v>99521.54</v>
      </c>
      <c r="G1662" s="29">
        <v>2.4900000000000002</v>
      </c>
      <c r="H1662" s="29">
        <v>0</v>
      </c>
      <c r="I1662" s="29">
        <v>89481.65</v>
      </c>
      <c r="J1662" s="29">
        <v>0</v>
      </c>
      <c r="K1662" s="29">
        <v>0</v>
      </c>
      <c r="L1662" s="29">
        <v>0</v>
      </c>
      <c r="M1662" s="29">
        <v>0</v>
      </c>
      <c r="N1662" s="29">
        <v>50450.13</v>
      </c>
      <c r="O1662" s="29">
        <v>250</v>
      </c>
      <c r="P1662" s="29">
        <v>0</v>
      </c>
      <c r="Q1662" s="29">
        <v>0</v>
      </c>
      <c r="R1662" s="29">
        <v>0</v>
      </c>
      <c r="S1662" s="29">
        <v>0</v>
      </c>
      <c r="T1662">
        <v>0</v>
      </c>
      <c r="U1662">
        <v>0</v>
      </c>
      <c r="V1662">
        <v>0</v>
      </c>
      <c r="Y1662" t="s">
        <v>367</v>
      </c>
    </row>
    <row r="1663" spans="1:25" x14ac:dyDescent="0.3">
      <c r="A1663" s="19" t="s">
        <v>91</v>
      </c>
      <c r="B1663" s="18" t="s">
        <v>341</v>
      </c>
      <c r="C1663" s="18" t="s">
        <v>139</v>
      </c>
      <c r="D1663" s="29">
        <v>6306123.2599999998</v>
      </c>
      <c r="E1663" s="29">
        <v>9773710.4694999903</v>
      </c>
      <c r="F1663" s="29">
        <v>3700333.07</v>
      </c>
      <c r="G1663" s="29">
        <v>47.1</v>
      </c>
      <c r="H1663" s="29">
        <v>0</v>
      </c>
      <c r="I1663" s="29">
        <v>439221.84</v>
      </c>
      <c r="J1663" s="29">
        <v>0</v>
      </c>
      <c r="K1663" s="29">
        <v>0</v>
      </c>
      <c r="L1663" s="29">
        <v>0</v>
      </c>
      <c r="M1663" s="29">
        <v>0</v>
      </c>
      <c r="N1663" s="29">
        <v>488950.56</v>
      </c>
      <c r="O1663" s="29">
        <v>525</v>
      </c>
      <c r="P1663" s="29">
        <v>0</v>
      </c>
      <c r="Q1663" s="29">
        <v>356602.50050000002</v>
      </c>
      <c r="R1663" s="29">
        <v>121019.78</v>
      </c>
      <c r="S1663" s="29">
        <v>2836.86</v>
      </c>
      <c r="T1663">
        <v>3588.76</v>
      </c>
      <c r="U1663">
        <v>0</v>
      </c>
      <c r="V1663">
        <v>0</v>
      </c>
      <c r="Y1663" t="s">
        <v>367</v>
      </c>
    </row>
    <row r="1664" spans="1:25" x14ac:dyDescent="0.3">
      <c r="A1664" s="19" t="s">
        <v>91</v>
      </c>
      <c r="B1664" s="18" t="s">
        <v>341</v>
      </c>
      <c r="C1664" s="18" t="s">
        <v>140</v>
      </c>
      <c r="D1664" s="29">
        <v>1161524.1399999999</v>
      </c>
      <c r="E1664" s="29">
        <v>1193872.6599999999</v>
      </c>
      <c r="F1664" s="29">
        <v>32348.52</v>
      </c>
      <c r="G1664" s="29">
        <v>1.1599999999999999</v>
      </c>
      <c r="H1664" s="29">
        <v>0</v>
      </c>
      <c r="I1664" s="29">
        <v>29286.34</v>
      </c>
      <c r="J1664" s="29">
        <v>0</v>
      </c>
      <c r="K1664" s="29">
        <v>0</v>
      </c>
      <c r="L1664" s="29">
        <v>0</v>
      </c>
      <c r="M1664" s="29">
        <v>0</v>
      </c>
      <c r="N1664" s="29">
        <v>27758.67</v>
      </c>
      <c r="O1664" s="29">
        <v>150</v>
      </c>
      <c r="P1664" s="29">
        <v>0</v>
      </c>
      <c r="Q1664" s="29">
        <v>0</v>
      </c>
      <c r="R1664" s="29">
        <v>0</v>
      </c>
      <c r="S1664" s="29">
        <v>0</v>
      </c>
      <c r="T1664">
        <v>0</v>
      </c>
      <c r="U1664">
        <v>0</v>
      </c>
      <c r="V1664">
        <v>0</v>
      </c>
      <c r="Y1664" t="s">
        <v>367</v>
      </c>
    </row>
    <row r="1665" spans="1:25" x14ac:dyDescent="0.3">
      <c r="A1665" s="19" t="s">
        <v>91</v>
      </c>
      <c r="B1665" s="18" t="s">
        <v>341</v>
      </c>
      <c r="C1665" s="18" t="s">
        <v>141</v>
      </c>
      <c r="D1665" s="29">
        <v>122175.22</v>
      </c>
      <c r="E1665" s="29">
        <v>135585.1</v>
      </c>
      <c r="F1665" s="29">
        <v>13409.88</v>
      </c>
      <c r="G1665" s="29">
        <v>3</v>
      </c>
      <c r="H1665" s="29">
        <v>0</v>
      </c>
      <c r="I1665" s="29">
        <v>5424.32</v>
      </c>
      <c r="J1665" s="29">
        <v>0</v>
      </c>
      <c r="K1665" s="29">
        <v>0</v>
      </c>
      <c r="L1665" s="29">
        <v>0</v>
      </c>
      <c r="M1665" s="29">
        <v>0</v>
      </c>
      <c r="N1665" s="29">
        <v>15095.77</v>
      </c>
      <c r="O1665" s="29">
        <v>50</v>
      </c>
      <c r="P1665" s="29">
        <v>0</v>
      </c>
      <c r="Q1665" s="29">
        <v>0</v>
      </c>
      <c r="R1665" s="29">
        <v>0</v>
      </c>
      <c r="S1665" s="29">
        <v>0</v>
      </c>
      <c r="T1665">
        <v>0</v>
      </c>
      <c r="U1665">
        <v>0</v>
      </c>
      <c r="V1665">
        <v>0</v>
      </c>
      <c r="Y1665" t="s">
        <v>367</v>
      </c>
    </row>
    <row r="1666" spans="1:25" x14ac:dyDescent="0.3">
      <c r="A1666" s="19" t="s">
        <v>91</v>
      </c>
      <c r="B1666" s="18" t="s">
        <v>341</v>
      </c>
      <c r="C1666" s="18" t="s">
        <v>142</v>
      </c>
      <c r="D1666" s="29">
        <v>1106630.94</v>
      </c>
      <c r="E1666" s="29">
        <v>1141421.95</v>
      </c>
      <c r="F1666" s="29">
        <v>34791.01</v>
      </c>
      <c r="G1666" s="29">
        <v>2.82</v>
      </c>
      <c r="H1666" s="29">
        <v>0</v>
      </c>
      <c r="I1666" s="29">
        <v>30494.52</v>
      </c>
      <c r="J1666" s="29">
        <v>0</v>
      </c>
      <c r="K1666" s="29">
        <v>0</v>
      </c>
      <c r="L1666" s="29">
        <v>0</v>
      </c>
      <c r="M1666" s="29">
        <v>0</v>
      </c>
      <c r="N1666" s="29">
        <v>52893.57</v>
      </c>
      <c r="O1666" s="29">
        <v>150</v>
      </c>
      <c r="P1666" s="29">
        <v>0</v>
      </c>
      <c r="Q1666" s="29">
        <v>0</v>
      </c>
      <c r="R1666" s="29">
        <v>0</v>
      </c>
      <c r="S1666" s="29">
        <v>0</v>
      </c>
      <c r="T1666">
        <v>0</v>
      </c>
      <c r="U1666">
        <v>0</v>
      </c>
      <c r="V1666">
        <v>0</v>
      </c>
      <c r="Y1666" t="s">
        <v>367</v>
      </c>
    </row>
    <row r="1667" spans="1:25" x14ac:dyDescent="0.3">
      <c r="A1667" s="19" t="s">
        <v>91</v>
      </c>
      <c r="B1667" s="18" t="s">
        <v>341</v>
      </c>
      <c r="C1667" s="18" t="s">
        <v>143</v>
      </c>
      <c r="D1667" s="29">
        <v>1094817.5900000001</v>
      </c>
      <c r="E1667" s="29">
        <v>1120887.95</v>
      </c>
      <c r="F1667" s="29">
        <v>26070.36</v>
      </c>
      <c r="G1667" s="29">
        <v>1.54</v>
      </c>
      <c r="H1667" s="29">
        <v>0</v>
      </c>
      <c r="I1667" s="29">
        <v>22308.720000000001</v>
      </c>
      <c r="J1667" s="29">
        <v>0</v>
      </c>
      <c r="K1667" s="29">
        <v>0</v>
      </c>
      <c r="L1667" s="29">
        <v>0</v>
      </c>
      <c r="M1667" s="29">
        <v>0</v>
      </c>
      <c r="N1667" s="29">
        <v>12623.13</v>
      </c>
      <c r="O1667" s="29">
        <v>100</v>
      </c>
      <c r="P1667" s="29">
        <v>0</v>
      </c>
      <c r="Q1667" s="29">
        <v>0</v>
      </c>
      <c r="R1667" s="29">
        <v>0</v>
      </c>
      <c r="S1667" s="29">
        <v>0</v>
      </c>
      <c r="T1667">
        <v>0</v>
      </c>
      <c r="U1667">
        <v>0</v>
      </c>
      <c r="V1667">
        <v>0</v>
      </c>
      <c r="Y1667" t="s">
        <v>367</v>
      </c>
    </row>
    <row r="1668" spans="1:25" x14ac:dyDescent="0.3">
      <c r="A1668" s="19" t="s">
        <v>91</v>
      </c>
      <c r="B1668" s="18" t="s">
        <v>341</v>
      </c>
      <c r="C1668" s="18" t="s">
        <v>144</v>
      </c>
      <c r="D1668" s="29">
        <v>1407483.14</v>
      </c>
      <c r="E1668" s="29">
        <v>1564851.2933</v>
      </c>
      <c r="F1668" s="29">
        <v>326505.23</v>
      </c>
      <c r="G1668" s="29">
        <v>0</v>
      </c>
      <c r="H1668" s="29">
        <v>0</v>
      </c>
      <c r="I1668" s="29">
        <v>0</v>
      </c>
      <c r="J1668" s="29">
        <v>0</v>
      </c>
      <c r="K1668" s="29">
        <v>0</v>
      </c>
      <c r="L1668" s="29">
        <v>0</v>
      </c>
      <c r="M1668" s="29">
        <v>0</v>
      </c>
      <c r="N1668" s="29">
        <v>0</v>
      </c>
      <c r="O1668" s="29">
        <v>50</v>
      </c>
      <c r="P1668" s="29">
        <v>0</v>
      </c>
      <c r="Q1668" s="29">
        <v>216477.43669999999</v>
      </c>
      <c r="R1668" s="29">
        <v>47340.36</v>
      </c>
      <c r="S1668" s="29">
        <v>0</v>
      </c>
      <c r="T1668">
        <v>0</v>
      </c>
      <c r="U1668">
        <v>0</v>
      </c>
      <c r="V1668">
        <v>0</v>
      </c>
      <c r="Y1668" t="s">
        <v>367</v>
      </c>
    </row>
    <row r="1669" spans="1:25" x14ac:dyDescent="0.3">
      <c r="A1669" s="19" t="s">
        <v>367</v>
      </c>
      <c r="B1669" s="18" t="s">
        <v>342</v>
      </c>
      <c r="C1669" s="18" t="s">
        <v>129</v>
      </c>
      <c r="D1669" s="29">
        <v>7516256.2400000002</v>
      </c>
      <c r="E1669" s="29">
        <v>8808903.5600000005</v>
      </c>
      <c r="F1669" s="29">
        <v>1292647.32</v>
      </c>
      <c r="G1669" s="29">
        <v>16.61</v>
      </c>
      <c r="H1669" s="29">
        <v>0</v>
      </c>
      <c r="I1669" s="29">
        <v>259169.73</v>
      </c>
      <c r="J1669" s="29">
        <v>0</v>
      </c>
      <c r="K1669" s="29">
        <v>0</v>
      </c>
      <c r="L1669" s="29">
        <v>0</v>
      </c>
      <c r="M1669" s="29">
        <v>769218.85</v>
      </c>
      <c r="N1669" s="29">
        <v>373690.21</v>
      </c>
      <c r="O1669" s="29">
        <v>1091.5999999999999</v>
      </c>
      <c r="P1669" s="29">
        <v>0</v>
      </c>
      <c r="Q1669" s="29">
        <v>0</v>
      </c>
      <c r="R1669" s="29">
        <v>0</v>
      </c>
      <c r="S1669" s="29">
        <v>0</v>
      </c>
      <c r="T1669">
        <v>0</v>
      </c>
      <c r="U1669">
        <v>0</v>
      </c>
      <c r="V1669">
        <v>0</v>
      </c>
      <c r="Y1669" t="s">
        <v>367</v>
      </c>
    </row>
    <row r="1670" spans="1:25" x14ac:dyDescent="0.3">
      <c r="A1670" s="19" t="s">
        <v>367</v>
      </c>
      <c r="B1670" s="18" t="s">
        <v>342</v>
      </c>
      <c r="C1670" s="18" t="s">
        <v>130</v>
      </c>
      <c r="D1670" s="29">
        <v>16413977.09</v>
      </c>
      <c r="E1670" s="29">
        <v>26534436.0317</v>
      </c>
      <c r="F1670" s="29">
        <v>12540866.85</v>
      </c>
      <c r="G1670" s="29">
        <v>27</v>
      </c>
      <c r="H1670" s="29">
        <v>0</v>
      </c>
      <c r="I1670" s="29">
        <v>786861.27</v>
      </c>
      <c r="J1670" s="29">
        <v>0</v>
      </c>
      <c r="K1670" s="29">
        <v>0</v>
      </c>
      <c r="L1670" s="29">
        <v>0</v>
      </c>
      <c r="M1670" s="29">
        <v>2462777.62</v>
      </c>
      <c r="N1670" s="29">
        <v>409699.75</v>
      </c>
      <c r="O1670" s="29">
        <v>8842.0499999999993</v>
      </c>
      <c r="P1670" s="29">
        <v>0</v>
      </c>
      <c r="Q1670" s="29">
        <v>3741646.3883000002</v>
      </c>
      <c r="R1670" s="29">
        <v>939727.02</v>
      </c>
      <c r="S1670" s="29">
        <v>381511.46</v>
      </c>
      <c r="T1670">
        <v>49156.72</v>
      </c>
      <c r="U1670">
        <v>0</v>
      </c>
      <c r="V1670">
        <v>0</v>
      </c>
      <c r="Y1670" t="s">
        <v>367</v>
      </c>
    </row>
    <row r="1671" spans="1:25" x14ac:dyDescent="0.3">
      <c r="A1671" s="19" t="s">
        <v>367</v>
      </c>
      <c r="B1671" s="18" t="s">
        <v>342</v>
      </c>
      <c r="C1671" s="18" t="s">
        <v>131</v>
      </c>
      <c r="D1671" s="29">
        <v>37777245.339999899</v>
      </c>
      <c r="E1671" s="29">
        <v>43728926.7999999</v>
      </c>
      <c r="F1671" s="29">
        <v>5951681.46</v>
      </c>
      <c r="G1671" s="29">
        <v>22.95</v>
      </c>
      <c r="H1671" s="29">
        <v>0</v>
      </c>
      <c r="I1671" s="29">
        <v>1217776.18</v>
      </c>
      <c r="J1671" s="29">
        <v>0</v>
      </c>
      <c r="K1671" s="29">
        <v>0</v>
      </c>
      <c r="L1671" s="29">
        <v>0</v>
      </c>
      <c r="M1671" s="29">
        <v>3762329.66</v>
      </c>
      <c r="N1671" s="29">
        <v>1800997.08</v>
      </c>
      <c r="O1671" s="29">
        <v>13728.36</v>
      </c>
      <c r="P1671" s="29">
        <v>0</v>
      </c>
      <c r="Q1671" s="29">
        <v>0</v>
      </c>
      <c r="R1671" s="29">
        <v>0</v>
      </c>
      <c r="S1671" s="29">
        <v>0</v>
      </c>
      <c r="T1671">
        <v>0</v>
      </c>
      <c r="U1671">
        <v>0</v>
      </c>
      <c r="V1671">
        <v>0</v>
      </c>
      <c r="Y1671" t="s">
        <v>367</v>
      </c>
    </row>
    <row r="1672" spans="1:25" x14ac:dyDescent="0.3">
      <c r="A1672" s="19" t="s">
        <v>367</v>
      </c>
      <c r="B1672" s="18" t="s">
        <v>342</v>
      </c>
      <c r="C1672" s="18" t="s">
        <v>132</v>
      </c>
      <c r="D1672" s="29">
        <v>5897352.7500000102</v>
      </c>
      <c r="E1672" s="29">
        <v>9143901.1148000099</v>
      </c>
      <c r="F1672" s="29">
        <v>4241325.8099999996</v>
      </c>
      <c r="G1672" s="29">
        <v>1.64</v>
      </c>
      <c r="H1672" s="29">
        <v>0</v>
      </c>
      <c r="I1672" s="29">
        <v>114559.75</v>
      </c>
      <c r="J1672" s="29">
        <v>0</v>
      </c>
      <c r="K1672" s="29">
        <v>0</v>
      </c>
      <c r="L1672" s="29">
        <v>0</v>
      </c>
      <c r="M1672" s="29">
        <v>843601.57</v>
      </c>
      <c r="N1672" s="29">
        <v>210637.9</v>
      </c>
      <c r="O1672" s="29">
        <v>5123.1099999999997</v>
      </c>
      <c r="P1672" s="29">
        <v>0</v>
      </c>
      <c r="Q1672" s="29">
        <v>2020426.7552</v>
      </c>
      <c r="R1672" s="29">
        <v>821323.51</v>
      </c>
      <c r="S1672" s="29">
        <v>204325.8</v>
      </c>
      <c r="T1672">
        <v>1356.42</v>
      </c>
      <c r="U1672">
        <v>0</v>
      </c>
      <c r="V1672">
        <v>0</v>
      </c>
      <c r="Y1672" t="s">
        <v>367</v>
      </c>
    </row>
    <row r="1673" spans="1:25" x14ac:dyDescent="0.3">
      <c r="A1673" s="19" t="s">
        <v>367</v>
      </c>
      <c r="B1673" s="18" t="s">
        <v>342</v>
      </c>
      <c r="C1673" s="18" t="s">
        <v>133</v>
      </c>
      <c r="D1673" s="29">
        <v>15728532.59</v>
      </c>
      <c r="E1673" s="29">
        <v>6228484.2829</v>
      </c>
      <c r="F1673" s="29">
        <v>1369054.76</v>
      </c>
      <c r="G1673" s="29">
        <v>7.95</v>
      </c>
      <c r="H1673" s="29">
        <v>0</v>
      </c>
      <c r="I1673" s="29">
        <v>585.9</v>
      </c>
      <c r="J1673" s="29">
        <v>0</v>
      </c>
      <c r="K1673" s="29">
        <v>0</v>
      </c>
      <c r="L1673" s="29">
        <v>0</v>
      </c>
      <c r="M1673" s="29">
        <v>450723.58</v>
      </c>
      <c r="N1673" s="29">
        <v>387799.66</v>
      </c>
      <c r="O1673" s="29">
        <v>29605.54</v>
      </c>
      <c r="P1673" s="29">
        <v>0</v>
      </c>
      <c r="Q1673" s="29">
        <v>14549175.687100001</v>
      </c>
      <c r="R1673" s="29">
        <v>2203395.25</v>
      </c>
      <c r="S1673" s="29">
        <v>1476677.37</v>
      </c>
      <c r="T1673">
        <v>262896.11</v>
      </c>
      <c r="U1673">
        <v>0</v>
      </c>
      <c r="V1673">
        <v>0</v>
      </c>
      <c r="Y1673" t="s">
        <v>367</v>
      </c>
    </row>
    <row r="1674" spans="1:25" x14ac:dyDescent="0.3">
      <c r="A1674" s="19" t="s">
        <v>367</v>
      </c>
      <c r="B1674" s="18" t="s">
        <v>342</v>
      </c>
      <c r="C1674" s="18" t="s">
        <v>134</v>
      </c>
      <c r="D1674" s="29">
        <v>234960.97</v>
      </c>
      <c r="E1674" s="29">
        <v>260610.96</v>
      </c>
      <c r="F1674" s="29">
        <v>25649.99</v>
      </c>
      <c r="G1674" s="29">
        <v>6.9</v>
      </c>
      <c r="H1674" s="29">
        <v>0</v>
      </c>
      <c r="I1674" s="29">
        <v>2005.65</v>
      </c>
      <c r="J1674" s="29">
        <v>0</v>
      </c>
      <c r="K1674" s="29">
        <v>0</v>
      </c>
      <c r="L1674" s="29">
        <v>0</v>
      </c>
      <c r="M1674" s="29">
        <v>22422.37</v>
      </c>
      <c r="N1674" s="29">
        <v>9592.6299999999992</v>
      </c>
      <c r="O1674" s="29">
        <v>0</v>
      </c>
      <c r="P1674" s="29">
        <v>0</v>
      </c>
      <c r="Q1674" s="29">
        <v>0</v>
      </c>
      <c r="R1674" s="29">
        <v>0</v>
      </c>
      <c r="S1674" s="29">
        <v>0</v>
      </c>
      <c r="T1674">
        <v>0</v>
      </c>
      <c r="U1674">
        <v>0</v>
      </c>
      <c r="V1674">
        <v>0</v>
      </c>
      <c r="Y1674" t="s">
        <v>367</v>
      </c>
    </row>
    <row r="1675" spans="1:25" x14ac:dyDescent="0.3">
      <c r="A1675" s="19" t="s">
        <v>367</v>
      </c>
      <c r="B1675" s="18" t="s">
        <v>342</v>
      </c>
      <c r="C1675" s="18" t="s">
        <v>135</v>
      </c>
      <c r="D1675" s="29">
        <v>1919335.72</v>
      </c>
      <c r="E1675" s="29">
        <v>2310381.89</v>
      </c>
      <c r="F1675" s="29">
        <v>391046.17</v>
      </c>
      <c r="G1675" s="29">
        <v>5.68</v>
      </c>
      <c r="H1675" s="29">
        <v>0</v>
      </c>
      <c r="I1675" s="29">
        <v>13347.62</v>
      </c>
      <c r="J1675" s="29">
        <v>0</v>
      </c>
      <c r="K1675" s="29">
        <v>0</v>
      </c>
      <c r="L1675" s="29">
        <v>0</v>
      </c>
      <c r="M1675" s="29">
        <v>205500.04</v>
      </c>
      <c r="N1675" s="29">
        <v>142405.39000000001</v>
      </c>
      <c r="O1675" s="29">
        <v>4331.7299999999996</v>
      </c>
      <c r="P1675" s="29">
        <v>0</v>
      </c>
      <c r="Q1675" s="29">
        <v>0</v>
      </c>
      <c r="R1675" s="29">
        <v>0</v>
      </c>
      <c r="S1675" s="29">
        <v>0</v>
      </c>
      <c r="T1675">
        <v>0</v>
      </c>
      <c r="U1675">
        <v>0</v>
      </c>
      <c r="V1675">
        <v>0</v>
      </c>
      <c r="Y1675" t="s">
        <v>367</v>
      </c>
    </row>
    <row r="1676" spans="1:25" x14ac:dyDescent="0.3">
      <c r="A1676" s="19" t="s">
        <v>367</v>
      </c>
      <c r="B1676" s="18" t="s">
        <v>342</v>
      </c>
      <c r="C1676" s="18" t="s">
        <v>136</v>
      </c>
      <c r="D1676" s="29">
        <v>5467668.8700000001</v>
      </c>
      <c r="E1676" s="29">
        <v>6298958.6100000003</v>
      </c>
      <c r="F1676" s="29">
        <v>831289.74</v>
      </c>
      <c r="G1676" s="29">
        <v>22.79</v>
      </c>
      <c r="H1676" s="29">
        <v>0</v>
      </c>
      <c r="I1676" s="29">
        <v>202405.32</v>
      </c>
      <c r="J1676" s="29">
        <v>0</v>
      </c>
      <c r="K1676" s="29">
        <v>0</v>
      </c>
      <c r="L1676" s="29">
        <v>0</v>
      </c>
      <c r="M1676" s="29">
        <v>541326.89</v>
      </c>
      <c r="N1676" s="29">
        <v>224505.79</v>
      </c>
      <c r="O1676" s="29">
        <v>1942.03</v>
      </c>
      <c r="P1676" s="29">
        <v>0</v>
      </c>
      <c r="Q1676" s="29">
        <v>0</v>
      </c>
      <c r="R1676" s="29">
        <v>0</v>
      </c>
      <c r="S1676" s="29">
        <v>0</v>
      </c>
      <c r="T1676">
        <v>0</v>
      </c>
      <c r="U1676">
        <v>0</v>
      </c>
      <c r="V1676">
        <v>0</v>
      </c>
      <c r="Y1676" t="s">
        <v>367</v>
      </c>
    </row>
    <row r="1677" spans="1:25" x14ac:dyDescent="0.3">
      <c r="A1677" s="19" t="s">
        <v>367</v>
      </c>
      <c r="B1677" s="18" t="s">
        <v>342</v>
      </c>
      <c r="C1677" s="18" t="s">
        <v>137</v>
      </c>
      <c r="D1677" s="29">
        <v>25084347.73</v>
      </c>
      <c r="E1677" s="29">
        <v>25257746.305399999</v>
      </c>
      <c r="F1677" s="29">
        <v>9645607.9900000002</v>
      </c>
      <c r="G1677" s="29">
        <v>29.8</v>
      </c>
      <c r="H1677" s="29">
        <v>0</v>
      </c>
      <c r="I1677" s="29">
        <v>301446.01</v>
      </c>
      <c r="J1677" s="29">
        <v>0</v>
      </c>
      <c r="K1677" s="29">
        <v>0</v>
      </c>
      <c r="L1677" s="29">
        <v>0</v>
      </c>
      <c r="M1677" s="29">
        <v>2268579.38</v>
      </c>
      <c r="N1677" s="29">
        <v>374914.73</v>
      </c>
      <c r="O1677" s="29">
        <v>72759.77</v>
      </c>
      <c r="P1677" s="29">
        <v>0</v>
      </c>
      <c r="Q1677" s="29">
        <v>13944327.354599999</v>
      </c>
      <c r="R1677" s="29">
        <v>3058510.23</v>
      </c>
      <c r="S1677" s="29">
        <v>1413607.71</v>
      </c>
      <c r="T1677">
        <v>320022.78999999998</v>
      </c>
      <c r="U1677">
        <v>0</v>
      </c>
      <c r="V1677">
        <v>0</v>
      </c>
      <c r="Y1677" t="s">
        <v>367</v>
      </c>
    </row>
    <row r="1678" spans="1:25" x14ac:dyDescent="0.3">
      <c r="A1678" s="19" t="s">
        <v>367</v>
      </c>
      <c r="B1678" s="18" t="s">
        <v>342</v>
      </c>
      <c r="C1678" s="18" t="s">
        <v>138</v>
      </c>
      <c r="D1678" s="29">
        <v>4688797.5400000103</v>
      </c>
      <c r="E1678" s="29">
        <v>5330643.1100000096</v>
      </c>
      <c r="F1678" s="29">
        <v>641845.56999999995</v>
      </c>
      <c r="G1678" s="29">
        <v>20.85</v>
      </c>
      <c r="H1678" s="29">
        <v>0</v>
      </c>
      <c r="I1678" s="29">
        <v>112305.92</v>
      </c>
      <c r="J1678" s="29">
        <v>0</v>
      </c>
      <c r="K1678" s="29">
        <v>0</v>
      </c>
      <c r="L1678" s="29">
        <v>0</v>
      </c>
      <c r="M1678" s="29">
        <v>453512.69</v>
      </c>
      <c r="N1678" s="29">
        <v>264767.94</v>
      </c>
      <c r="O1678" s="29">
        <v>7712.03</v>
      </c>
      <c r="P1678" s="29">
        <v>0</v>
      </c>
      <c r="Q1678" s="29">
        <v>0</v>
      </c>
      <c r="R1678" s="29">
        <v>0</v>
      </c>
      <c r="S1678" s="29">
        <v>0</v>
      </c>
      <c r="T1678">
        <v>0</v>
      </c>
      <c r="U1678">
        <v>0</v>
      </c>
      <c r="V1678">
        <v>0</v>
      </c>
      <c r="Y1678" t="s">
        <v>367</v>
      </c>
    </row>
    <row r="1679" spans="1:25" x14ac:dyDescent="0.3">
      <c r="A1679" s="19" t="s">
        <v>367</v>
      </c>
      <c r="B1679" s="18" t="s">
        <v>342</v>
      </c>
      <c r="C1679" s="18" t="s">
        <v>139</v>
      </c>
      <c r="D1679" s="29">
        <v>28167897.039999999</v>
      </c>
      <c r="E1679" s="29">
        <v>33513187.100000001</v>
      </c>
      <c r="F1679" s="29">
        <v>5345290.0599999996</v>
      </c>
      <c r="G1679" s="29">
        <v>38.44</v>
      </c>
      <c r="H1679" s="29">
        <v>0</v>
      </c>
      <c r="I1679" s="29">
        <v>1309663.67</v>
      </c>
      <c r="J1679" s="29">
        <v>0</v>
      </c>
      <c r="K1679" s="29">
        <v>0</v>
      </c>
      <c r="L1679" s="29">
        <v>0</v>
      </c>
      <c r="M1679" s="29">
        <v>3389188.6</v>
      </c>
      <c r="N1679" s="29">
        <v>716421.03</v>
      </c>
      <c r="O1679" s="29">
        <v>9596.0300000000007</v>
      </c>
      <c r="P1679" s="29">
        <v>0</v>
      </c>
      <c r="Q1679" s="29">
        <v>0</v>
      </c>
      <c r="R1679" s="29">
        <v>0</v>
      </c>
      <c r="S1679" s="29">
        <v>0</v>
      </c>
      <c r="T1679">
        <v>0</v>
      </c>
      <c r="U1679">
        <v>0</v>
      </c>
      <c r="V1679">
        <v>0</v>
      </c>
      <c r="Y1679" t="s">
        <v>367</v>
      </c>
    </row>
    <row r="1680" spans="1:25" x14ac:dyDescent="0.3">
      <c r="A1680" s="19" t="s">
        <v>367</v>
      </c>
      <c r="B1680" s="18" t="s">
        <v>342</v>
      </c>
      <c r="C1680" s="18" t="s">
        <v>142</v>
      </c>
      <c r="D1680" s="29">
        <v>1137481.8799999999</v>
      </c>
      <c r="E1680" s="29">
        <v>1293054.72</v>
      </c>
      <c r="F1680" s="29">
        <v>155572.84</v>
      </c>
      <c r="G1680" s="29">
        <v>4.13</v>
      </c>
      <c r="H1680" s="29">
        <v>0</v>
      </c>
      <c r="I1680" s="29">
        <v>19597.849999999999</v>
      </c>
      <c r="J1680" s="29">
        <v>0</v>
      </c>
      <c r="K1680" s="29">
        <v>0</v>
      </c>
      <c r="L1680" s="29">
        <v>0</v>
      </c>
      <c r="M1680" s="29">
        <v>130766.51</v>
      </c>
      <c r="N1680" s="29">
        <v>371239.52</v>
      </c>
      <c r="O1680" s="29">
        <v>1566.22</v>
      </c>
      <c r="P1680" s="29">
        <v>0</v>
      </c>
      <c r="Q1680" s="29">
        <v>0</v>
      </c>
      <c r="R1680" s="29">
        <v>0</v>
      </c>
      <c r="S1680" s="29">
        <v>0</v>
      </c>
      <c r="T1680">
        <v>0</v>
      </c>
      <c r="U1680">
        <v>0</v>
      </c>
      <c r="V1680">
        <v>0</v>
      </c>
      <c r="Y1680" t="s">
        <v>367</v>
      </c>
    </row>
    <row r="1681" spans="1:25" x14ac:dyDescent="0.3">
      <c r="A1681" s="19" t="s">
        <v>367</v>
      </c>
      <c r="B1681" s="18" t="s">
        <v>342</v>
      </c>
      <c r="C1681" s="18" t="s">
        <v>143</v>
      </c>
      <c r="D1681" s="29">
        <v>2998933.82</v>
      </c>
      <c r="E1681" s="29">
        <v>3809920.7718000002</v>
      </c>
      <c r="F1681" s="29">
        <v>1139549.55</v>
      </c>
      <c r="G1681" s="29">
        <v>0.5</v>
      </c>
      <c r="H1681" s="29">
        <v>0</v>
      </c>
      <c r="I1681" s="29">
        <v>70102.69</v>
      </c>
      <c r="J1681" s="29">
        <v>0</v>
      </c>
      <c r="K1681" s="29">
        <v>0</v>
      </c>
      <c r="L1681" s="29">
        <v>0</v>
      </c>
      <c r="M1681" s="29">
        <v>385297.69</v>
      </c>
      <c r="N1681" s="29">
        <v>123861.88</v>
      </c>
      <c r="O1681" s="29">
        <v>7247.71</v>
      </c>
      <c r="P1681" s="29">
        <v>0</v>
      </c>
      <c r="Q1681" s="29">
        <v>390044.36820000003</v>
      </c>
      <c r="R1681" s="29">
        <v>22036.59</v>
      </c>
      <c r="S1681" s="29">
        <v>39445.18</v>
      </c>
      <c r="T1681">
        <v>35564.019999999997</v>
      </c>
      <c r="U1681">
        <v>0</v>
      </c>
      <c r="V1681">
        <v>0</v>
      </c>
      <c r="Y1681" t="s">
        <v>367</v>
      </c>
    </row>
    <row r="1682" spans="1:25" x14ac:dyDescent="0.3">
      <c r="A1682" s="19" t="s">
        <v>367</v>
      </c>
      <c r="B1682" s="18" t="s">
        <v>342</v>
      </c>
      <c r="C1682" s="18" t="s">
        <v>144</v>
      </c>
      <c r="D1682" s="29">
        <v>3066425.9</v>
      </c>
      <c r="E1682" s="29">
        <v>3456863.8308000001</v>
      </c>
      <c r="F1682" s="29">
        <v>421420.88</v>
      </c>
      <c r="G1682" s="29">
        <v>25.69</v>
      </c>
      <c r="H1682" s="29">
        <v>0</v>
      </c>
      <c r="I1682" s="29">
        <v>46529.11</v>
      </c>
      <c r="J1682" s="29">
        <v>0</v>
      </c>
      <c r="K1682" s="29">
        <v>0</v>
      </c>
      <c r="L1682" s="29">
        <v>0</v>
      </c>
      <c r="M1682" s="29">
        <v>349592.89</v>
      </c>
      <c r="N1682" s="29">
        <v>73899.59</v>
      </c>
      <c r="O1682" s="29">
        <v>2080.4899999999998</v>
      </c>
      <c r="P1682" s="29">
        <v>0</v>
      </c>
      <c r="Q1682" s="29">
        <v>34468.769200000002</v>
      </c>
      <c r="R1682" s="29">
        <v>0</v>
      </c>
      <c r="S1682" s="29">
        <v>3485.82</v>
      </c>
      <c r="T1682">
        <v>0</v>
      </c>
      <c r="U1682">
        <v>0</v>
      </c>
      <c r="V1682">
        <v>0</v>
      </c>
      <c r="Y1682" t="s">
        <v>367</v>
      </c>
    </row>
    <row r="1683" spans="1:25" x14ac:dyDescent="0.3">
      <c r="A1683" s="19" t="s">
        <v>367</v>
      </c>
      <c r="B1683" s="18" t="s">
        <v>342</v>
      </c>
      <c r="C1683" s="18" t="s">
        <v>145</v>
      </c>
      <c r="D1683" s="29">
        <v>9216874.4300000109</v>
      </c>
      <c r="E1683" s="29">
        <v>7305755.2732000099</v>
      </c>
      <c r="F1683" s="29">
        <v>799310.88</v>
      </c>
      <c r="G1683" s="29">
        <v>7.21</v>
      </c>
      <c r="H1683" s="29">
        <v>0</v>
      </c>
      <c r="I1683" s="29">
        <v>93147.12</v>
      </c>
      <c r="J1683" s="29">
        <v>0</v>
      </c>
      <c r="K1683" s="29">
        <v>0</v>
      </c>
      <c r="L1683" s="29">
        <v>0</v>
      </c>
      <c r="M1683" s="29">
        <v>599587.07999999996</v>
      </c>
      <c r="N1683" s="29">
        <v>115390.62</v>
      </c>
      <c r="O1683" s="29">
        <v>11869.88</v>
      </c>
      <c r="P1683" s="29">
        <v>0</v>
      </c>
      <c r="Q1683" s="29">
        <v>3015374.7968000001</v>
      </c>
      <c r="R1683" s="29">
        <v>0</v>
      </c>
      <c r="S1683" s="29">
        <v>304944.76</v>
      </c>
      <c r="T1683">
        <v>1712.94</v>
      </c>
      <c r="U1683">
        <v>0</v>
      </c>
      <c r="V1683">
        <v>0</v>
      </c>
      <c r="Y1683" t="s">
        <v>367</v>
      </c>
    </row>
    <row r="1684" spans="1:25" x14ac:dyDescent="0.3">
      <c r="A1684" s="19" t="s">
        <v>367</v>
      </c>
      <c r="B1684" s="18" t="s">
        <v>342</v>
      </c>
      <c r="C1684" s="18" t="s">
        <v>146</v>
      </c>
      <c r="D1684" s="29">
        <v>6671108.3300000001</v>
      </c>
      <c r="E1684" s="29">
        <v>6683808.5581999999</v>
      </c>
      <c r="F1684" s="29">
        <v>1557299.04</v>
      </c>
      <c r="G1684" s="29">
        <v>15.98</v>
      </c>
      <c r="H1684" s="29">
        <v>0</v>
      </c>
      <c r="I1684" s="29">
        <v>110581.41</v>
      </c>
      <c r="J1684" s="29">
        <v>0</v>
      </c>
      <c r="K1684" s="29">
        <v>0</v>
      </c>
      <c r="L1684" s="29">
        <v>0</v>
      </c>
      <c r="M1684" s="29">
        <v>597886.89</v>
      </c>
      <c r="N1684" s="29">
        <v>131545.92000000001</v>
      </c>
      <c r="O1684" s="29">
        <v>1964.22</v>
      </c>
      <c r="P1684" s="29">
        <v>0</v>
      </c>
      <c r="Q1684" s="29">
        <v>1722485.6218000001</v>
      </c>
      <c r="R1684" s="29">
        <v>3691.84</v>
      </c>
      <c r="S1684" s="29">
        <v>174194.97</v>
      </c>
      <c r="T1684">
        <v>0</v>
      </c>
      <c r="U1684">
        <v>0</v>
      </c>
      <c r="V1684">
        <v>0</v>
      </c>
      <c r="Y1684" t="s">
        <v>367</v>
      </c>
    </row>
    <row r="1685" spans="1:25" x14ac:dyDescent="0.3">
      <c r="A1685" s="19" t="s">
        <v>367</v>
      </c>
      <c r="B1685" s="18" t="s">
        <v>342</v>
      </c>
      <c r="C1685" s="18" t="s">
        <v>150</v>
      </c>
      <c r="D1685" s="29">
        <v>18538284.649999999</v>
      </c>
      <c r="E1685" s="29">
        <v>24284108.466200002</v>
      </c>
      <c r="F1685" s="29">
        <v>8872567.3800000008</v>
      </c>
      <c r="G1685" s="29">
        <v>53.17</v>
      </c>
      <c r="H1685" s="29">
        <v>0</v>
      </c>
      <c r="I1685" s="29">
        <v>401428.83</v>
      </c>
      <c r="J1685" s="29">
        <v>0</v>
      </c>
      <c r="K1685" s="29">
        <v>0</v>
      </c>
      <c r="L1685" s="29">
        <v>0</v>
      </c>
      <c r="M1685" s="29">
        <v>2455851.69</v>
      </c>
      <c r="N1685" s="29">
        <v>510532.71</v>
      </c>
      <c r="O1685" s="29">
        <v>25402.79</v>
      </c>
      <c r="P1685" s="29">
        <v>0</v>
      </c>
      <c r="Q1685" s="29">
        <v>4437220.7737999996</v>
      </c>
      <c r="R1685" s="29">
        <v>832235.5</v>
      </c>
      <c r="S1685" s="29">
        <v>478241.71</v>
      </c>
      <c r="T1685">
        <v>68232.34</v>
      </c>
      <c r="U1685">
        <v>0</v>
      </c>
      <c r="V1685">
        <v>0</v>
      </c>
      <c r="Y1685" t="s">
        <v>367</v>
      </c>
    </row>
    <row r="1686" spans="1:25" x14ac:dyDescent="0.3">
      <c r="A1686" s="19" t="s">
        <v>367</v>
      </c>
      <c r="B1686" s="18" t="s">
        <v>342</v>
      </c>
      <c r="C1686" s="18" t="s">
        <v>151</v>
      </c>
      <c r="D1686" s="29">
        <v>31417286.739999998</v>
      </c>
      <c r="E1686" s="29">
        <v>43541318.0594</v>
      </c>
      <c r="F1686" s="29">
        <v>14226255.300000001</v>
      </c>
      <c r="G1686" s="29">
        <v>40.049999999999997</v>
      </c>
      <c r="H1686" s="29">
        <v>0</v>
      </c>
      <c r="I1686" s="29">
        <v>978459.21</v>
      </c>
      <c r="J1686" s="29">
        <v>0</v>
      </c>
      <c r="K1686" s="29">
        <v>0</v>
      </c>
      <c r="L1686" s="29">
        <v>0</v>
      </c>
      <c r="M1686" s="29">
        <v>4011610.69</v>
      </c>
      <c r="N1686" s="29">
        <v>1144143.54</v>
      </c>
      <c r="O1686" s="29">
        <v>23623.759999999998</v>
      </c>
      <c r="P1686" s="29">
        <v>0</v>
      </c>
      <c r="Q1686" s="29">
        <v>3384908.8906</v>
      </c>
      <c r="R1686" s="29">
        <v>932255.53</v>
      </c>
      <c r="S1686" s="29">
        <v>350429.38</v>
      </c>
      <c r="T1686">
        <v>153619.57</v>
      </c>
      <c r="U1686">
        <v>0</v>
      </c>
      <c r="V1686">
        <v>0</v>
      </c>
      <c r="Y1686" t="s">
        <v>367</v>
      </c>
    </row>
    <row r="1687" spans="1:25" x14ac:dyDescent="0.3">
      <c r="A1687" s="19" t="s">
        <v>367</v>
      </c>
      <c r="B1687" s="18" t="s">
        <v>342</v>
      </c>
      <c r="C1687" s="18" t="s">
        <v>201</v>
      </c>
      <c r="D1687" s="29">
        <v>3835079.83</v>
      </c>
      <c r="E1687" s="29">
        <v>4688715.63</v>
      </c>
      <c r="F1687" s="29">
        <v>853635.8</v>
      </c>
      <c r="G1687" s="29">
        <v>10.63</v>
      </c>
      <c r="H1687" s="29">
        <v>0</v>
      </c>
      <c r="I1687" s="29">
        <v>97287.46</v>
      </c>
      <c r="J1687" s="29">
        <v>0</v>
      </c>
      <c r="K1687" s="29">
        <v>0</v>
      </c>
      <c r="L1687" s="29">
        <v>0</v>
      </c>
      <c r="M1687" s="29">
        <v>417405.47</v>
      </c>
      <c r="N1687" s="29">
        <v>312064.34000000003</v>
      </c>
      <c r="O1687" s="29">
        <v>2023.29</v>
      </c>
      <c r="P1687" s="29">
        <v>0</v>
      </c>
      <c r="Q1687" s="29">
        <v>0</v>
      </c>
      <c r="R1687" s="29">
        <v>0</v>
      </c>
      <c r="S1687" s="29">
        <v>0</v>
      </c>
      <c r="T1687">
        <v>0</v>
      </c>
      <c r="U1687">
        <v>0</v>
      </c>
      <c r="V1687">
        <v>0</v>
      </c>
      <c r="Y1687" t="s">
        <v>367</v>
      </c>
    </row>
    <row r="1688" spans="1:25" x14ac:dyDescent="0.3">
      <c r="A1688" s="19" t="s">
        <v>367</v>
      </c>
      <c r="B1688" s="18" t="s">
        <v>342</v>
      </c>
      <c r="C1688" s="18" t="s">
        <v>205</v>
      </c>
      <c r="D1688" s="29">
        <v>104654272.369994</v>
      </c>
      <c r="E1688" s="29">
        <v>150555188.33879399</v>
      </c>
      <c r="F1688" s="29">
        <v>69877634.379999995</v>
      </c>
      <c r="G1688" s="29">
        <v>105.12</v>
      </c>
      <c r="H1688" s="29">
        <v>0</v>
      </c>
      <c r="I1688" s="29">
        <v>3020665.79</v>
      </c>
      <c r="J1688" s="29">
        <v>0</v>
      </c>
      <c r="K1688" s="29">
        <v>0</v>
      </c>
      <c r="L1688" s="29">
        <v>0</v>
      </c>
      <c r="M1688" s="29">
        <v>13807094.189999999</v>
      </c>
      <c r="N1688" s="29">
        <v>9603608.0999999996</v>
      </c>
      <c r="O1688" s="29">
        <v>133105.35</v>
      </c>
      <c r="P1688" s="29">
        <v>0</v>
      </c>
      <c r="Q1688" s="29">
        <v>47298244.331200004</v>
      </c>
      <c r="R1688" s="29">
        <v>18419797.989999998</v>
      </c>
      <c r="S1688" s="29">
        <v>4901727.93</v>
      </c>
      <c r="T1688">
        <v>3606921.87</v>
      </c>
      <c r="U1688">
        <v>0</v>
      </c>
      <c r="V1688">
        <v>0</v>
      </c>
      <c r="Y1688" t="s">
        <v>367</v>
      </c>
    </row>
    <row r="1689" spans="1:25" x14ac:dyDescent="0.3">
      <c r="A1689" s="19" t="s">
        <v>367</v>
      </c>
      <c r="B1689" s="18" t="s">
        <v>342</v>
      </c>
      <c r="C1689" s="18" t="s">
        <v>206</v>
      </c>
      <c r="D1689" s="29">
        <v>4326112.55</v>
      </c>
      <c r="E1689" s="29">
        <v>5318544.91</v>
      </c>
      <c r="F1689" s="29">
        <v>992432.36</v>
      </c>
      <c r="G1689" s="29">
        <v>10.55</v>
      </c>
      <c r="H1689" s="29">
        <v>0</v>
      </c>
      <c r="I1689" s="29">
        <v>122621.26</v>
      </c>
      <c r="J1689" s="29">
        <v>0</v>
      </c>
      <c r="K1689" s="29">
        <v>0</v>
      </c>
      <c r="L1689" s="29">
        <v>0</v>
      </c>
      <c r="M1689" s="29">
        <v>537864.09</v>
      </c>
      <c r="N1689" s="29">
        <v>159539.56</v>
      </c>
      <c r="O1689" s="29">
        <v>1985.52</v>
      </c>
      <c r="P1689" s="29">
        <v>0</v>
      </c>
      <c r="Q1689" s="29">
        <v>0</v>
      </c>
      <c r="R1689" s="29">
        <v>0</v>
      </c>
      <c r="S1689" s="29">
        <v>0</v>
      </c>
      <c r="T1689">
        <v>0</v>
      </c>
      <c r="U1689">
        <v>0</v>
      </c>
      <c r="V1689">
        <v>0</v>
      </c>
      <c r="Y1689" t="s">
        <v>367</v>
      </c>
    </row>
    <row r="1690" spans="1:25" x14ac:dyDescent="0.3">
      <c r="A1690" s="19" t="s">
        <v>367</v>
      </c>
      <c r="B1690" s="18" t="s">
        <v>342</v>
      </c>
      <c r="C1690" s="18" t="s">
        <v>215</v>
      </c>
      <c r="D1690" s="29">
        <v>923829.85</v>
      </c>
      <c r="E1690" s="29">
        <v>1087597.9949</v>
      </c>
      <c r="F1690" s="29">
        <v>352048.1</v>
      </c>
      <c r="G1690" s="29">
        <v>6.29</v>
      </c>
      <c r="H1690" s="29">
        <v>0</v>
      </c>
      <c r="I1690" s="29">
        <v>29392.27</v>
      </c>
      <c r="J1690" s="29">
        <v>0</v>
      </c>
      <c r="K1690" s="29">
        <v>0</v>
      </c>
      <c r="L1690" s="29">
        <v>0</v>
      </c>
      <c r="M1690" s="29">
        <v>109988.75</v>
      </c>
      <c r="N1690" s="29">
        <v>39621.19</v>
      </c>
      <c r="O1690" s="29">
        <v>858.62</v>
      </c>
      <c r="P1690" s="29">
        <v>0</v>
      </c>
      <c r="Q1690" s="29">
        <v>250419.17509999999</v>
      </c>
      <c r="R1690" s="29">
        <v>36814.32</v>
      </c>
      <c r="S1690" s="29">
        <v>25324.9</v>
      </c>
      <c r="T1690">
        <v>7803.75</v>
      </c>
      <c r="U1690">
        <v>0</v>
      </c>
      <c r="V1690">
        <v>0</v>
      </c>
      <c r="Y1690" t="s">
        <v>367</v>
      </c>
    </row>
    <row r="1691" spans="1:25" x14ac:dyDescent="0.3">
      <c r="A1691" s="19" t="s">
        <v>367</v>
      </c>
      <c r="B1691" s="18" t="s">
        <v>342</v>
      </c>
      <c r="C1691" s="18" t="s">
        <v>207</v>
      </c>
      <c r="D1691" s="29">
        <v>12196766.109999999</v>
      </c>
      <c r="E1691" s="29">
        <v>15586537.3353</v>
      </c>
      <c r="F1691" s="29">
        <v>3807785.2</v>
      </c>
      <c r="G1691" s="29">
        <v>6.51</v>
      </c>
      <c r="H1691" s="29">
        <v>0</v>
      </c>
      <c r="I1691" s="29">
        <v>462645.62</v>
      </c>
      <c r="J1691" s="29">
        <v>0</v>
      </c>
      <c r="K1691" s="29">
        <v>0</v>
      </c>
      <c r="L1691" s="29">
        <v>0</v>
      </c>
      <c r="M1691" s="29">
        <v>1373481.27</v>
      </c>
      <c r="N1691" s="29">
        <v>408891.74</v>
      </c>
      <c r="O1691" s="29">
        <v>6473.43</v>
      </c>
      <c r="P1691" s="29">
        <v>0</v>
      </c>
      <c r="Q1691" s="29">
        <v>486534.86469999998</v>
      </c>
      <c r="R1691" s="29">
        <v>77.42</v>
      </c>
      <c r="S1691" s="29">
        <v>68443.47</v>
      </c>
      <c r="T1691">
        <v>0</v>
      </c>
      <c r="U1691">
        <v>10025</v>
      </c>
      <c r="V1691">
        <v>0</v>
      </c>
      <c r="Y1691" t="s">
        <v>367</v>
      </c>
    </row>
    <row r="1692" spans="1:25" x14ac:dyDescent="0.3">
      <c r="A1692" s="19" t="s">
        <v>367</v>
      </c>
      <c r="B1692" s="18" t="s">
        <v>342</v>
      </c>
      <c r="C1692" s="18" t="s">
        <v>216</v>
      </c>
      <c r="D1692" s="29">
        <v>2588711.9300000002</v>
      </c>
      <c r="E1692" s="29">
        <v>3069384.41</v>
      </c>
      <c r="F1692" s="29">
        <v>480672.48</v>
      </c>
      <c r="G1692" s="29">
        <v>22.37</v>
      </c>
      <c r="H1692" s="29">
        <v>0</v>
      </c>
      <c r="I1692" s="29">
        <v>99999.32</v>
      </c>
      <c r="J1692" s="29">
        <v>0</v>
      </c>
      <c r="K1692" s="29">
        <v>0</v>
      </c>
      <c r="L1692" s="29">
        <v>0</v>
      </c>
      <c r="M1692" s="29">
        <v>310406.15000000002</v>
      </c>
      <c r="N1692" s="29">
        <v>123997.5</v>
      </c>
      <c r="O1692" s="29">
        <v>1676.89</v>
      </c>
      <c r="P1692" s="29">
        <v>0</v>
      </c>
      <c r="Q1692" s="29">
        <v>0</v>
      </c>
      <c r="R1692" s="29">
        <v>0</v>
      </c>
      <c r="S1692" s="29">
        <v>0</v>
      </c>
      <c r="T1692">
        <v>0</v>
      </c>
      <c r="U1692">
        <v>0</v>
      </c>
      <c r="V1692">
        <v>0</v>
      </c>
      <c r="Y1692" t="s">
        <v>367</v>
      </c>
    </row>
    <row r="1693" spans="1:25" x14ac:dyDescent="0.3">
      <c r="A1693" s="19" t="s">
        <v>367</v>
      </c>
      <c r="B1693" s="18" t="s">
        <v>342</v>
      </c>
      <c r="C1693" s="18" t="s">
        <v>208</v>
      </c>
      <c r="D1693" s="29">
        <v>20115751.710000001</v>
      </c>
      <c r="E1693" s="29">
        <v>22751810.331599999</v>
      </c>
      <c r="F1693" s="29">
        <v>3105135.91</v>
      </c>
      <c r="G1693" s="29">
        <v>62.98</v>
      </c>
      <c r="H1693" s="29">
        <v>0</v>
      </c>
      <c r="I1693" s="29">
        <v>682744.3</v>
      </c>
      <c r="J1693" s="29">
        <v>0</v>
      </c>
      <c r="K1693" s="29">
        <v>0</v>
      </c>
      <c r="L1693" s="29">
        <v>0</v>
      </c>
      <c r="M1693" s="29">
        <v>2300889.52</v>
      </c>
      <c r="N1693" s="29">
        <v>823765.74</v>
      </c>
      <c r="O1693" s="29">
        <v>14429.89</v>
      </c>
      <c r="P1693" s="29">
        <v>0</v>
      </c>
      <c r="Q1693" s="29">
        <v>521852.3284</v>
      </c>
      <c r="R1693" s="29">
        <v>0</v>
      </c>
      <c r="S1693" s="29">
        <v>52775.040000000001</v>
      </c>
      <c r="T1693">
        <v>105887.21</v>
      </c>
      <c r="U1693">
        <v>0</v>
      </c>
      <c r="V1693">
        <v>0</v>
      </c>
      <c r="Y1693" t="s">
        <v>92</v>
      </c>
    </row>
    <row r="1694" spans="1:25" x14ac:dyDescent="0.3">
      <c r="A1694" s="19" t="s">
        <v>367</v>
      </c>
      <c r="B1694" s="18" t="s">
        <v>342</v>
      </c>
      <c r="C1694" s="18" t="s">
        <v>209</v>
      </c>
      <c r="D1694" s="29">
        <v>232604.77</v>
      </c>
      <c r="E1694" s="29">
        <v>259207.57</v>
      </c>
      <c r="F1694" s="29">
        <v>26602.799999999999</v>
      </c>
      <c r="G1694" s="29">
        <v>2.57</v>
      </c>
      <c r="H1694" s="29">
        <v>0</v>
      </c>
      <c r="I1694" s="29">
        <v>4174.87</v>
      </c>
      <c r="J1694" s="29">
        <v>0</v>
      </c>
      <c r="K1694" s="29">
        <v>0</v>
      </c>
      <c r="L1694" s="29">
        <v>0</v>
      </c>
      <c r="M1694" s="29">
        <v>22396.63</v>
      </c>
      <c r="N1694" s="29">
        <v>17737.830000000002</v>
      </c>
      <c r="O1694" s="29">
        <v>52.16</v>
      </c>
      <c r="P1694" s="29">
        <v>0</v>
      </c>
      <c r="Q1694" s="29">
        <v>0</v>
      </c>
      <c r="R1694" s="29">
        <v>0</v>
      </c>
      <c r="S1694" s="29">
        <v>0</v>
      </c>
      <c r="T1694">
        <v>0</v>
      </c>
      <c r="U1694">
        <v>0</v>
      </c>
      <c r="V1694">
        <v>0</v>
      </c>
      <c r="Y1694" t="s">
        <v>92</v>
      </c>
    </row>
    <row r="1695" spans="1:25" x14ac:dyDescent="0.3">
      <c r="A1695" s="19" t="s">
        <v>367</v>
      </c>
      <c r="B1695" s="18" t="s">
        <v>342</v>
      </c>
      <c r="C1695" s="18" t="s">
        <v>210</v>
      </c>
      <c r="D1695" s="29">
        <v>1883321.81</v>
      </c>
      <c r="E1695" s="29">
        <v>4303279.9422000004</v>
      </c>
      <c r="F1695" s="29">
        <v>2426510.67</v>
      </c>
      <c r="G1695" s="29">
        <v>1.1000000000000001</v>
      </c>
      <c r="H1695" s="29">
        <v>0</v>
      </c>
      <c r="I1695" s="29">
        <v>122066.7</v>
      </c>
      <c r="J1695" s="29">
        <v>0</v>
      </c>
      <c r="K1695" s="29">
        <v>0</v>
      </c>
      <c r="L1695" s="29">
        <v>0</v>
      </c>
      <c r="M1695" s="29">
        <v>435190.65</v>
      </c>
      <c r="N1695" s="29">
        <v>33682.74</v>
      </c>
      <c r="O1695" s="29">
        <v>386.03</v>
      </c>
      <c r="P1695" s="29">
        <v>0</v>
      </c>
      <c r="Q1695" s="29">
        <v>9986.5077999999994</v>
      </c>
      <c r="R1695" s="29">
        <v>2424.04</v>
      </c>
      <c r="S1695" s="29">
        <v>1009.93</v>
      </c>
      <c r="T1695">
        <v>0</v>
      </c>
      <c r="U1695">
        <v>0</v>
      </c>
      <c r="V1695">
        <v>0</v>
      </c>
      <c r="Y1695" t="s">
        <v>92</v>
      </c>
    </row>
    <row r="1696" spans="1:25" x14ac:dyDescent="0.3">
      <c r="A1696" s="19" t="s">
        <v>367</v>
      </c>
      <c r="B1696" s="18" t="s">
        <v>342</v>
      </c>
      <c r="C1696" s="18" t="s">
        <v>217</v>
      </c>
      <c r="D1696" s="29">
        <v>3687602.5699999901</v>
      </c>
      <c r="E1696" s="29">
        <v>4234496.8899999904</v>
      </c>
      <c r="F1696" s="29">
        <v>546894.31999999995</v>
      </c>
      <c r="G1696" s="29">
        <v>12.84</v>
      </c>
      <c r="H1696" s="29">
        <v>0</v>
      </c>
      <c r="I1696" s="29">
        <v>70798.539999999994</v>
      </c>
      <c r="J1696" s="29">
        <v>0</v>
      </c>
      <c r="K1696" s="29">
        <v>0</v>
      </c>
      <c r="L1696" s="29">
        <v>0</v>
      </c>
      <c r="M1696" s="29">
        <v>428234.81</v>
      </c>
      <c r="N1696" s="29">
        <v>97159.84</v>
      </c>
      <c r="O1696" s="29">
        <v>918.05</v>
      </c>
      <c r="P1696" s="29">
        <v>0</v>
      </c>
      <c r="Q1696" s="29">
        <v>0</v>
      </c>
      <c r="R1696" s="29">
        <v>0</v>
      </c>
      <c r="S1696" s="29">
        <v>0</v>
      </c>
      <c r="T1696">
        <v>0</v>
      </c>
      <c r="U1696">
        <v>0</v>
      </c>
      <c r="V1696">
        <v>0</v>
      </c>
      <c r="Y1696" t="s">
        <v>92</v>
      </c>
    </row>
    <row r="1697" spans="1:25" x14ac:dyDescent="0.3">
      <c r="A1697" s="19" t="s">
        <v>367</v>
      </c>
      <c r="B1697" s="18" t="s">
        <v>342</v>
      </c>
      <c r="C1697" s="18" t="s">
        <v>218</v>
      </c>
      <c r="D1697" s="29">
        <v>1880602.4</v>
      </c>
      <c r="E1697" s="29">
        <v>2749464.11</v>
      </c>
      <c r="F1697" s="29">
        <v>868861.71</v>
      </c>
      <c r="G1697" s="29">
        <v>2.5</v>
      </c>
      <c r="H1697" s="29">
        <v>0</v>
      </c>
      <c r="I1697" s="29">
        <v>64848.98</v>
      </c>
      <c r="J1697" s="29">
        <v>0</v>
      </c>
      <c r="K1697" s="29">
        <v>0</v>
      </c>
      <c r="L1697" s="29">
        <v>0</v>
      </c>
      <c r="M1697" s="29">
        <v>278053.07</v>
      </c>
      <c r="N1697" s="29">
        <v>72721.09</v>
      </c>
      <c r="O1697" s="29">
        <v>1091.3399999999999</v>
      </c>
      <c r="P1697" s="29">
        <v>0</v>
      </c>
      <c r="Q1697" s="29">
        <v>0</v>
      </c>
      <c r="R1697" s="29">
        <v>0</v>
      </c>
      <c r="S1697" s="29">
        <v>0</v>
      </c>
      <c r="T1697">
        <v>0</v>
      </c>
      <c r="U1697">
        <v>0</v>
      </c>
      <c r="V1697">
        <v>0</v>
      </c>
      <c r="Y1697" t="s">
        <v>92</v>
      </c>
    </row>
    <row r="1698" spans="1:25" x14ac:dyDescent="0.3">
      <c r="A1698" s="19" t="s">
        <v>367</v>
      </c>
      <c r="B1698" s="18" t="s">
        <v>342</v>
      </c>
      <c r="C1698" s="18" t="s">
        <v>219</v>
      </c>
      <c r="D1698" s="29">
        <v>7917904.4400000004</v>
      </c>
      <c r="E1698" s="29">
        <v>6464821.4172999999</v>
      </c>
      <c r="F1698" s="29">
        <v>2223123.71</v>
      </c>
      <c r="G1698" s="29">
        <v>12.7</v>
      </c>
      <c r="H1698" s="29">
        <v>0</v>
      </c>
      <c r="I1698" s="29">
        <v>42628.61</v>
      </c>
      <c r="J1698" s="29">
        <v>0</v>
      </c>
      <c r="K1698" s="29">
        <v>0</v>
      </c>
      <c r="L1698" s="29">
        <v>0</v>
      </c>
      <c r="M1698" s="29">
        <v>653787.47</v>
      </c>
      <c r="N1698" s="29">
        <v>78878.78</v>
      </c>
      <c r="O1698" s="29">
        <v>8331.08</v>
      </c>
      <c r="P1698" s="29">
        <v>0</v>
      </c>
      <c r="Q1698" s="29">
        <v>5673370.1426999997</v>
      </c>
      <c r="R1698" s="29">
        <v>1423415.49</v>
      </c>
      <c r="S1698" s="29">
        <v>573747.92000000004</v>
      </c>
      <c r="T1698">
        <v>58923.68</v>
      </c>
      <c r="U1698">
        <v>0</v>
      </c>
      <c r="V1698">
        <v>0</v>
      </c>
      <c r="Y1698" t="s">
        <v>92</v>
      </c>
    </row>
    <row r="1699" spans="1:25" x14ac:dyDescent="0.3">
      <c r="A1699" s="19" t="s">
        <v>367</v>
      </c>
      <c r="B1699" s="18" t="s">
        <v>342</v>
      </c>
      <c r="C1699" s="18" t="s">
        <v>220</v>
      </c>
      <c r="D1699" s="29">
        <v>1175215.29</v>
      </c>
      <c r="E1699" s="29">
        <v>643496.44420000003</v>
      </c>
      <c r="F1699" s="29">
        <v>182047.16</v>
      </c>
      <c r="G1699" s="29">
        <v>8.99</v>
      </c>
      <c r="H1699" s="29">
        <v>0</v>
      </c>
      <c r="I1699" s="29">
        <v>0</v>
      </c>
      <c r="J1699" s="29">
        <v>0</v>
      </c>
      <c r="K1699" s="29">
        <v>0</v>
      </c>
      <c r="L1699" s="29">
        <v>0</v>
      </c>
      <c r="M1699" s="29">
        <v>52421.93</v>
      </c>
      <c r="N1699" s="29">
        <v>309.24</v>
      </c>
      <c r="O1699" s="29">
        <v>1038.8900000000001</v>
      </c>
      <c r="P1699" s="29">
        <v>0</v>
      </c>
      <c r="Q1699" s="29">
        <v>1100127.5358</v>
      </c>
      <c r="R1699" s="29">
        <v>275105.63</v>
      </c>
      <c r="S1699" s="29">
        <v>111255.9</v>
      </c>
      <c r="T1699">
        <v>68708.66</v>
      </c>
      <c r="U1699">
        <v>0</v>
      </c>
      <c r="V1699">
        <v>0</v>
      </c>
      <c r="Y1699" t="s">
        <v>92</v>
      </c>
    </row>
    <row r="1700" spans="1:25" x14ac:dyDescent="0.3">
      <c r="A1700" s="19" t="s">
        <v>92</v>
      </c>
      <c r="B1700" s="18" t="s">
        <v>343</v>
      </c>
      <c r="C1700" s="18" t="s">
        <v>129</v>
      </c>
      <c r="D1700" s="29">
        <v>1475686.28</v>
      </c>
      <c r="E1700" s="29">
        <v>1555500.1476</v>
      </c>
      <c r="F1700" s="29">
        <v>86656.14</v>
      </c>
      <c r="G1700" s="29">
        <v>70.78</v>
      </c>
      <c r="H1700" s="29">
        <v>0</v>
      </c>
      <c r="I1700" s="29">
        <v>77384.710000000006</v>
      </c>
      <c r="J1700" s="29">
        <v>0</v>
      </c>
      <c r="K1700" s="29">
        <v>0</v>
      </c>
      <c r="L1700" s="29">
        <v>0</v>
      </c>
      <c r="M1700" s="29">
        <v>0</v>
      </c>
      <c r="N1700" s="29">
        <v>53721.03</v>
      </c>
      <c r="O1700" s="29">
        <v>75</v>
      </c>
      <c r="P1700" s="29">
        <v>0</v>
      </c>
      <c r="Q1700" s="29">
        <v>6842.2723999999998</v>
      </c>
      <c r="R1700" s="29">
        <v>0</v>
      </c>
      <c r="S1700" s="29">
        <v>0</v>
      </c>
      <c r="T1700">
        <v>0</v>
      </c>
      <c r="U1700">
        <v>0</v>
      </c>
      <c r="V1700">
        <v>0</v>
      </c>
      <c r="Y1700" t="s">
        <v>93</v>
      </c>
    </row>
    <row r="1701" spans="1:25" x14ac:dyDescent="0.3">
      <c r="A1701" s="19" t="s">
        <v>92</v>
      </c>
      <c r="B1701" s="18" t="s">
        <v>343</v>
      </c>
      <c r="C1701" s="18" t="s">
        <v>130</v>
      </c>
      <c r="D1701" s="29">
        <v>4252097</v>
      </c>
      <c r="E1701" s="29">
        <v>3643041.2411000002</v>
      </c>
      <c r="F1701" s="29">
        <v>113909.49</v>
      </c>
      <c r="G1701" s="29">
        <v>63.96</v>
      </c>
      <c r="H1701" s="29">
        <v>0</v>
      </c>
      <c r="I1701" s="29">
        <v>75862.41</v>
      </c>
      <c r="J1701" s="29">
        <v>0</v>
      </c>
      <c r="K1701" s="29">
        <v>0</v>
      </c>
      <c r="L1701" s="29">
        <v>0</v>
      </c>
      <c r="M1701" s="29">
        <v>0</v>
      </c>
      <c r="N1701" s="29">
        <v>221996.54</v>
      </c>
      <c r="O1701" s="29">
        <v>274.85000000000002</v>
      </c>
      <c r="P1701" s="29">
        <v>0</v>
      </c>
      <c r="Q1701" s="29">
        <v>723022.18889999995</v>
      </c>
      <c r="R1701" s="29">
        <v>56.94</v>
      </c>
      <c r="S1701" s="29">
        <v>0</v>
      </c>
      <c r="T1701">
        <v>0</v>
      </c>
      <c r="U1701">
        <v>0</v>
      </c>
      <c r="V1701">
        <v>0</v>
      </c>
      <c r="Y1701" t="s">
        <v>93</v>
      </c>
    </row>
    <row r="1702" spans="1:25" x14ac:dyDescent="0.3">
      <c r="A1702" s="19" t="s">
        <v>92</v>
      </c>
      <c r="B1702" s="18" t="s">
        <v>343</v>
      </c>
      <c r="C1702" s="18" t="s">
        <v>131</v>
      </c>
      <c r="D1702" s="29">
        <v>2731202.0599999898</v>
      </c>
      <c r="E1702" s="29">
        <v>2506027.6863999902</v>
      </c>
      <c r="F1702" s="29">
        <v>525181.43000000005</v>
      </c>
      <c r="G1702" s="29">
        <v>24.92</v>
      </c>
      <c r="H1702" s="29">
        <v>0</v>
      </c>
      <c r="I1702" s="29">
        <v>49961.86</v>
      </c>
      <c r="J1702" s="29">
        <v>0</v>
      </c>
      <c r="K1702" s="29">
        <v>0</v>
      </c>
      <c r="L1702" s="29">
        <v>0</v>
      </c>
      <c r="M1702" s="29">
        <v>0</v>
      </c>
      <c r="N1702" s="29">
        <v>220204.1</v>
      </c>
      <c r="O1702" s="29">
        <v>151</v>
      </c>
      <c r="P1702" s="29">
        <v>0</v>
      </c>
      <c r="Q1702" s="29">
        <v>848885.68359999999</v>
      </c>
      <c r="R1702" s="29">
        <v>95287.28</v>
      </c>
      <c r="S1702" s="29">
        <v>3242.6</v>
      </c>
      <c r="T1702">
        <v>4531.91</v>
      </c>
      <c r="U1702">
        <v>0</v>
      </c>
      <c r="V1702">
        <v>0</v>
      </c>
      <c r="Y1702" t="s">
        <v>93</v>
      </c>
    </row>
    <row r="1703" spans="1:25" x14ac:dyDescent="0.3">
      <c r="A1703" s="19" t="s">
        <v>92</v>
      </c>
      <c r="B1703" s="18" t="s">
        <v>343</v>
      </c>
      <c r="C1703" s="18" t="s">
        <v>132</v>
      </c>
      <c r="D1703" s="29">
        <v>1545921.78</v>
      </c>
      <c r="E1703" s="29">
        <v>1626751.1276</v>
      </c>
      <c r="F1703" s="29">
        <v>83581.73</v>
      </c>
      <c r="G1703" s="29">
        <v>129.6</v>
      </c>
      <c r="H1703" s="29">
        <v>0</v>
      </c>
      <c r="I1703" s="29">
        <v>70532.820000000007</v>
      </c>
      <c r="J1703" s="29">
        <v>0</v>
      </c>
      <c r="K1703" s="29">
        <v>0</v>
      </c>
      <c r="L1703" s="29">
        <v>0</v>
      </c>
      <c r="M1703" s="29">
        <v>0</v>
      </c>
      <c r="N1703" s="29">
        <v>155673.53</v>
      </c>
      <c r="O1703" s="29">
        <v>1954.86</v>
      </c>
      <c r="P1703" s="29">
        <v>0</v>
      </c>
      <c r="Q1703" s="29">
        <v>2752.3824</v>
      </c>
      <c r="R1703" s="29">
        <v>0</v>
      </c>
      <c r="S1703" s="29">
        <v>0</v>
      </c>
      <c r="T1703">
        <v>0</v>
      </c>
      <c r="U1703">
        <v>0</v>
      </c>
      <c r="V1703">
        <v>0</v>
      </c>
      <c r="Y1703" t="s">
        <v>93</v>
      </c>
    </row>
    <row r="1704" spans="1:25" x14ac:dyDescent="0.3">
      <c r="A1704" s="19" t="s">
        <v>92</v>
      </c>
      <c r="B1704" s="18" t="s">
        <v>343</v>
      </c>
      <c r="C1704" s="18" t="s">
        <v>133</v>
      </c>
      <c r="D1704" s="29">
        <v>2736005.94</v>
      </c>
      <c r="E1704" s="29">
        <v>2898445.19</v>
      </c>
      <c r="F1704" s="29">
        <v>162439.25</v>
      </c>
      <c r="G1704" s="29">
        <v>127.48</v>
      </c>
      <c r="H1704" s="29">
        <v>0</v>
      </c>
      <c r="I1704" s="29">
        <v>137247.37</v>
      </c>
      <c r="J1704" s="29">
        <v>0</v>
      </c>
      <c r="K1704" s="29">
        <v>0</v>
      </c>
      <c r="L1704" s="29">
        <v>0</v>
      </c>
      <c r="M1704" s="29">
        <v>0</v>
      </c>
      <c r="N1704" s="29">
        <v>221192.34</v>
      </c>
      <c r="O1704" s="29">
        <v>194.09</v>
      </c>
      <c r="P1704" s="29">
        <v>0</v>
      </c>
      <c r="Q1704" s="29">
        <v>0</v>
      </c>
      <c r="R1704" s="29">
        <v>0</v>
      </c>
      <c r="S1704" s="29">
        <v>0</v>
      </c>
      <c r="T1704">
        <v>0</v>
      </c>
      <c r="U1704">
        <v>0</v>
      </c>
      <c r="V1704">
        <v>0</v>
      </c>
      <c r="Y1704" t="s">
        <v>93</v>
      </c>
    </row>
    <row r="1705" spans="1:25" x14ac:dyDescent="0.3">
      <c r="A1705" s="19" t="s">
        <v>92</v>
      </c>
      <c r="B1705" s="18" t="s">
        <v>343</v>
      </c>
      <c r="C1705" s="18" t="s">
        <v>135</v>
      </c>
      <c r="D1705" s="29">
        <v>3199405.9599999902</v>
      </c>
      <c r="E1705" s="29">
        <v>3417886.7815999901</v>
      </c>
      <c r="F1705" s="29">
        <v>221934.6</v>
      </c>
      <c r="G1705" s="29">
        <v>63.56</v>
      </c>
      <c r="H1705" s="29">
        <v>0</v>
      </c>
      <c r="I1705" s="29">
        <v>196943.88</v>
      </c>
      <c r="J1705" s="29">
        <v>0</v>
      </c>
      <c r="K1705" s="29">
        <v>0</v>
      </c>
      <c r="L1705" s="29">
        <v>0</v>
      </c>
      <c r="M1705" s="29">
        <v>0</v>
      </c>
      <c r="N1705" s="29">
        <v>215867.53</v>
      </c>
      <c r="O1705" s="29">
        <v>173.22</v>
      </c>
      <c r="P1705" s="29">
        <v>0</v>
      </c>
      <c r="Q1705" s="29">
        <v>3453.7784000000001</v>
      </c>
      <c r="R1705" s="29">
        <v>0</v>
      </c>
      <c r="S1705" s="29">
        <v>0</v>
      </c>
      <c r="T1705">
        <v>0</v>
      </c>
      <c r="U1705">
        <v>0</v>
      </c>
      <c r="V1705">
        <v>0</v>
      </c>
      <c r="Y1705" t="s">
        <v>93</v>
      </c>
    </row>
    <row r="1706" spans="1:25" x14ac:dyDescent="0.3">
      <c r="A1706" s="19" t="s">
        <v>92</v>
      </c>
      <c r="B1706" s="18" t="s">
        <v>343</v>
      </c>
      <c r="C1706" s="18" t="s">
        <v>136</v>
      </c>
      <c r="D1706" s="29">
        <v>7825336.0599999996</v>
      </c>
      <c r="E1706" s="29">
        <v>7475465.7544999998</v>
      </c>
      <c r="F1706" s="29">
        <v>1263793.08</v>
      </c>
      <c r="G1706" s="29">
        <v>129.80000000000001</v>
      </c>
      <c r="H1706" s="29">
        <v>0</v>
      </c>
      <c r="I1706" s="29">
        <v>257435.96</v>
      </c>
      <c r="J1706" s="29">
        <v>0</v>
      </c>
      <c r="K1706" s="29">
        <v>0</v>
      </c>
      <c r="L1706" s="29">
        <v>0</v>
      </c>
      <c r="M1706" s="29">
        <v>0</v>
      </c>
      <c r="N1706" s="29">
        <v>416379.88</v>
      </c>
      <c r="O1706" s="29">
        <v>3493.72</v>
      </c>
      <c r="P1706" s="29">
        <v>0</v>
      </c>
      <c r="Q1706" s="29">
        <v>1825130.3055</v>
      </c>
      <c r="R1706" s="29">
        <v>176879.96</v>
      </c>
      <c r="S1706" s="29">
        <v>34586.959999999999</v>
      </c>
      <c r="T1706">
        <v>122795.67</v>
      </c>
      <c r="U1706">
        <v>0</v>
      </c>
      <c r="V1706">
        <v>0</v>
      </c>
      <c r="Y1706" t="s">
        <v>93</v>
      </c>
    </row>
    <row r="1707" spans="1:25" x14ac:dyDescent="0.3">
      <c r="A1707" s="19" t="s">
        <v>93</v>
      </c>
      <c r="B1707" s="18" t="s">
        <v>344</v>
      </c>
      <c r="C1707" s="18" t="s">
        <v>129</v>
      </c>
      <c r="D1707" s="29">
        <v>2211759.92</v>
      </c>
      <c r="E1707" s="29">
        <v>2222032.02</v>
      </c>
      <c r="F1707" s="29">
        <v>10272.1</v>
      </c>
      <c r="G1707" s="29">
        <v>34.92</v>
      </c>
      <c r="H1707" s="29">
        <v>0</v>
      </c>
      <c r="I1707" s="29">
        <v>0</v>
      </c>
      <c r="J1707" s="29">
        <v>0</v>
      </c>
      <c r="K1707" s="29">
        <v>0</v>
      </c>
      <c r="L1707" s="29">
        <v>0</v>
      </c>
      <c r="M1707" s="29">
        <v>0</v>
      </c>
      <c r="N1707" s="29">
        <v>80745.39</v>
      </c>
      <c r="O1707" s="29">
        <v>821.98</v>
      </c>
      <c r="P1707" s="29">
        <v>0</v>
      </c>
      <c r="Q1707" s="29">
        <v>0</v>
      </c>
      <c r="R1707" s="29">
        <v>0</v>
      </c>
      <c r="S1707" s="29">
        <v>0</v>
      </c>
      <c r="T1707">
        <v>0</v>
      </c>
      <c r="U1707">
        <v>0</v>
      </c>
      <c r="V1707">
        <v>0</v>
      </c>
      <c r="Y1707" t="s">
        <v>93</v>
      </c>
    </row>
    <row r="1708" spans="1:25" x14ac:dyDescent="0.3">
      <c r="A1708" s="19" t="s">
        <v>93</v>
      </c>
      <c r="B1708" s="18" t="s">
        <v>344</v>
      </c>
      <c r="C1708" s="18" t="s">
        <v>130</v>
      </c>
      <c r="D1708" s="29">
        <v>31541637.539999999</v>
      </c>
      <c r="E1708" s="29">
        <v>31756114.059999999</v>
      </c>
      <c r="F1708" s="29">
        <v>4147782.34</v>
      </c>
      <c r="G1708" s="29">
        <v>103.2</v>
      </c>
      <c r="H1708" s="29">
        <v>0</v>
      </c>
      <c r="I1708" s="29">
        <v>0</v>
      </c>
      <c r="J1708" s="29">
        <v>0</v>
      </c>
      <c r="K1708" s="29">
        <v>0</v>
      </c>
      <c r="L1708" s="29">
        <v>0</v>
      </c>
      <c r="M1708" s="29">
        <v>0</v>
      </c>
      <c r="N1708" s="29">
        <v>4290024.92</v>
      </c>
      <c r="O1708" s="29">
        <v>10181.86</v>
      </c>
      <c r="P1708" s="29">
        <v>0</v>
      </c>
      <c r="Q1708" s="29">
        <v>3938426.86</v>
      </c>
      <c r="R1708" s="29">
        <v>5121.04</v>
      </c>
      <c r="S1708" s="29">
        <v>0</v>
      </c>
      <c r="T1708">
        <v>31892.27</v>
      </c>
      <c r="U1708">
        <v>0</v>
      </c>
      <c r="V1708">
        <v>0</v>
      </c>
      <c r="Y1708" t="s">
        <v>93</v>
      </c>
    </row>
    <row r="1709" spans="1:25" x14ac:dyDescent="0.3">
      <c r="A1709" s="19" t="s">
        <v>93</v>
      </c>
      <c r="B1709" s="18" t="s">
        <v>344</v>
      </c>
      <c r="C1709" s="18" t="s">
        <v>131</v>
      </c>
      <c r="D1709" s="29">
        <v>6229.22</v>
      </c>
      <c r="E1709" s="29">
        <v>6078.4502000000002</v>
      </c>
      <c r="F1709" s="29">
        <v>0</v>
      </c>
      <c r="G1709" s="29">
        <v>0</v>
      </c>
      <c r="H1709" s="29">
        <v>0</v>
      </c>
      <c r="I1709" s="29">
        <v>0</v>
      </c>
      <c r="J1709" s="29">
        <v>0</v>
      </c>
      <c r="K1709" s="29">
        <v>0</v>
      </c>
      <c r="L1709" s="29">
        <v>0</v>
      </c>
      <c r="M1709" s="29">
        <v>0</v>
      </c>
      <c r="N1709" s="29">
        <v>0</v>
      </c>
      <c r="O1709" s="29">
        <v>0</v>
      </c>
      <c r="P1709" s="29">
        <v>0</v>
      </c>
      <c r="Q1709" s="29">
        <v>150.7698</v>
      </c>
      <c r="R1709" s="29">
        <v>0</v>
      </c>
      <c r="S1709" s="29">
        <v>0</v>
      </c>
      <c r="T1709">
        <v>0</v>
      </c>
      <c r="U1709">
        <v>0</v>
      </c>
      <c r="V1709">
        <v>0</v>
      </c>
      <c r="Y1709" t="s">
        <v>93</v>
      </c>
    </row>
    <row r="1710" spans="1:25" x14ac:dyDescent="0.3">
      <c r="A1710" s="19" t="s">
        <v>93</v>
      </c>
      <c r="B1710" s="18" t="s">
        <v>344</v>
      </c>
      <c r="C1710" s="18" t="s">
        <v>132</v>
      </c>
      <c r="D1710" s="29">
        <v>1575774.26</v>
      </c>
      <c r="E1710" s="29">
        <v>1586595.8</v>
      </c>
      <c r="F1710" s="29">
        <v>10821.54</v>
      </c>
      <c r="G1710" s="29">
        <v>24.3</v>
      </c>
      <c r="H1710" s="29">
        <v>0</v>
      </c>
      <c r="I1710" s="29">
        <v>0</v>
      </c>
      <c r="J1710" s="29">
        <v>0</v>
      </c>
      <c r="K1710" s="29">
        <v>0</v>
      </c>
      <c r="L1710" s="29">
        <v>0</v>
      </c>
      <c r="M1710" s="29">
        <v>0</v>
      </c>
      <c r="N1710" s="29">
        <v>81578.42</v>
      </c>
      <c r="O1710" s="29">
        <v>226.39</v>
      </c>
      <c r="P1710" s="29">
        <v>0</v>
      </c>
      <c r="Q1710" s="29">
        <v>0</v>
      </c>
      <c r="R1710" s="29">
        <v>0</v>
      </c>
      <c r="S1710" s="29">
        <v>0</v>
      </c>
      <c r="T1710">
        <v>0</v>
      </c>
      <c r="U1710">
        <v>0</v>
      </c>
      <c r="V1710">
        <v>0</v>
      </c>
      <c r="Y1710" t="s">
        <v>93</v>
      </c>
    </row>
    <row r="1711" spans="1:25" x14ac:dyDescent="0.3">
      <c r="A1711" s="19" t="s">
        <v>93</v>
      </c>
      <c r="B1711" s="18" t="s">
        <v>344</v>
      </c>
      <c r="C1711" s="18" t="s">
        <v>133</v>
      </c>
      <c r="D1711" s="29">
        <v>4481444.18</v>
      </c>
      <c r="E1711" s="29">
        <v>1173603.1683</v>
      </c>
      <c r="F1711" s="29">
        <v>5015.07</v>
      </c>
      <c r="G1711" s="29">
        <v>6.96</v>
      </c>
      <c r="H1711" s="29">
        <v>0</v>
      </c>
      <c r="I1711" s="29">
        <v>0</v>
      </c>
      <c r="J1711" s="29">
        <v>0</v>
      </c>
      <c r="K1711" s="29">
        <v>0</v>
      </c>
      <c r="L1711" s="29">
        <v>0</v>
      </c>
      <c r="M1711" s="29">
        <v>0</v>
      </c>
      <c r="N1711" s="29">
        <v>13932.92</v>
      </c>
      <c r="O1711" s="29">
        <v>50</v>
      </c>
      <c r="P1711" s="29">
        <v>0</v>
      </c>
      <c r="Q1711" s="29">
        <v>3312979.5917000002</v>
      </c>
      <c r="R1711" s="29">
        <v>123.51</v>
      </c>
      <c r="S1711" s="29">
        <v>0</v>
      </c>
      <c r="T1711">
        <v>0</v>
      </c>
      <c r="U1711">
        <v>0</v>
      </c>
      <c r="V1711">
        <v>0</v>
      </c>
      <c r="Y1711" t="s">
        <v>93</v>
      </c>
    </row>
    <row r="1712" spans="1:25" x14ac:dyDescent="0.3">
      <c r="A1712" s="19" t="s">
        <v>93</v>
      </c>
      <c r="B1712" s="18" t="s">
        <v>344</v>
      </c>
      <c r="C1712" s="18" t="s">
        <v>134</v>
      </c>
      <c r="D1712" s="29">
        <v>30666.42</v>
      </c>
      <c r="E1712" s="29">
        <v>30447.695500000002</v>
      </c>
      <c r="F1712" s="29">
        <v>0</v>
      </c>
      <c r="G1712" s="29">
        <v>0</v>
      </c>
      <c r="H1712" s="29">
        <v>0</v>
      </c>
      <c r="I1712" s="29">
        <v>0</v>
      </c>
      <c r="J1712" s="29">
        <v>0</v>
      </c>
      <c r="K1712" s="29">
        <v>0</v>
      </c>
      <c r="L1712" s="29">
        <v>0</v>
      </c>
      <c r="M1712" s="29">
        <v>0</v>
      </c>
      <c r="N1712" s="29">
        <v>961.1</v>
      </c>
      <c r="O1712" s="29">
        <v>0</v>
      </c>
      <c r="P1712" s="29">
        <v>0</v>
      </c>
      <c r="Q1712" s="29">
        <v>218.72450000000001</v>
      </c>
      <c r="R1712" s="29">
        <v>0</v>
      </c>
      <c r="S1712" s="29">
        <v>0</v>
      </c>
      <c r="T1712">
        <v>13.45</v>
      </c>
      <c r="U1712">
        <v>0</v>
      </c>
      <c r="V1712">
        <v>0</v>
      </c>
      <c r="Y1712" t="s">
        <v>93</v>
      </c>
    </row>
    <row r="1713" spans="1:25" x14ac:dyDescent="0.3">
      <c r="A1713" s="19" t="s">
        <v>93</v>
      </c>
      <c r="B1713" s="18" t="s">
        <v>344</v>
      </c>
      <c r="C1713" s="18" t="s">
        <v>135</v>
      </c>
      <c r="D1713" s="29">
        <v>1548981.14</v>
      </c>
      <c r="E1713" s="29">
        <v>1552986.72</v>
      </c>
      <c r="F1713" s="29">
        <v>4005.58</v>
      </c>
      <c r="G1713" s="29">
        <v>31.9</v>
      </c>
      <c r="H1713" s="29">
        <v>0</v>
      </c>
      <c r="I1713" s="29">
        <v>0</v>
      </c>
      <c r="J1713" s="29">
        <v>0</v>
      </c>
      <c r="K1713" s="29">
        <v>0</v>
      </c>
      <c r="L1713" s="29">
        <v>0</v>
      </c>
      <c r="M1713" s="29">
        <v>0</v>
      </c>
      <c r="N1713" s="29">
        <v>1860113.79</v>
      </c>
      <c r="O1713" s="29">
        <v>298.01</v>
      </c>
      <c r="P1713" s="29">
        <v>0</v>
      </c>
      <c r="Q1713" s="29">
        <v>0</v>
      </c>
      <c r="R1713" s="29">
        <v>0</v>
      </c>
      <c r="S1713" s="29">
        <v>0</v>
      </c>
      <c r="T1713">
        <v>0</v>
      </c>
      <c r="U1713">
        <v>0</v>
      </c>
      <c r="V1713">
        <v>0</v>
      </c>
      <c r="Y1713" t="s">
        <v>93</v>
      </c>
    </row>
    <row r="1714" spans="1:25" x14ac:dyDescent="0.3">
      <c r="A1714" s="19" t="s">
        <v>93</v>
      </c>
      <c r="B1714" s="18" t="s">
        <v>344</v>
      </c>
      <c r="C1714" s="18" t="s">
        <v>136</v>
      </c>
      <c r="D1714" s="29">
        <v>2842843.84</v>
      </c>
      <c r="E1714" s="29">
        <v>1872566.7194999999</v>
      </c>
      <c r="F1714" s="29">
        <v>31709.05</v>
      </c>
      <c r="G1714" s="29">
        <v>15.1</v>
      </c>
      <c r="H1714" s="29">
        <v>0</v>
      </c>
      <c r="I1714" s="29">
        <v>0</v>
      </c>
      <c r="J1714" s="29">
        <v>0</v>
      </c>
      <c r="K1714" s="29">
        <v>0</v>
      </c>
      <c r="L1714" s="29">
        <v>0</v>
      </c>
      <c r="M1714" s="29">
        <v>0</v>
      </c>
      <c r="N1714" s="29">
        <v>151207.12</v>
      </c>
      <c r="O1714" s="29">
        <v>2173.61</v>
      </c>
      <c r="P1714" s="29">
        <v>0</v>
      </c>
      <c r="Q1714" s="29">
        <v>1002359.7605</v>
      </c>
      <c r="R1714" s="29">
        <v>373.59</v>
      </c>
      <c r="S1714" s="29">
        <v>0</v>
      </c>
      <c r="T1714">
        <v>0</v>
      </c>
      <c r="U1714">
        <v>0</v>
      </c>
      <c r="V1714">
        <v>0</v>
      </c>
      <c r="Y1714" t="s">
        <v>93</v>
      </c>
    </row>
    <row r="1715" spans="1:25" x14ac:dyDescent="0.3">
      <c r="A1715" s="19" t="s">
        <v>93</v>
      </c>
      <c r="B1715" s="18" t="s">
        <v>344</v>
      </c>
      <c r="C1715" s="18" t="s">
        <v>137</v>
      </c>
      <c r="D1715" s="29">
        <v>1446162.7</v>
      </c>
      <c r="E1715" s="29">
        <v>1449612.14</v>
      </c>
      <c r="F1715" s="29">
        <v>3449.44</v>
      </c>
      <c r="G1715" s="29">
        <v>39.520000000000003</v>
      </c>
      <c r="H1715" s="29">
        <v>0</v>
      </c>
      <c r="I1715" s="29">
        <v>0</v>
      </c>
      <c r="J1715" s="29">
        <v>0</v>
      </c>
      <c r="K1715" s="29">
        <v>0</v>
      </c>
      <c r="L1715" s="29">
        <v>0</v>
      </c>
      <c r="M1715" s="29">
        <v>0</v>
      </c>
      <c r="N1715" s="29">
        <v>36882.18</v>
      </c>
      <c r="O1715" s="29">
        <v>290.51</v>
      </c>
      <c r="P1715" s="29">
        <v>0</v>
      </c>
      <c r="Q1715" s="29">
        <v>0</v>
      </c>
      <c r="R1715" s="29">
        <v>0</v>
      </c>
      <c r="S1715" s="29">
        <v>0</v>
      </c>
      <c r="T1715">
        <v>0</v>
      </c>
      <c r="U1715">
        <v>0</v>
      </c>
      <c r="V1715">
        <v>0</v>
      </c>
      <c r="Y1715" t="s">
        <v>93</v>
      </c>
    </row>
    <row r="1716" spans="1:25" x14ac:dyDescent="0.3">
      <c r="A1716" s="19" t="s">
        <v>93</v>
      </c>
      <c r="B1716" s="18" t="s">
        <v>344</v>
      </c>
      <c r="C1716" s="18" t="s">
        <v>138</v>
      </c>
      <c r="D1716" s="29">
        <v>1992103.16</v>
      </c>
      <c r="E1716" s="29">
        <v>2001338.58</v>
      </c>
      <c r="F1716" s="29">
        <v>9235.42</v>
      </c>
      <c r="G1716" s="29">
        <v>27.1</v>
      </c>
      <c r="H1716" s="29">
        <v>0</v>
      </c>
      <c r="I1716" s="29">
        <v>0</v>
      </c>
      <c r="J1716" s="29">
        <v>0</v>
      </c>
      <c r="K1716" s="29">
        <v>0</v>
      </c>
      <c r="L1716" s="29">
        <v>0</v>
      </c>
      <c r="M1716" s="29">
        <v>0</v>
      </c>
      <c r="N1716" s="29">
        <v>41161.269999999997</v>
      </c>
      <c r="O1716" s="29">
        <v>239.85</v>
      </c>
      <c r="P1716" s="29">
        <v>0</v>
      </c>
      <c r="Q1716" s="29">
        <v>0</v>
      </c>
      <c r="R1716" s="29">
        <v>0</v>
      </c>
      <c r="S1716" s="29">
        <v>0</v>
      </c>
      <c r="T1716">
        <v>0</v>
      </c>
      <c r="U1716">
        <v>0</v>
      </c>
      <c r="V1716">
        <v>0</v>
      </c>
      <c r="Y1716" t="s">
        <v>93</v>
      </c>
    </row>
    <row r="1717" spans="1:25" x14ac:dyDescent="0.3">
      <c r="A1717" s="19" t="s">
        <v>93</v>
      </c>
      <c r="B1717" s="18" t="s">
        <v>344</v>
      </c>
      <c r="C1717" s="18" t="s">
        <v>139</v>
      </c>
      <c r="D1717" s="29">
        <v>1611576.7</v>
      </c>
      <c r="E1717" s="29">
        <v>1624801.24</v>
      </c>
      <c r="F1717" s="29">
        <v>13224.54</v>
      </c>
      <c r="G1717" s="29">
        <v>37.42</v>
      </c>
      <c r="H1717" s="29">
        <v>0</v>
      </c>
      <c r="I1717" s="29">
        <v>0</v>
      </c>
      <c r="J1717" s="29">
        <v>0</v>
      </c>
      <c r="K1717" s="29">
        <v>0</v>
      </c>
      <c r="L1717" s="29">
        <v>0</v>
      </c>
      <c r="M1717" s="29">
        <v>0</v>
      </c>
      <c r="N1717" s="29">
        <v>69321.63</v>
      </c>
      <c r="O1717" s="29">
        <v>248.37</v>
      </c>
      <c r="P1717" s="29">
        <v>0</v>
      </c>
      <c r="Q1717" s="29">
        <v>0</v>
      </c>
      <c r="R1717" s="29">
        <v>0</v>
      </c>
      <c r="S1717" s="29">
        <v>0</v>
      </c>
      <c r="T1717">
        <v>0</v>
      </c>
      <c r="U1717">
        <v>0</v>
      </c>
      <c r="V1717">
        <v>0</v>
      </c>
      <c r="Y1717" t="s">
        <v>93</v>
      </c>
    </row>
    <row r="1718" spans="1:25" x14ac:dyDescent="0.3">
      <c r="A1718" s="19" t="s">
        <v>93</v>
      </c>
      <c r="B1718" s="18" t="s">
        <v>344</v>
      </c>
      <c r="C1718" s="18" t="s">
        <v>140</v>
      </c>
      <c r="D1718" s="29">
        <v>1684848.72</v>
      </c>
      <c r="E1718" s="29">
        <v>1689328.04</v>
      </c>
      <c r="F1718" s="29">
        <v>4479.32</v>
      </c>
      <c r="G1718" s="29">
        <v>7.78</v>
      </c>
      <c r="H1718" s="29">
        <v>0</v>
      </c>
      <c r="I1718" s="29">
        <v>0</v>
      </c>
      <c r="J1718" s="29">
        <v>0</v>
      </c>
      <c r="K1718" s="29">
        <v>0</v>
      </c>
      <c r="L1718" s="29">
        <v>0</v>
      </c>
      <c r="M1718" s="29">
        <v>0</v>
      </c>
      <c r="N1718" s="29">
        <v>35085.800000000003</v>
      </c>
      <c r="O1718" s="29">
        <v>878.98</v>
      </c>
      <c r="P1718" s="29">
        <v>0</v>
      </c>
      <c r="Q1718" s="29">
        <v>0</v>
      </c>
      <c r="R1718" s="29">
        <v>0</v>
      </c>
      <c r="S1718" s="29">
        <v>0</v>
      </c>
      <c r="T1718">
        <v>0</v>
      </c>
      <c r="U1718">
        <v>0</v>
      </c>
      <c r="V1718">
        <v>0</v>
      </c>
      <c r="Y1718" t="s">
        <v>93</v>
      </c>
    </row>
    <row r="1719" spans="1:25" x14ac:dyDescent="0.3">
      <c r="A1719" s="19" t="s">
        <v>93</v>
      </c>
      <c r="B1719" s="18" t="s">
        <v>344</v>
      </c>
      <c r="C1719" s="18" t="s">
        <v>141</v>
      </c>
      <c r="D1719" s="29">
        <v>4492821.9399999902</v>
      </c>
      <c r="E1719" s="29">
        <v>4322943.0232999902</v>
      </c>
      <c r="F1719" s="29">
        <v>20435.64</v>
      </c>
      <c r="G1719" s="29">
        <v>65.22</v>
      </c>
      <c r="H1719" s="29">
        <v>0</v>
      </c>
      <c r="I1719" s="29">
        <v>0</v>
      </c>
      <c r="J1719" s="29">
        <v>0</v>
      </c>
      <c r="K1719" s="29">
        <v>0</v>
      </c>
      <c r="L1719" s="29">
        <v>0</v>
      </c>
      <c r="M1719" s="29">
        <v>0</v>
      </c>
      <c r="N1719" s="29">
        <v>204761.07</v>
      </c>
      <c r="O1719" s="29">
        <v>1803.74</v>
      </c>
      <c r="P1719" s="29">
        <v>0</v>
      </c>
      <c r="Q1719" s="29">
        <v>190314.55669999999</v>
      </c>
      <c r="R1719" s="29">
        <v>0</v>
      </c>
      <c r="S1719" s="29">
        <v>0</v>
      </c>
      <c r="T1719">
        <v>2512.4899999999998</v>
      </c>
      <c r="U1719">
        <v>0</v>
      </c>
      <c r="V1719">
        <v>0</v>
      </c>
      <c r="Y1719" t="s">
        <v>93</v>
      </c>
    </row>
    <row r="1720" spans="1:25" x14ac:dyDescent="0.3">
      <c r="A1720" s="19" t="s">
        <v>93</v>
      </c>
      <c r="B1720" s="18" t="s">
        <v>344</v>
      </c>
      <c r="C1720" s="18" t="s">
        <v>142</v>
      </c>
      <c r="D1720" s="29">
        <v>1464672.58</v>
      </c>
      <c r="E1720" s="29">
        <v>1467910.26</v>
      </c>
      <c r="F1720" s="29">
        <v>3237.68</v>
      </c>
      <c r="G1720" s="29">
        <v>130.56</v>
      </c>
      <c r="H1720" s="29">
        <v>0</v>
      </c>
      <c r="I1720" s="29">
        <v>0</v>
      </c>
      <c r="J1720" s="29">
        <v>0</v>
      </c>
      <c r="K1720" s="29">
        <v>0</v>
      </c>
      <c r="L1720" s="29">
        <v>0</v>
      </c>
      <c r="M1720" s="29">
        <v>0</v>
      </c>
      <c r="N1720" s="29">
        <v>57116.45</v>
      </c>
      <c r="O1720" s="29">
        <v>211.44</v>
      </c>
      <c r="P1720" s="29">
        <v>0</v>
      </c>
      <c r="Q1720" s="29">
        <v>0</v>
      </c>
      <c r="R1720" s="29">
        <v>0</v>
      </c>
      <c r="S1720" s="29">
        <v>0</v>
      </c>
      <c r="T1720">
        <v>0</v>
      </c>
      <c r="U1720">
        <v>0</v>
      </c>
      <c r="V1720">
        <v>0</v>
      </c>
      <c r="Y1720" t="s">
        <v>93</v>
      </c>
    </row>
    <row r="1721" spans="1:25" x14ac:dyDescent="0.3">
      <c r="A1721" s="19" t="s">
        <v>93</v>
      </c>
      <c r="B1721" s="18" t="s">
        <v>344</v>
      </c>
      <c r="C1721" s="18" t="s">
        <v>143</v>
      </c>
      <c r="D1721" s="29">
        <v>54141.08</v>
      </c>
      <c r="E1721" s="29">
        <v>54414.16</v>
      </c>
      <c r="F1721" s="29">
        <v>273.08</v>
      </c>
      <c r="G1721" s="29">
        <v>17.62</v>
      </c>
      <c r="H1721" s="29">
        <v>0</v>
      </c>
      <c r="I1721" s="29">
        <v>0</v>
      </c>
      <c r="J1721" s="29">
        <v>0</v>
      </c>
      <c r="K1721" s="29">
        <v>0</v>
      </c>
      <c r="L1721" s="29">
        <v>0</v>
      </c>
      <c r="M1721" s="29">
        <v>0</v>
      </c>
      <c r="N1721" s="29">
        <v>3884.58</v>
      </c>
      <c r="O1721" s="29">
        <v>50</v>
      </c>
      <c r="P1721" s="29">
        <v>0</v>
      </c>
      <c r="Q1721" s="29">
        <v>0</v>
      </c>
      <c r="R1721" s="29">
        <v>0</v>
      </c>
      <c r="S1721" s="29">
        <v>0</v>
      </c>
      <c r="T1721">
        <v>0</v>
      </c>
      <c r="U1721">
        <v>0</v>
      </c>
      <c r="V1721">
        <v>0</v>
      </c>
      <c r="Y1721" t="s">
        <v>93</v>
      </c>
    </row>
    <row r="1722" spans="1:25" x14ac:dyDescent="0.3">
      <c r="A1722" s="19" t="s">
        <v>93</v>
      </c>
      <c r="B1722" s="18" t="s">
        <v>344</v>
      </c>
      <c r="C1722" s="18" t="s">
        <v>144</v>
      </c>
      <c r="D1722" s="29">
        <v>945055.3</v>
      </c>
      <c r="E1722" s="29">
        <v>947473.02</v>
      </c>
      <c r="F1722" s="29">
        <v>2417.7199999999998</v>
      </c>
      <c r="G1722" s="29">
        <v>11.14</v>
      </c>
      <c r="H1722" s="29">
        <v>0</v>
      </c>
      <c r="I1722" s="29">
        <v>0</v>
      </c>
      <c r="J1722" s="29">
        <v>0</v>
      </c>
      <c r="K1722" s="29">
        <v>0</v>
      </c>
      <c r="L1722" s="29">
        <v>0</v>
      </c>
      <c r="M1722" s="29">
        <v>0</v>
      </c>
      <c r="N1722" s="29">
        <v>41751.43</v>
      </c>
      <c r="O1722" s="29">
        <v>100</v>
      </c>
      <c r="P1722" s="29">
        <v>0</v>
      </c>
      <c r="Q1722" s="29">
        <v>0</v>
      </c>
      <c r="R1722" s="29">
        <v>0</v>
      </c>
      <c r="S1722" s="29">
        <v>0</v>
      </c>
      <c r="T1722">
        <v>0</v>
      </c>
      <c r="U1722">
        <v>0</v>
      </c>
      <c r="V1722">
        <v>0</v>
      </c>
      <c r="Y1722" t="s">
        <v>93</v>
      </c>
    </row>
    <row r="1723" spans="1:25" x14ac:dyDescent="0.3">
      <c r="A1723" s="19" t="s">
        <v>93</v>
      </c>
      <c r="B1723" s="18" t="s">
        <v>344</v>
      </c>
      <c r="C1723" s="18" t="s">
        <v>145</v>
      </c>
      <c r="D1723" s="29">
        <v>1154967.04</v>
      </c>
      <c r="E1723" s="29">
        <v>1166879.72</v>
      </c>
      <c r="F1723" s="29">
        <v>11912.68</v>
      </c>
      <c r="G1723" s="29">
        <v>24.72</v>
      </c>
      <c r="H1723" s="29">
        <v>0</v>
      </c>
      <c r="I1723" s="29">
        <v>0</v>
      </c>
      <c r="J1723" s="29">
        <v>0</v>
      </c>
      <c r="K1723" s="29">
        <v>0</v>
      </c>
      <c r="L1723" s="29">
        <v>0</v>
      </c>
      <c r="M1723" s="29">
        <v>0</v>
      </c>
      <c r="N1723" s="29">
        <v>22892.33</v>
      </c>
      <c r="O1723" s="29">
        <v>118.45</v>
      </c>
      <c r="P1723" s="29">
        <v>0</v>
      </c>
      <c r="Q1723" s="29">
        <v>0</v>
      </c>
      <c r="R1723" s="29">
        <v>0</v>
      </c>
      <c r="S1723" s="29">
        <v>0</v>
      </c>
      <c r="T1723">
        <v>0</v>
      </c>
      <c r="U1723">
        <v>0</v>
      </c>
      <c r="V1723">
        <v>0</v>
      </c>
      <c r="Y1723" t="s">
        <v>93</v>
      </c>
    </row>
    <row r="1724" spans="1:25" x14ac:dyDescent="0.3">
      <c r="A1724" s="19" t="s">
        <v>93</v>
      </c>
      <c r="B1724" s="18" t="s">
        <v>344</v>
      </c>
      <c r="C1724" s="18" t="s">
        <v>146</v>
      </c>
      <c r="D1724" s="29">
        <v>1623402.14</v>
      </c>
      <c r="E1724" s="29">
        <v>1625349.1200000001</v>
      </c>
      <c r="F1724" s="29">
        <v>1946.98</v>
      </c>
      <c r="G1724" s="29">
        <v>49.98</v>
      </c>
      <c r="H1724" s="29">
        <v>0</v>
      </c>
      <c r="I1724" s="29">
        <v>0</v>
      </c>
      <c r="J1724" s="29">
        <v>0</v>
      </c>
      <c r="K1724" s="29">
        <v>0</v>
      </c>
      <c r="L1724" s="29">
        <v>0</v>
      </c>
      <c r="M1724" s="29">
        <v>0</v>
      </c>
      <c r="N1724" s="29">
        <v>36348.17</v>
      </c>
      <c r="O1724" s="29">
        <v>477.08</v>
      </c>
      <c r="P1724" s="29">
        <v>0</v>
      </c>
      <c r="Q1724" s="29">
        <v>0</v>
      </c>
      <c r="R1724" s="29">
        <v>0</v>
      </c>
      <c r="S1724" s="29">
        <v>0</v>
      </c>
      <c r="T1724">
        <v>0</v>
      </c>
      <c r="U1724">
        <v>0</v>
      </c>
      <c r="V1724">
        <v>0</v>
      </c>
      <c r="Y1724" t="s">
        <v>93</v>
      </c>
    </row>
    <row r="1725" spans="1:25" x14ac:dyDescent="0.3">
      <c r="A1725" s="19" t="s">
        <v>93</v>
      </c>
      <c r="B1725" s="18" t="s">
        <v>344</v>
      </c>
      <c r="C1725" s="18" t="s">
        <v>147</v>
      </c>
      <c r="D1725" s="29">
        <v>1440649.08</v>
      </c>
      <c r="E1725" s="29">
        <v>1442724.84</v>
      </c>
      <c r="F1725" s="29">
        <v>2075.7600000000002</v>
      </c>
      <c r="G1725" s="29">
        <v>14.48</v>
      </c>
      <c r="H1725" s="29">
        <v>0</v>
      </c>
      <c r="I1725" s="29">
        <v>0</v>
      </c>
      <c r="J1725" s="29">
        <v>0</v>
      </c>
      <c r="K1725" s="29">
        <v>0</v>
      </c>
      <c r="L1725" s="29">
        <v>0</v>
      </c>
      <c r="M1725" s="29">
        <v>0</v>
      </c>
      <c r="N1725" s="29">
        <v>43489.94</v>
      </c>
      <c r="O1725" s="29">
        <v>758.02</v>
      </c>
      <c r="P1725" s="29">
        <v>0</v>
      </c>
      <c r="Q1725" s="29">
        <v>0</v>
      </c>
      <c r="R1725" s="29">
        <v>0</v>
      </c>
      <c r="S1725" s="29">
        <v>0</v>
      </c>
      <c r="T1725">
        <v>0</v>
      </c>
      <c r="U1725">
        <v>0</v>
      </c>
      <c r="V1725">
        <v>0</v>
      </c>
      <c r="Y1725" t="s">
        <v>93</v>
      </c>
    </row>
    <row r="1726" spans="1:25" x14ac:dyDescent="0.3">
      <c r="A1726" s="19" t="s">
        <v>93</v>
      </c>
      <c r="B1726" s="18" t="s">
        <v>344</v>
      </c>
      <c r="C1726" s="18" t="s">
        <v>148</v>
      </c>
      <c r="D1726" s="29">
        <v>1893705.34</v>
      </c>
      <c r="E1726" s="29">
        <v>1901012.7895</v>
      </c>
      <c r="F1726" s="29">
        <v>7607.62</v>
      </c>
      <c r="G1726" s="29">
        <v>14.1</v>
      </c>
      <c r="H1726" s="29">
        <v>0</v>
      </c>
      <c r="I1726" s="29">
        <v>0</v>
      </c>
      <c r="J1726" s="29">
        <v>0</v>
      </c>
      <c r="K1726" s="29">
        <v>0</v>
      </c>
      <c r="L1726" s="29">
        <v>0</v>
      </c>
      <c r="M1726" s="29">
        <v>0</v>
      </c>
      <c r="N1726" s="29">
        <v>44381.13</v>
      </c>
      <c r="O1726" s="29">
        <v>1451.5</v>
      </c>
      <c r="P1726" s="29">
        <v>0</v>
      </c>
      <c r="Q1726" s="29">
        <v>300.1705</v>
      </c>
      <c r="R1726" s="29">
        <v>0</v>
      </c>
      <c r="S1726" s="29">
        <v>0</v>
      </c>
      <c r="T1726">
        <v>0</v>
      </c>
      <c r="U1726">
        <v>0</v>
      </c>
      <c r="V1726">
        <v>0</v>
      </c>
      <c r="Y1726" t="s">
        <v>93</v>
      </c>
    </row>
    <row r="1727" spans="1:25" x14ac:dyDescent="0.3">
      <c r="A1727" s="19" t="s">
        <v>93</v>
      </c>
      <c r="B1727" s="18" t="s">
        <v>344</v>
      </c>
      <c r="C1727" s="18" t="s">
        <v>149</v>
      </c>
      <c r="D1727" s="29">
        <v>1293394.1200000001</v>
      </c>
      <c r="E1727" s="29">
        <v>1299161.8999999999</v>
      </c>
      <c r="F1727" s="29">
        <v>5767.78</v>
      </c>
      <c r="G1727" s="29">
        <v>45.64</v>
      </c>
      <c r="H1727" s="29">
        <v>0</v>
      </c>
      <c r="I1727" s="29">
        <v>0</v>
      </c>
      <c r="J1727" s="29">
        <v>0</v>
      </c>
      <c r="K1727" s="29">
        <v>0</v>
      </c>
      <c r="L1727" s="29">
        <v>0</v>
      </c>
      <c r="M1727" s="29">
        <v>0</v>
      </c>
      <c r="N1727" s="29">
        <v>37137.919999999998</v>
      </c>
      <c r="O1727" s="29">
        <v>348.33</v>
      </c>
      <c r="P1727" s="29">
        <v>0</v>
      </c>
      <c r="Q1727" s="29">
        <v>0</v>
      </c>
      <c r="R1727" s="29">
        <v>0</v>
      </c>
      <c r="S1727" s="29">
        <v>0</v>
      </c>
      <c r="T1727">
        <v>0</v>
      </c>
      <c r="U1727">
        <v>0</v>
      </c>
      <c r="V1727">
        <v>0</v>
      </c>
      <c r="Y1727" t="s">
        <v>93</v>
      </c>
    </row>
    <row r="1728" spans="1:25" x14ac:dyDescent="0.3">
      <c r="A1728" s="19" t="s">
        <v>93</v>
      </c>
      <c r="B1728" s="18" t="s">
        <v>344</v>
      </c>
      <c r="C1728" s="18" t="s">
        <v>150</v>
      </c>
      <c r="D1728" s="29">
        <v>54734.8</v>
      </c>
      <c r="E1728" s="29">
        <v>55427.28</v>
      </c>
      <c r="F1728" s="29">
        <v>692.48</v>
      </c>
      <c r="G1728" s="29">
        <v>6.86</v>
      </c>
      <c r="H1728" s="29">
        <v>0</v>
      </c>
      <c r="I1728" s="29">
        <v>0</v>
      </c>
      <c r="J1728" s="29">
        <v>0</v>
      </c>
      <c r="K1728" s="29">
        <v>0</v>
      </c>
      <c r="L1728" s="29">
        <v>0</v>
      </c>
      <c r="M1728" s="29">
        <v>0</v>
      </c>
      <c r="N1728" s="29">
        <v>10565.6</v>
      </c>
      <c r="O1728" s="29">
        <v>299.22000000000003</v>
      </c>
      <c r="P1728" s="29">
        <v>0</v>
      </c>
      <c r="Q1728" s="29">
        <v>0</v>
      </c>
      <c r="R1728" s="29">
        <v>0</v>
      </c>
      <c r="S1728" s="29">
        <v>0</v>
      </c>
      <c r="T1728">
        <v>0</v>
      </c>
      <c r="U1728">
        <v>0</v>
      </c>
      <c r="V1728">
        <v>0</v>
      </c>
      <c r="Y1728" t="s">
        <v>94</v>
      </c>
    </row>
    <row r="1729" spans="1:25" x14ac:dyDescent="0.3">
      <c r="A1729" s="19" t="s">
        <v>93</v>
      </c>
      <c r="B1729" s="18" t="s">
        <v>344</v>
      </c>
      <c r="C1729" s="18" t="s">
        <v>151</v>
      </c>
      <c r="D1729" s="29">
        <v>195231.68</v>
      </c>
      <c r="E1729" s="29">
        <v>287674.06</v>
      </c>
      <c r="F1729" s="29">
        <v>92442.38</v>
      </c>
      <c r="G1729" s="29">
        <v>10.88</v>
      </c>
      <c r="H1729" s="29">
        <v>0</v>
      </c>
      <c r="I1729" s="29">
        <v>0</v>
      </c>
      <c r="J1729" s="29">
        <v>0</v>
      </c>
      <c r="K1729" s="29">
        <v>0</v>
      </c>
      <c r="L1729" s="29">
        <v>0</v>
      </c>
      <c r="M1729" s="29">
        <v>0</v>
      </c>
      <c r="N1729" s="29">
        <v>3153.79</v>
      </c>
      <c r="O1729" s="29">
        <v>0</v>
      </c>
      <c r="P1729" s="29">
        <v>0</v>
      </c>
      <c r="Q1729" s="29">
        <v>0</v>
      </c>
      <c r="R1729" s="29">
        <v>0</v>
      </c>
      <c r="S1729" s="29">
        <v>0</v>
      </c>
      <c r="T1729">
        <v>0</v>
      </c>
      <c r="U1729">
        <v>0</v>
      </c>
      <c r="V1729">
        <v>0</v>
      </c>
      <c r="Y1729" t="s">
        <v>94</v>
      </c>
    </row>
    <row r="1730" spans="1:25" x14ac:dyDescent="0.3">
      <c r="A1730" s="19" t="s">
        <v>93</v>
      </c>
      <c r="B1730" s="18" t="s">
        <v>344</v>
      </c>
      <c r="C1730" s="18" t="s">
        <v>200</v>
      </c>
      <c r="D1730" s="29">
        <v>931498.6</v>
      </c>
      <c r="E1730" s="29">
        <v>1220479.54</v>
      </c>
      <c r="F1730" s="29">
        <v>288980.94</v>
      </c>
      <c r="G1730" s="29">
        <v>15.66</v>
      </c>
      <c r="H1730" s="29">
        <v>0</v>
      </c>
      <c r="I1730" s="29">
        <v>0</v>
      </c>
      <c r="J1730" s="29">
        <v>0</v>
      </c>
      <c r="K1730" s="29">
        <v>0</v>
      </c>
      <c r="L1730" s="29">
        <v>0</v>
      </c>
      <c r="M1730" s="29">
        <v>0</v>
      </c>
      <c r="N1730" s="29">
        <v>42661.41</v>
      </c>
      <c r="O1730" s="29">
        <v>100</v>
      </c>
      <c r="P1730" s="29">
        <v>0</v>
      </c>
      <c r="Q1730" s="29">
        <v>0</v>
      </c>
      <c r="R1730" s="29">
        <v>0</v>
      </c>
      <c r="S1730" s="29">
        <v>0</v>
      </c>
      <c r="T1730">
        <v>0</v>
      </c>
      <c r="U1730">
        <v>0</v>
      </c>
      <c r="V1730">
        <v>0</v>
      </c>
      <c r="Y1730" t="s">
        <v>94</v>
      </c>
    </row>
    <row r="1731" spans="1:25" x14ac:dyDescent="0.3">
      <c r="A1731" s="19" t="s">
        <v>93</v>
      </c>
      <c r="B1731" s="18" t="s">
        <v>344</v>
      </c>
      <c r="C1731" s="18" t="s">
        <v>201</v>
      </c>
      <c r="D1731" s="29">
        <v>385041.4</v>
      </c>
      <c r="E1731" s="29">
        <v>630813.5</v>
      </c>
      <c r="F1731" s="29">
        <v>245772.1</v>
      </c>
      <c r="G1731" s="29">
        <v>12.48</v>
      </c>
      <c r="H1731" s="29">
        <v>0</v>
      </c>
      <c r="I1731" s="29">
        <v>0</v>
      </c>
      <c r="J1731" s="29">
        <v>0</v>
      </c>
      <c r="K1731" s="29">
        <v>0</v>
      </c>
      <c r="L1731" s="29">
        <v>0</v>
      </c>
      <c r="M1731" s="29">
        <v>0</v>
      </c>
      <c r="N1731" s="29">
        <v>4955.93</v>
      </c>
      <c r="O1731" s="29">
        <v>0</v>
      </c>
      <c r="P1731" s="29">
        <v>0</v>
      </c>
      <c r="Q1731" s="29">
        <v>0</v>
      </c>
      <c r="R1731" s="29">
        <v>0</v>
      </c>
      <c r="S1731" s="29">
        <v>0</v>
      </c>
      <c r="T1731">
        <v>0</v>
      </c>
      <c r="U1731">
        <v>0</v>
      </c>
      <c r="V1731">
        <v>0</v>
      </c>
      <c r="Y1731" t="s">
        <v>94</v>
      </c>
    </row>
    <row r="1732" spans="1:25" x14ac:dyDescent="0.3">
      <c r="A1732" s="19" t="s">
        <v>93</v>
      </c>
      <c r="B1732" s="18" t="s">
        <v>344</v>
      </c>
      <c r="C1732" s="18" t="s">
        <v>205</v>
      </c>
      <c r="D1732" s="29">
        <v>5216.8999999999996</v>
      </c>
      <c r="E1732" s="29">
        <v>6041.16</v>
      </c>
      <c r="F1732" s="29">
        <v>824.26</v>
      </c>
      <c r="G1732" s="29">
        <v>0</v>
      </c>
      <c r="H1732" s="29">
        <v>0</v>
      </c>
      <c r="I1732" s="29">
        <v>0</v>
      </c>
      <c r="J1732" s="29">
        <v>0</v>
      </c>
      <c r="K1732" s="29">
        <v>0</v>
      </c>
      <c r="L1732" s="29">
        <v>0</v>
      </c>
      <c r="M1732" s="29">
        <v>0</v>
      </c>
      <c r="N1732" s="29">
        <v>0</v>
      </c>
      <c r="O1732" s="29">
        <v>78.97</v>
      </c>
      <c r="P1732" s="29">
        <v>0</v>
      </c>
      <c r="Q1732" s="29">
        <v>0</v>
      </c>
      <c r="R1732" s="29">
        <v>0</v>
      </c>
      <c r="S1732" s="29">
        <v>0</v>
      </c>
      <c r="T1732">
        <v>0</v>
      </c>
      <c r="U1732">
        <v>0</v>
      </c>
      <c r="V1732">
        <v>0</v>
      </c>
      <c r="Y1732" t="s">
        <v>94</v>
      </c>
    </row>
    <row r="1733" spans="1:25" x14ac:dyDescent="0.3">
      <c r="A1733" s="19" t="s">
        <v>93</v>
      </c>
      <c r="B1733" s="18" t="s">
        <v>344</v>
      </c>
      <c r="C1733" s="18" t="s">
        <v>206</v>
      </c>
      <c r="D1733" s="29">
        <v>902813.8</v>
      </c>
      <c r="E1733" s="29">
        <v>913345.68</v>
      </c>
      <c r="F1733" s="29">
        <v>10531.88</v>
      </c>
      <c r="G1733" s="29">
        <v>16.38</v>
      </c>
      <c r="H1733" s="29">
        <v>0</v>
      </c>
      <c r="I1733" s="29">
        <v>0</v>
      </c>
      <c r="J1733" s="29">
        <v>0</v>
      </c>
      <c r="K1733" s="29">
        <v>0</v>
      </c>
      <c r="L1733" s="29">
        <v>0</v>
      </c>
      <c r="M1733" s="29">
        <v>0</v>
      </c>
      <c r="N1733" s="29">
        <v>39416.58</v>
      </c>
      <c r="O1733" s="29">
        <v>137.69999999999999</v>
      </c>
      <c r="P1733" s="29">
        <v>0</v>
      </c>
      <c r="Q1733" s="29">
        <v>0</v>
      </c>
      <c r="R1733" s="29">
        <v>0</v>
      </c>
      <c r="S1733" s="29">
        <v>0</v>
      </c>
      <c r="T1733">
        <v>0</v>
      </c>
      <c r="U1733">
        <v>0</v>
      </c>
      <c r="V1733">
        <v>0</v>
      </c>
      <c r="Y1733" t="s">
        <v>94</v>
      </c>
    </row>
    <row r="1734" spans="1:25" x14ac:dyDescent="0.3">
      <c r="A1734" s="19" t="s">
        <v>93</v>
      </c>
      <c r="B1734" s="18" t="s">
        <v>344</v>
      </c>
      <c r="C1734" s="18" t="s">
        <v>215</v>
      </c>
      <c r="D1734" s="29">
        <v>12998.18</v>
      </c>
      <c r="E1734" s="29">
        <v>12998.18</v>
      </c>
      <c r="F1734" s="29">
        <v>0</v>
      </c>
      <c r="G1734" s="29">
        <v>3.62</v>
      </c>
      <c r="H1734" s="29">
        <v>0</v>
      </c>
      <c r="I1734" s="29">
        <v>0</v>
      </c>
      <c r="J1734" s="29">
        <v>0</v>
      </c>
      <c r="K1734" s="29">
        <v>0</v>
      </c>
      <c r="L1734" s="29">
        <v>0</v>
      </c>
      <c r="M1734" s="29">
        <v>0</v>
      </c>
      <c r="N1734" s="29">
        <v>0</v>
      </c>
      <c r="O1734" s="29">
        <v>0</v>
      </c>
      <c r="P1734" s="29">
        <v>0</v>
      </c>
      <c r="Q1734" s="29">
        <v>0</v>
      </c>
      <c r="R1734" s="29">
        <v>0</v>
      </c>
      <c r="S1734" s="29">
        <v>0</v>
      </c>
      <c r="T1734">
        <v>0</v>
      </c>
      <c r="U1734">
        <v>0</v>
      </c>
      <c r="V1734">
        <v>0</v>
      </c>
      <c r="Y1734" t="s">
        <v>94</v>
      </c>
    </row>
    <row r="1735" spans="1:25" x14ac:dyDescent="0.3">
      <c r="A1735" s="19" t="s">
        <v>94</v>
      </c>
      <c r="B1735" s="18" t="s">
        <v>345</v>
      </c>
      <c r="C1735" s="18" t="s">
        <v>129</v>
      </c>
      <c r="D1735" s="29">
        <v>1911164.71</v>
      </c>
      <c r="E1735" s="29">
        <v>1927579.62</v>
      </c>
      <c r="F1735" s="29">
        <v>16414.91</v>
      </c>
      <c r="G1735" s="29">
        <v>55.51</v>
      </c>
      <c r="H1735" s="29">
        <v>0</v>
      </c>
      <c r="I1735" s="29">
        <v>14241.96</v>
      </c>
      <c r="J1735" s="29">
        <v>0</v>
      </c>
      <c r="K1735" s="29">
        <v>0</v>
      </c>
      <c r="L1735" s="29">
        <v>0</v>
      </c>
      <c r="M1735" s="29">
        <v>0</v>
      </c>
      <c r="N1735" s="29">
        <v>45020.45</v>
      </c>
      <c r="O1735" s="29">
        <v>50</v>
      </c>
      <c r="P1735" s="29">
        <v>0</v>
      </c>
      <c r="Q1735" s="29">
        <v>0</v>
      </c>
      <c r="R1735" s="29">
        <v>0</v>
      </c>
      <c r="S1735" s="29">
        <v>0</v>
      </c>
      <c r="T1735">
        <v>0</v>
      </c>
      <c r="U1735">
        <v>0</v>
      </c>
      <c r="V1735">
        <v>0</v>
      </c>
      <c r="Y1735" t="s">
        <v>94</v>
      </c>
    </row>
    <row r="1736" spans="1:25" x14ac:dyDescent="0.3">
      <c r="A1736" s="19" t="s">
        <v>94</v>
      </c>
      <c r="B1736" s="18" t="s">
        <v>345</v>
      </c>
      <c r="C1736" s="18" t="s">
        <v>130</v>
      </c>
      <c r="D1736" s="29">
        <v>1544360.88</v>
      </c>
      <c r="E1736" s="29">
        <v>1582909.99</v>
      </c>
      <c r="F1736" s="29">
        <v>38549.11</v>
      </c>
      <c r="G1736" s="29">
        <v>8.25</v>
      </c>
      <c r="H1736" s="29">
        <v>0</v>
      </c>
      <c r="I1736" s="29">
        <v>15905.36</v>
      </c>
      <c r="J1736" s="29">
        <v>0</v>
      </c>
      <c r="K1736" s="29">
        <v>0</v>
      </c>
      <c r="L1736" s="29">
        <v>0</v>
      </c>
      <c r="M1736" s="29">
        <v>0</v>
      </c>
      <c r="N1736" s="29">
        <v>59317.79</v>
      </c>
      <c r="O1736" s="29">
        <v>50</v>
      </c>
      <c r="P1736" s="29">
        <v>0</v>
      </c>
      <c r="Q1736" s="29">
        <v>0</v>
      </c>
      <c r="R1736" s="29">
        <v>0</v>
      </c>
      <c r="S1736" s="29">
        <v>0</v>
      </c>
      <c r="T1736">
        <v>0</v>
      </c>
      <c r="U1736">
        <v>0</v>
      </c>
      <c r="V1736">
        <v>0</v>
      </c>
      <c r="Y1736" t="s">
        <v>94</v>
      </c>
    </row>
    <row r="1737" spans="1:25" x14ac:dyDescent="0.3">
      <c r="A1737" s="19" t="s">
        <v>94</v>
      </c>
      <c r="B1737" s="18" t="s">
        <v>345</v>
      </c>
      <c r="C1737" s="18" t="s">
        <v>131</v>
      </c>
      <c r="D1737" s="29">
        <v>1377783.15</v>
      </c>
      <c r="E1737" s="29">
        <v>1039718.2851</v>
      </c>
      <c r="F1737" s="29">
        <v>6934.07</v>
      </c>
      <c r="G1737" s="29">
        <v>2.62</v>
      </c>
      <c r="H1737" s="29">
        <v>0</v>
      </c>
      <c r="I1737" s="29">
        <v>6934.07</v>
      </c>
      <c r="J1737" s="29">
        <v>0</v>
      </c>
      <c r="K1737" s="29">
        <v>0</v>
      </c>
      <c r="L1737" s="29">
        <v>0</v>
      </c>
      <c r="M1737" s="29">
        <v>0</v>
      </c>
      <c r="N1737" s="29">
        <v>14998.12</v>
      </c>
      <c r="O1737" s="29">
        <v>487.09</v>
      </c>
      <c r="P1737" s="29">
        <v>0</v>
      </c>
      <c r="Q1737" s="29">
        <v>344998.93489999999</v>
      </c>
      <c r="R1737" s="29">
        <v>0</v>
      </c>
      <c r="S1737" s="29">
        <v>0</v>
      </c>
      <c r="T1737">
        <v>17.690000000000001</v>
      </c>
      <c r="U1737">
        <v>0</v>
      </c>
      <c r="V1737">
        <v>0</v>
      </c>
      <c r="Y1737" t="s">
        <v>94</v>
      </c>
    </row>
    <row r="1738" spans="1:25" x14ac:dyDescent="0.3">
      <c r="A1738" s="19" t="s">
        <v>94</v>
      </c>
      <c r="B1738" s="18" t="s">
        <v>345</v>
      </c>
      <c r="C1738" s="18" t="s">
        <v>132</v>
      </c>
      <c r="D1738" s="29">
        <v>807794.77999999898</v>
      </c>
      <c r="E1738" s="29">
        <v>817264.66999999899</v>
      </c>
      <c r="F1738" s="29">
        <v>9469.89</v>
      </c>
      <c r="G1738" s="29">
        <v>61.19</v>
      </c>
      <c r="H1738" s="29">
        <v>4.8600000000000003</v>
      </c>
      <c r="I1738" s="29">
        <v>8660.02</v>
      </c>
      <c r="J1738" s="29">
        <v>0</v>
      </c>
      <c r="K1738" s="29">
        <v>0</v>
      </c>
      <c r="L1738" s="29">
        <v>0</v>
      </c>
      <c r="M1738" s="29">
        <v>0</v>
      </c>
      <c r="N1738" s="29">
        <v>27734.51</v>
      </c>
      <c r="O1738" s="29">
        <v>0</v>
      </c>
      <c r="P1738" s="29">
        <v>0</v>
      </c>
      <c r="Q1738" s="29">
        <v>0</v>
      </c>
      <c r="R1738" s="29">
        <v>0</v>
      </c>
      <c r="S1738" s="29">
        <v>0</v>
      </c>
      <c r="T1738">
        <v>0</v>
      </c>
      <c r="U1738">
        <v>0</v>
      </c>
      <c r="V1738">
        <v>0</v>
      </c>
      <c r="Y1738" t="s">
        <v>94</v>
      </c>
    </row>
    <row r="1739" spans="1:25" x14ac:dyDescent="0.3">
      <c r="A1739" s="19" t="s">
        <v>94</v>
      </c>
      <c r="B1739" s="18" t="s">
        <v>345</v>
      </c>
      <c r="C1739" s="18" t="s">
        <v>133</v>
      </c>
      <c r="D1739" s="29">
        <v>3511093.53</v>
      </c>
      <c r="E1739" s="29">
        <v>3528092.0830000001</v>
      </c>
      <c r="F1739" s="29">
        <v>102477.5</v>
      </c>
      <c r="G1739" s="29">
        <v>5.8</v>
      </c>
      <c r="H1739" s="29">
        <v>0</v>
      </c>
      <c r="I1739" s="29">
        <v>77309.66</v>
      </c>
      <c r="J1739" s="29">
        <v>0</v>
      </c>
      <c r="K1739" s="29">
        <v>0</v>
      </c>
      <c r="L1739" s="29">
        <v>0</v>
      </c>
      <c r="M1739" s="29">
        <v>0</v>
      </c>
      <c r="N1739" s="29">
        <v>128614.34</v>
      </c>
      <c r="O1739" s="29">
        <v>75</v>
      </c>
      <c r="P1739" s="29">
        <v>0</v>
      </c>
      <c r="Q1739" s="29">
        <v>85478.947</v>
      </c>
      <c r="R1739" s="29">
        <v>0</v>
      </c>
      <c r="S1739" s="29">
        <v>0</v>
      </c>
      <c r="T1739">
        <v>299.61</v>
      </c>
      <c r="U1739">
        <v>0</v>
      </c>
      <c r="V1739">
        <v>0</v>
      </c>
      <c r="Y1739" t="s">
        <v>94</v>
      </c>
    </row>
    <row r="1740" spans="1:25" x14ac:dyDescent="0.3">
      <c r="A1740" s="19" t="s">
        <v>94</v>
      </c>
      <c r="B1740" s="18" t="s">
        <v>345</v>
      </c>
      <c r="C1740" s="18" t="s">
        <v>134</v>
      </c>
      <c r="D1740" s="29">
        <v>4514060.4000000004</v>
      </c>
      <c r="E1740" s="29">
        <v>4522617.97</v>
      </c>
      <c r="F1740" s="29">
        <v>8557.57</v>
      </c>
      <c r="G1740" s="29">
        <v>15.5</v>
      </c>
      <c r="H1740" s="29">
        <v>34.68</v>
      </c>
      <c r="I1740" s="29">
        <v>6912.81</v>
      </c>
      <c r="J1740" s="29">
        <v>0</v>
      </c>
      <c r="K1740" s="29">
        <v>0</v>
      </c>
      <c r="L1740" s="29">
        <v>0</v>
      </c>
      <c r="M1740" s="29">
        <v>0</v>
      </c>
      <c r="N1740" s="29">
        <v>33091.39</v>
      </c>
      <c r="O1740" s="29">
        <v>529.21</v>
      </c>
      <c r="P1740" s="29">
        <v>0</v>
      </c>
      <c r="Q1740" s="29">
        <v>0</v>
      </c>
      <c r="R1740" s="29">
        <v>0</v>
      </c>
      <c r="S1740" s="29">
        <v>0</v>
      </c>
      <c r="T1740">
        <v>0</v>
      </c>
      <c r="U1740">
        <v>0</v>
      </c>
      <c r="V1740">
        <v>0</v>
      </c>
      <c r="Y1740" t="s">
        <v>94</v>
      </c>
    </row>
    <row r="1741" spans="1:25" x14ac:dyDescent="0.3">
      <c r="A1741" s="19" t="s">
        <v>94</v>
      </c>
      <c r="B1741" s="18" t="s">
        <v>345</v>
      </c>
      <c r="C1741" s="18" t="s">
        <v>135</v>
      </c>
      <c r="D1741" s="29">
        <v>208097.76</v>
      </c>
      <c r="E1741" s="29">
        <v>216512.55</v>
      </c>
      <c r="F1741" s="29">
        <v>8414.7900000000009</v>
      </c>
      <c r="G1741" s="29">
        <v>7.98</v>
      </c>
      <c r="H1741" s="29">
        <v>0</v>
      </c>
      <c r="I1741" s="29">
        <v>3037.54</v>
      </c>
      <c r="J1741" s="29">
        <v>0</v>
      </c>
      <c r="K1741" s="29">
        <v>0</v>
      </c>
      <c r="L1741" s="29">
        <v>0</v>
      </c>
      <c r="M1741" s="29">
        <v>0</v>
      </c>
      <c r="N1741" s="29">
        <v>13543.19</v>
      </c>
      <c r="O1741" s="29">
        <v>0</v>
      </c>
      <c r="P1741" s="29">
        <v>0</v>
      </c>
      <c r="Q1741" s="29">
        <v>0</v>
      </c>
      <c r="R1741" s="29">
        <v>0</v>
      </c>
      <c r="S1741" s="29">
        <v>0</v>
      </c>
      <c r="T1741">
        <v>0</v>
      </c>
      <c r="U1741">
        <v>0</v>
      </c>
      <c r="V1741">
        <v>0</v>
      </c>
      <c r="Y1741" t="s">
        <v>94</v>
      </c>
    </row>
    <row r="1742" spans="1:25" x14ac:dyDescent="0.3">
      <c r="A1742" s="19" t="s">
        <v>94</v>
      </c>
      <c r="B1742" s="18" t="s">
        <v>345</v>
      </c>
      <c r="C1742" s="18" t="s">
        <v>136</v>
      </c>
      <c r="D1742" s="29">
        <v>744043.05</v>
      </c>
      <c r="E1742" s="29">
        <v>751246.16</v>
      </c>
      <c r="F1742" s="29">
        <v>7203.11</v>
      </c>
      <c r="G1742" s="29">
        <v>42.45</v>
      </c>
      <c r="H1742" s="29">
        <v>2.64</v>
      </c>
      <c r="I1742" s="29">
        <v>5632.05</v>
      </c>
      <c r="J1742" s="29">
        <v>0</v>
      </c>
      <c r="K1742" s="29">
        <v>0</v>
      </c>
      <c r="L1742" s="29">
        <v>0</v>
      </c>
      <c r="M1742" s="29">
        <v>0</v>
      </c>
      <c r="N1742" s="29">
        <v>67586.570000000007</v>
      </c>
      <c r="O1742" s="29">
        <v>98.12</v>
      </c>
      <c r="P1742" s="29">
        <v>0</v>
      </c>
      <c r="Q1742" s="29">
        <v>0</v>
      </c>
      <c r="R1742" s="29">
        <v>0</v>
      </c>
      <c r="S1742" s="29">
        <v>0</v>
      </c>
      <c r="T1742">
        <v>0</v>
      </c>
      <c r="U1742">
        <v>0</v>
      </c>
      <c r="V1742">
        <v>0</v>
      </c>
      <c r="Y1742" t="s">
        <v>94</v>
      </c>
    </row>
    <row r="1743" spans="1:25" x14ac:dyDescent="0.3">
      <c r="A1743" s="19" t="s">
        <v>94</v>
      </c>
      <c r="B1743" s="18" t="s">
        <v>345</v>
      </c>
      <c r="C1743" s="18" t="s">
        <v>137</v>
      </c>
      <c r="D1743" s="29">
        <v>347593.88</v>
      </c>
      <c r="E1743" s="29">
        <v>350087.41</v>
      </c>
      <c r="F1743" s="29">
        <v>2493.5300000000002</v>
      </c>
      <c r="G1743" s="29">
        <v>40.85</v>
      </c>
      <c r="H1743" s="29">
        <v>3.93</v>
      </c>
      <c r="I1743" s="29">
        <v>2138.5700000000002</v>
      </c>
      <c r="J1743" s="29">
        <v>0</v>
      </c>
      <c r="K1743" s="29">
        <v>0</v>
      </c>
      <c r="L1743" s="29">
        <v>0</v>
      </c>
      <c r="M1743" s="29">
        <v>0</v>
      </c>
      <c r="N1743" s="29">
        <v>32688.87</v>
      </c>
      <c r="O1743" s="29">
        <v>0</v>
      </c>
      <c r="P1743" s="29">
        <v>0</v>
      </c>
      <c r="Q1743" s="29">
        <v>0</v>
      </c>
      <c r="R1743" s="29">
        <v>0</v>
      </c>
      <c r="S1743" s="29">
        <v>0</v>
      </c>
      <c r="T1743">
        <v>0</v>
      </c>
      <c r="U1743">
        <v>0</v>
      </c>
      <c r="V1743">
        <v>0</v>
      </c>
      <c r="Y1743" t="s">
        <v>94</v>
      </c>
    </row>
    <row r="1744" spans="1:25" x14ac:dyDescent="0.3">
      <c r="A1744" s="19" t="s">
        <v>94</v>
      </c>
      <c r="B1744" s="18" t="s">
        <v>345</v>
      </c>
      <c r="C1744" s="18" t="s">
        <v>138</v>
      </c>
      <c r="D1744" s="29">
        <v>351821.95</v>
      </c>
      <c r="E1744" s="29">
        <v>373165.47</v>
      </c>
      <c r="F1744" s="29">
        <v>21343.52</v>
      </c>
      <c r="G1744" s="29">
        <v>11.26</v>
      </c>
      <c r="H1744" s="29">
        <v>0</v>
      </c>
      <c r="I1744" s="29">
        <v>5597.39</v>
      </c>
      <c r="J1744" s="29">
        <v>0</v>
      </c>
      <c r="K1744" s="29">
        <v>0</v>
      </c>
      <c r="L1744" s="29">
        <v>0</v>
      </c>
      <c r="M1744" s="29">
        <v>0</v>
      </c>
      <c r="N1744" s="29">
        <v>26864.61</v>
      </c>
      <c r="O1744" s="29">
        <v>0</v>
      </c>
      <c r="P1744" s="29">
        <v>0</v>
      </c>
      <c r="Q1744" s="29">
        <v>0</v>
      </c>
      <c r="R1744" s="29">
        <v>0</v>
      </c>
      <c r="S1744" s="29">
        <v>0</v>
      </c>
      <c r="T1744">
        <v>0</v>
      </c>
      <c r="U1744">
        <v>0</v>
      </c>
      <c r="V1744">
        <v>0</v>
      </c>
      <c r="Y1744" t="s">
        <v>94</v>
      </c>
    </row>
    <row r="1745" spans="1:25" x14ac:dyDescent="0.3">
      <c r="A1745" s="19" t="s">
        <v>94</v>
      </c>
      <c r="B1745" s="18" t="s">
        <v>345</v>
      </c>
      <c r="C1745" s="18" t="s">
        <v>139</v>
      </c>
      <c r="D1745" s="29">
        <v>2078079.18</v>
      </c>
      <c r="E1745" s="29">
        <v>2106877.41</v>
      </c>
      <c r="F1745" s="29">
        <v>28798.23</v>
      </c>
      <c r="G1745" s="29">
        <v>239.14</v>
      </c>
      <c r="H1745" s="29">
        <v>14.72</v>
      </c>
      <c r="I1745" s="29">
        <v>24561.43</v>
      </c>
      <c r="J1745" s="29">
        <v>0</v>
      </c>
      <c r="K1745" s="29">
        <v>0</v>
      </c>
      <c r="L1745" s="29">
        <v>0</v>
      </c>
      <c r="M1745" s="29">
        <v>0</v>
      </c>
      <c r="N1745" s="29">
        <v>60992.44</v>
      </c>
      <c r="O1745" s="29">
        <v>487.25</v>
      </c>
      <c r="P1745" s="29">
        <v>0</v>
      </c>
      <c r="Q1745" s="29">
        <v>0</v>
      </c>
      <c r="R1745" s="29">
        <v>0</v>
      </c>
      <c r="S1745" s="29">
        <v>0</v>
      </c>
      <c r="T1745">
        <v>0</v>
      </c>
      <c r="U1745">
        <v>0</v>
      </c>
      <c r="V1745">
        <v>0</v>
      </c>
      <c r="Y1745" t="s">
        <v>94</v>
      </c>
    </row>
    <row r="1746" spans="1:25" x14ac:dyDescent="0.3">
      <c r="A1746" s="19" t="s">
        <v>94</v>
      </c>
      <c r="B1746" s="18" t="s">
        <v>345</v>
      </c>
      <c r="C1746" s="18" t="s">
        <v>140</v>
      </c>
      <c r="D1746" s="29">
        <v>23577.78</v>
      </c>
      <c r="E1746" s="29">
        <v>23693.334999999999</v>
      </c>
      <c r="F1746" s="29">
        <v>430.14</v>
      </c>
      <c r="G1746" s="29">
        <v>0</v>
      </c>
      <c r="H1746" s="29">
        <v>0</v>
      </c>
      <c r="I1746" s="29">
        <v>430.14</v>
      </c>
      <c r="J1746" s="29">
        <v>0</v>
      </c>
      <c r="K1746" s="29">
        <v>0</v>
      </c>
      <c r="L1746" s="29">
        <v>0</v>
      </c>
      <c r="M1746" s="29">
        <v>0</v>
      </c>
      <c r="N1746" s="29">
        <v>67.38</v>
      </c>
      <c r="O1746" s="29">
        <v>0</v>
      </c>
      <c r="P1746" s="29">
        <v>0</v>
      </c>
      <c r="Q1746" s="29">
        <v>314.58499999999998</v>
      </c>
      <c r="R1746" s="29">
        <v>0</v>
      </c>
      <c r="S1746" s="29">
        <v>0</v>
      </c>
      <c r="T1746">
        <v>0</v>
      </c>
      <c r="U1746">
        <v>0</v>
      </c>
      <c r="V1746">
        <v>0</v>
      </c>
      <c r="Y1746" t="s">
        <v>94</v>
      </c>
    </row>
    <row r="1747" spans="1:25" x14ac:dyDescent="0.3">
      <c r="A1747" s="19" t="s">
        <v>94</v>
      </c>
      <c r="B1747" s="18" t="s">
        <v>345</v>
      </c>
      <c r="C1747" s="18" t="s">
        <v>141</v>
      </c>
      <c r="D1747" s="29">
        <v>1716129.48</v>
      </c>
      <c r="E1747" s="29">
        <v>1729220.33</v>
      </c>
      <c r="F1747" s="29">
        <v>13090.85</v>
      </c>
      <c r="G1747" s="29">
        <v>137.9</v>
      </c>
      <c r="H1747" s="29">
        <v>32.299999999999997</v>
      </c>
      <c r="I1747" s="29">
        <v>11085.88</v>
      </c>
      <c r="J1747" s="29">
        <v>0</v>
      </c>
      <c r="K1747" s="29">
        <v>0</v>
      </c>
      <c r="L1747" s="29">
        <v>0</v>
      </c>
      <c r="M1747" s="29">
        <v>0</v>
      </c>
      <c r="N1747" s="29">
        <v>37906.17</v>
      </c>
      <c r="O1747" s="29">
        <v>50</v>
      </c>
      <c r="P1747" s="29">
        <v>0</v>
      </c>
      <c r="Q1747" s="29">
        <v>0</v>
      </c>
      <c r="R1747" s="29">
        <v>0</v>
      </c>
      <c r="S1747" s="29">
        <v>0</v>
      </c>
      <c r="T1747">
        <v>0</v>
      </c>
      <c r="U1747">
        <v>0</v>
      </c>
      <c r="V1747">
        <v>0</v>
      </c>
      <c r="Y1747" t="s">
        <v>94</v>
      </c>
    </row>
    <row r="1748" spans="1:25" x14ac:dyDescent="0.3">
      <c r="A1748" s="19" t="s">
        <v>94</v>
      </c>
      <c r="B1748" s="18" t="s">
        <v>345</v>
      </c>
      <c r="C1748" s="18" t="s">
        <v>142</v>
      </c>
      <c r="D1748" s="29">
        <v>566865.56999999995</v>
      </c>
      <c r="E1748" s="29">
        <v>573718.31000000006</v>
      </c>
      <c r="F1748" s="29">
        <v>6852.74</v>
      </c>
      <c r="G1748" s="29">
        <v>46.67</v>
      </c>
      <c r="H1748" s="29">
        <v>91.35</v>
      </c>
      <c r="I1748" s="29">
        <v>5497.3</v>
      </c>
      <c r="J1748" s="29">
        <v>0</v>
      </c>
      <c r="K1748" s="29">
        <v>0</v>
      </c>
      <c r="L1748" s="29">
        <v>0</v>
      </c>
      <c r="M1748" s="29">
        <v>0</v>
      </c>
      <c r="N1748" s="29">
        <v>26038.19</v>
      </c>
      <c r="O1748" s="29">
        <v>0</v>
      </c>
      <c r="P1748" s="29">
        <v>0</v>
      </c>
      <c r="Q1748" s="29">
        <v>0</v>
      </c>
      <c r="R1748" s="29">
        <v>0</v>
      </c>
      <c r="S1748" s="29">
        <v>0</v>
      </c>
      <c r="T1748">
        <v>0</v>
      </c>
      <c r="U1748">
        <v>0</v>
      </c>
      <c r="V1748">
        <v>0</v>
      </c>
      <c r="Y1748" t="s">
        <v>95</v>
      </c>
    </row>
    <row r="1749" spans="1:25" x14ac:dyDescent="0.3">
      <c r="A1749" s="19" t="s">
        <v>94</v>
      </c>
      <c r="B1749" s="18" t="s">
        <v>345</v>
      </c>
      <c r="C1749" s="18" t="s">
        <v>143</v>
      </c>
      <c r="D1749" s="29">
        <v>106169.54</v>
      </c>
      <c r="E1749" s="29">
        <v>112917.92</v>
      </c>
      <c r="F1749" s="29">
        <v>6748.38</v>
      </c>
      <c r="G1749" s="29">
        <v>13.52</v>
      </c>
      <c r="H1749" s="29">
        <v>0</v>
      </c>
      <c r="I1749" s="29">
        <v>1456</v>
      </c>
      <c r="J1749" s="29">
        <v>0</v>
      </c>
      <c r="K1749" s="29">
        <v>0</v>
      </c>
      <c r="L1749" s="29">
        <v>0</v>
      </c>
      <c r="M1749" s="29">
        <v>0</v>
      </c>
      <c r="N1749" s="29">
        <v>13320.21</v>
      </c>
      <c r="O1749" s="29">
        <v>0</v>
      </c>
      <c r="P1749" s="29">
        <v>0</v>
      </c>
      <c r="Q1749" s="29">
        <v>0</v>
      </c>
      <c r="R1749" s="29">
        <v>0</v>
      </c>
      <c r="S1749" s="29">
        <v>0</v>
      </c>
      <c r="T1749">
        <v>0</v>
      </c>
      <c r="U1749">
        <v>0</v>
      </c>
      <c r="V1749">
        <v>0</v>
      </c>
      <c r="Y1749" t="s">
        <v>95</v>
      </c>
    </row>
    <row r="1750" spans="1:25" x14ac:dyDescent="0.3">
      <c r="A1750" s="19" t="s">
        <v>94</v>
      </c>
      <c r="B1750" s="18" t="s">
        <v>345</v>
      </c>
      <c r="C1750" s="18" t="s">
        <v>144</v>
      </c>
      <c r="D1750" s="29">
        <v>2353487.44</v>
      </c>
      <c r="E1750" s="29">
        <v>2383590.34</v>
      </c>
      <c r="F1750" s="29">
        <v>30102.9</v>
      </c>
      <c r="G1750" s="29">
        <v>34.31</v>
      </c>
      <c r="H1750" s="29">
        <v>9.4600000000000009</v>
      </c>
      <c r="I1750" s="29">
        <v>23241.69</v>
      </c>
      <c r="J1750" s="29">
        <v>0</v>
      </c>
      <c r="K1750" s="29">
        <v>0</v>
      </c>
      <c r="L1750" s="29">
        <v>0</v>
      </c>
      <c r="M1750" s="29">
        <v>0</v>
      </c>
      <c r="N1750" s="29">
        <v>74360.81</v>
      </c>
      <c r="O1750" s="29">
        <v>231.09</v>
      </c>
      <c r="P1750" s="29">
        <v>0</v>
      </c>
      <c r="Q1750" s="29">
        <v>0</v>
      </c>
      <c r="R1750" s="29">
        <v>0</v>
      </c>
      <c r="S1750" s="29">
        <v>0</v>
      </c>
      <c r="T1750">
        <v>0</v>
      </c>
      <c r="U1750">
        <v>0</v>
      </c>
      <c r="V1750">
        <v>0</v>
      </c>
      <c r="Y1750" t="s">
        <v>95</v>
      </c>
    </row>
    <row r="1751" spans="1:25" x14ac:dyDescent="0.3">
      <c r="A1751" s="19" t="s">
        <v>94</v>
      </c>
      <c r="B1751" s="18" t="s">
        <v>345</v>
      </c>
      <c r="C1751" s="18" t="s">
        <v>145</v>
      </c>
      <c r="D1751" s="29">
        <v>8521616.0500000007</v>
      </c>
      <c r="E1751" s="29">
        <v>8582981.1400000006</v>
      </c>
      <c r="F1751" s="29">
        <v>61365.09</v>
      </c>
      <c r="G1751" s="29">
        <v>26.62</v>
      </c>
      <c r="H1751" s="29">
        <v>321.39999999999998</v>
      </c>
      <c r="I1751" s="29">
        <v>43966.33</v>
      </c>
      <c r="J1751" s="29">
        <v>0</v>
      </c>
      <c r="K1751" s="29">
        <v>0</v>
      </c>
      <c r="L1751" s="29">
        <v>0</v>
      </c>
      <c r="M1751" s="29">
        <v>0</v>
      </c>
      <c r="N1751" s="29">
        <v>159183.57</v>
      </c>
      <c r="O1751" s="29">
        <v>50</v>
      </c>
      <c r="P1751" s="29">
        <v>0</v>
      </c>
      <c r="Q1751" s="29">
        <v>0</v>
      </c>
      <c r="R1751" s="29">
        <v>0</v>
      </c>
      <c r="S1751" s="29">
        <v>0</v>
      </c>
      <c r="T1751">
        <v>0</v>
      </c>
      <c r="U1751">
        <v>0</v>
      </c>
      <c r="V1751">
        <v>0</v>
      </c>
      <c r="Y1751" t="s">
        <v>95</v>
      </c>
    </row>
    <row r="1752" spans="1:25" x14ac:dyDescent="0.3">
      <c r="A1752" s="19" t="s">
        <v>94</v>
      </c>
      <c r="B1752" s="18" t="s">
        <v>345</v>
      </c>
      <c r="C1752" s="18" t="s">
        <v>146</v>
      </c>
      <c r="D1752" s="29">
        <v>1444036.98</v>
      </c>
      <c r="E1752" s="29">
        <v>1596893.6155999999</v>
      </c>
      <c r="F1752" s="29">
        <v>290000.40999999997</v>
      </c>
      <c r="G1752" s="29">
        <v>3.4</v>
      </c>
      <c r="H1752" s="29">
        <v>0</v>
      </c>
      <c r="I1752" s="29">
        <v>19799.41</v>
      </c>
      <c r="J1752" s="29">
        <v>0</v>
      </c>
      <c r="K1752" s="29">
        <v>0</v>
      </c>
      <c r="L1752" s="29">
        <v>0</v>
      </c>
      <c r="M1752" s="29">
        <v>0</v>
      </c>
      <c r="N1752" s="29">
        <v>64859.47</v>
      </c>
      <c r="O1752" s="29">
        <v>0</v>
      </c>
      <c r="P1752" s="29">
        <v>0</v>
      </c>
      <c r="Q1752" s="29">
        <v>137612.91440000001</v>
      </c>
      <c r="R1752" s="29">
        <v>469.14</v>
      </c>
      <c r="S1752" s="29">
        <v>0</v>
      </c>
      <c r="T1752">
        <v>1569.41</v>
      </c>
      <c r="U1752">
        <v>0</v>
      </c>
      <c r="V1752">
        <v>0</v>
      </c>
      <c r="Y1752" t="s">
        <v>95</v>
      </c>
    </row>
    <row r="1753" spans="1:25" x14ac:dyDescent="0.3">
      <c r="A1753" s="19" t="s">
        <v>94</v>
      </c>
      <c r="B1753" s="18" t="s">
        <v>345</v>
      </c>
      <c r="C1753" s="18" t="s">
        <v>147</v>
      </c>
      <c r="D1753" s="29">
        <v>248533.53</v>
      </c>
      <c r="E1753" s="29">
        <v>280654.56</v>
      </c>
      <c r="F1753" s="29">
        <v>32121.03</v>
      </c>
      <c r="G1753" s="29">
        <v>0</v>
      </c>
      <c r="H1753" s="29">
        <v>0</v>
      </c>
      <c r="I1753" s="29">
        <v>5991.09</v>
      </c>
      <c r="J1753" s="29">
        <v>0</v>
      </c>
      <c r="K1753" s="29">
        <v>0</v>
      </c>
      <c r="L1753" s="29">
        <v>0</v>
      </c>
      <c r="M1753" s="29">
        <v>0</v>
      </c>
      <c r="N1753" s="29">
        <v>3622.91</v>
      </c>
      <c r="O1753" s="29">
        <v>0</v>
      </c>
      <c r="P1753" s="29">
        <v>0</v>
      </c>
      <c r="Q1753" s="29">
        <v>0</v>
      </c>
      <c r="R1753" s="29">
        <v>0</v>
      </c>
      <c r="S1753" s="29">
        <v>0</v>
      </c>
      <c r="T1753">
        <v>0</v>
      </c>
      <c r="U1753">
        <v>0</v>
      </c>
      <c r="V1753">
        <v>0</v>
      </c>
      <c r="Y1753" t="s">
        <v>95</v>
      </c>
    </row>
    <row r="1754" spans="1:25" x14ac:dyDescent="0.3">
      <c r="A1754" s="19" t="s">
        <v>95</v>
      </c>
      <c r="B1754" s="18" t="s">
        <v>346</v>
      </c>
      <c r="C1754" s="18" t="s">
        <v>129</v>
      </c>
      <c r="D1754" s="29">
        <v>407720.7</v>
      </c>
      <c r="E1754" s="29">
        <v>416333.91</v>
      </c>
      <c r="F1754" s="29">
        <v>8613.2099999999991</v>
      </c>
      <c r="G1754" s="29">
        <v>0</v>
      </c>
      <c r="H1754" s="29">
        <v>0</v>
      </c>
      <c r="I1754" s="29">
        <v>5340.01</v>
      </c>
      <c r="J1754" s="29">
        <v>0</v>
      </c>
      <c r="K1754" s="29">
        <v>0</v>
      </c>
      <c r="L1754" s="29">
        <v>0</v>
      </c>
      <c r="M1754" s="29">
        <v>0</v>
      </c>
      <c r="N1754" s="29">
        <v>9389.91</v>
      </c>
      <c r="O1754" s="29">
        <v>0</v>
      </c>
      <c r="P1754" s="29">
        <v>0</v>
      </c>
      <c r="Q1754" s="29">
        <v>0</v>
      </c>
      <c r="R1754" s="29">
        <v>0</v>
      </c>
      <c r="S1754" s="29">
        <v>0</v>
      </c>
      <c r="T1754">
        <v>0</v>
      </c>
      <c r="U1754">
        <v>0</v>
      </c>
      <c r="V1754">
        <v>0</v>
      </c>
      <c r="Y1754" t="s">
        <v>95</v>
      </c>
    </row>
    <row r="1755" spans="1:25" x14ac:dyDescent="0.3">
      <c r="A1755" s="19" t="s">
        <v>95</v>
      </c>
      <c r="B1755" s="18" t="s">
        <v>346</v>
      </c>
      <c r="C1755" s="18" t="s">
        <v>130</v>
      </c>
      <c r="D1755" s="29">
        <v>3839567.0000000098</v>
      </c>
      <c r="E1755" s="29">
        <v>3899110.6100000101</v>
      </c>
      <c r="F1755" s="29">
        <v>59543.61</v>
      </c>
      <c r="G1755" s="29">
        <v>12.82</v>
      </c>
      <c r="H1755" s="29">
        <v>0</v>
      </c>
      <c r="I1755" s="29">
        <v>48444.41</v>
      </c>
      <c r="J1755" s="29">
        <v>0</v>
      </c>
      <c r="K1755" s="29">
        <v>0</v>
      </c>
      <c r="L1755" s="29">
        <v>0</v>
      </c>
      <c r="M1755" s="29">
        <v>0</v>
      </c>
      <c r="N1755" s="29">
        <v>170026.85</v>
      </c>
      <c r="O1755" s="29">
        <v>261.44</v>
      </c>
      <c r="P1755" s="29">
        <v>0</v>
      </c>
      <c r="Q1755" s="29">
        <v>0</v>
      </c>
      <c r="R1755" s="29">
        <v>0</v>
      </c>
      <c r="S1755" s="29">
        <v>0</v>
      </c>
      <c r="T1755">
        <v>0</v>
      </c>
      <c r="U1755">
        <v>0</v>
      </c>
      <c r="V1755">
        <v>0</v>
      </c>
      <c r="Y1755" t="s">
        <v>95</v>
      </c>
    </row>
    <row r="1756" spans="1:25" x14ac:dyDescent="0.3">
      <c r="A1756" s="19" t="s">
        <v>95</v>
      </c>
      <c r="B1756" s="18" t="s">
        <v>346</v>
      </c>
      <c r="C1756" s="18" t="s">
        <v>131</v>
      </c>
      <c r="D1756" s="29">
        <v>2231423.44</v>
      </c>
      <c r="E1756" s="29">
        <v>2288094.9306000001</v>
      </c>
      <c r="F1756" s="29">
        <v>59373.279999999999</v>
      </c>
      <c r="G1756" s="29">
        <v>4.9800000000000004</v>
      </c>
      <c r="H1756" s="29">
        <v>0</v>
      </c>
      <c r="I1756" s="29">
        <v>45679.22</v>
      </c>
      <c r="J1756" s="29">
        <v>0</v>
      </c>
      <c r="K1756" s="29">
        <v>0</v>
      </c>
      <c r="L1756" s="29">
        <v>0</v>
      </c>
      <c r="M1756" s="29">
        <v>0</v>
      </c>
      <c r="N1756" s="29">
        <v>104115.69</v>
      </c>
      <c r="O1756" s="29">
        <v>60.04</v>
      </c>
      <c r="P1756" s="29">
        <v>0</v>
      </c>
      <c r="Q1756" s="29">
        <v>2701.7894000000001</v>
      </c>
      <c r="R1756" s="29">
        <v>0</v>
      </c>
      <c r="S1756" s="29">
        <v>0</v>
      </c>
      <c r="T1756">
        <v>0</v>
      </c>
      <c r="U1756">
        <v>0</v>
      </c>
      <c r="V1756">
        <v>0</v>
      </c>
      <c r="Y1756" t="s">
        <v>95</v>
      </c>
    </row>
    <row r="1757" spans="1:25" x14ac:dyDescent="0.3">
      <c r="A1757" s="19" t="s">
        <v>95</v>
      </c>
      <c r="B1757" s="18" t="s">
        <v>346</v>
      </c>
      <c r="C1757" s="18" t="s">
        <v>132</v>
      </c>
      <c r="D1757" s="29">
        <v>3874695.16</v>
      </c>
      <c r="E1757" s="29">
        <v>4019083.5427999999</v>
      </c>
      <c r="F1757" s="29">
        <v>524056.74</v>
      </c>
      <c r="G1757" s="29">
        <v>6.52</v>
      </c>
      <c r="H1757" s="29">
        <v>0</v>
      </c>
      <c r="I1757" s="29">
        <v>58329.36</v>
      </c>
      <c r="J1757" s="29">
        <v>0</v>
      </c>
      <c r="K1757" s="29">
        <v>0</v>
      </c>
      <c r="L1757" s="29">
        <v>0</v>
      </c>
      <c r="M1757" s="29">
        <v>0</v>
      </c>
      <c r="N1757" s="29">
        <v>153834.13</v>
      </c>
      <c r="O1757" s="29">
        <v>10861.16</v>
      </c>
      <c r="P1757" s="29">
        <v>0</v>
      </c>
      <c r="Q1757" s="29">
        <v>384852.28720000002</v>
      </c>
      <c r="R1757" s="29">
        <v>5183.93</v>
      </c>
      <c r="S1757" s="29">
        <v>0</v>
      </c>
      <c r="T1757">
        <v>5071.0600000000004</v>
      </c>
      <c r="U1757">
        <v>0</v>
      </c>
      <c r="V1757">
        <v>0</v>
      </c>
      <c r="Y1757" t="s">
        <v>95</v>
      </c>
    </row>
    <row r="1758" spans="1:25" x14ac:dyDescent="0.3">
      <c r="A1758" s="19" t="s">
        <v>95</v>
      </c>
      <c r="B1758" s="18" t="s">
        <v>346</v>
      </c>
      <c r="C1758" s="18" t="s">
        <v>135</v>
      </c>
      <c r="D1758" s="29">
        <v>524810.93999999994</v>
      </c>
      <c r="E1758" s="29">
        <v>534680.24</v>
      </c>
      <c r="F1758" s="29">
        <v>9869.2999999999993</v>
      </c>
      <c r="G1758" s="29">
        <v>6.18</v>
      </c>
      <c r="H1758" s="29">
        <v>0</v>
      </c>
      <c r="I1758" s="29">
        <v>8231.56</v>
      </c>
      <c r="J1758" s="29">
        <v>0</v>
      </c>
      <c r="K1758" s="29">
        <v>0</v>
      </c>
      <c r="L1758" s="29">
        <v>0</v>
      </c>
      <c r="M1758" s="29">
        <v>0</v>
      </c>
      <c r="N1758" s="29">
        <v>20510.52</v>
      </c>
      <c r="O1758" s="29">
        <v>590.72</v>
      </c>
      <c r="P1758" s="29">
        <v>0</v>
      </c>
      <c r="Q1758" s="29">
        <v>0</v>
      </c>
      <c r="R1758" s="29">
        <v>0</v>
      </c>
      <c r="S1758" s="29">
        <v>0</v>
      </c>
      <c r="T1758">
        <v>0</v>
      </c>
      <c r="U1758">
        <v>0</v>
      </c>
      <c r="V1758">
        <v>0</v>
      </c>
      <c r="Y1758" t="s">
        <v>95</v>
      </c>
    </row>
    <row r="1759" spans="1:25" x14ac:dyDescent="0.3">
      <c r="A1759" s="19" t="s">
        <v>95</v>
      </c>
      <c r="B1759" s="18" t="s">
        <v>346</v>
      </c>
      <c r="C1759" s="18" t="s">
        <v>136</v>
      </c>
      <c r="D1759" s="29">
        <v>2301485.94</v>
      </c>
      <c r="E1759" s="29">
        <v>2325023.42</v>
      </c>
      <c r="F1759" s="29">
        <v>23537.48</v>
      </c>
      <c r="G1759" s="29">
        <v>58.68</v>
      </c>
      <c r="H1759" s="29">
        <v>0</v>
      </c>
      <c r="I1759" s="29">
        <v>19790.36</v>
      </c>
      <c r="J1759" s="29">
        <v>0</v>
      </c>
      <c r="K1759" s="29">
        <v>0</v>
      </c>
      <c r="L1759" s="29">
        <v>0</v>
      </c>
      <c r="M1759" s="29">
        <v>0</v>
      </c>
      <c r="N1759" s="29">
        <v>104555.29</v>
      </c>
      <c r="O1759" s="29">
        <v>84.1</v>
      </c>
      <c r="P1759" s="29">
        <v>0</v>
      </c>
      <c r="Q1759" s="29">
        <v>0</v>
      </c>
      <c r="R1759" s="29">
        <v>0</v>
      </c>
      <c r="S1759" s="29">
        <v>0</v>
      </c>
      <c r="T1759">
        <v>0</v>
      </c>
      <c r="U1759">
        <v>0</v>
      </c>
      <c r="V1759">
        <v>0</v>
      </c>
      <c r="Y1759" t="s">
        <v>95</v>
      </c>
    </row>
    <row r="1760" spans="1:25" x14ac:dyDescent="0.3">
      <c r="A1760" s="19" t="s">
        <v>95</v>
      </c>
      <c r="B1760" s="18" t="s">
        <v>346</v>
      </c>
      <c r="C1760" s="18" t="s">
        <v>137</v>
      </c>
      <c r="D1760" s="29">
        <v>3884370.26</v>
      </c>
      <c r="E1760" s="29">
        <v>3946759.39</v>
      </c>
      <c r="F1760" s="29">
        <v>62389.13</v>
      </c>
      <c r="G1760" s="29">
        <v>0</v>
      </c>
      <c r="H1760" s="29">
        <v>0</v>
      </c>
      <c r="I1760" s="29">
        <v>50593.68</v>
      </c>
      <c r="J1760" s="29">
        <v>0</v>
      </c>
      <c r="K1760" s="29">
        <v>0</v>
      </c>
      <c r="L1760" s="29">
        <v>0</v>
      </c>
      <c r="M1760" s="29">
        <v>0</v>
      </c>
      <c r="N1760" s="29">
        <v>174544.65</v>
      </c>
      <c r="O1760" s="29">
        <v>200.23</v>
      </c>
      <c r="P1760" s="29">
        <v>0</v>
      </c>
      <c r="Q1760" s="29">
        <v>0</v>
      </c>
      <c r="R1760" s="29">
        <v>0</v>
      </c>
      <c r="S1760" s="29">
        <v>0</v>
      </c>
      <c r="T1760">
        <v>0</v>
      </c>
      <c r="U1760">
        <v>0</v>
      </c>
      <c r="V1760">
        <v>0</v>
      </c>
      <c r="Y1760" t="s">
        <v>95</v>
      </c>
    </row>
    <row r="1761" spans="1:25" x14ac:dyDescent="0.3">
      <c r="A1761" s="19" t="s">
        <v>95</v>
      </c>
      <c r="B1761" s="18" t="s">
        <v>346</v>
      </c>
      <c r="C1761" s="18" t="s">
        <v>139</v>
      </c>
      <c r="D1761" s="29">
        <v>1399242.62</v>
      </c>
      <c r="E1761" s="29">
        <v>1425509.11</v>
      </c>
      <c r="F1761" s="29">
        <v>26266.49</v>
      </c>
      <c r="G1761" s="29">
        <v>28.9</v>
      </c>
      <c r="H1761" s="29">
        <v>0</v>
      </c>
      <c r="I1761" s="29">
        <v>21062.400000000001</v>
      </c>
      <c r="J1761" s="29">
        <v>0</v>
      </c>
      <c r="K1761" s="29">
        <v>0</v>
      </c>
      <c r="L1761" s="29">
        <v>0</v>
      </c>
      <c r="M1761" s="29">
        <v>0</v>
      </c>
      <c r="N1761" s="29">
        <v>64888.25</v>
      </c>
      <c r="O1761" s="29">
        <v>870.79</v>
      </c>
      <c r="P1761" s="29">
        <v>0</v>
      </c>
      <c r="Q1761" s="29">
        <v>0</v>
      </c>
      <c r="R1761" s="29">
        <v>0</v>
      </c>
      <c r="S1761" s="29">
        <v>0</v>
      </c>
      <c r="T1761">
        <v>0</v>
      </c>
      <c r="U1761">
        <v>0</v>
      </c>
      <c r="V1761">
        <v>0</v>
      </c>
      <c r="Y1761" t="s">
        <v>95</v>
      </c>
    </row>
    <row r="1762" spans="1:25" x14ac:dyDescent="0.3">
      <c r="A1762" s="19" t="s">
        <v>95</v>
      </c>
      <c r="B1762" s="18" t="s">
        <v>346</v>
      </c>
      <c r="C1762" s="18" t="s">
        <v>140</v>
      </c>
      <c r="D1762" s="29">
        <v>2099642.66</v>
      </c>
      <c r="E1762" s="29">
        <v>2163189.42</v>
      </c>
      <c r="F1762" s="29">
        <v>63546.76</v>
      </c>
      <c r="G1762" s="29">
        <v>60.76</v>
      </c>
      <c r="H1762" s="29">
        <v>0</v>
      </c>
      <c r="I1762" s="29">
        <v>47318.37</v>
      </c>
      <c r="J1762" s="29">
        <v>0</v>
      </c>
      <c r="K1762" s="29">
        <v>0</v>
      </c>
      <c r="L1762" s="29">
        <v>0</v>
      </c>
      <c r="M1762" s="29">
        <v>0</v>
      </c>
      <c r="N1762" s="29">
        <v>104698.36</v>
      </c>
      <c r="O1762" s="29">
        <v>231.93</v>
      </c>
      <c r="P1762" s="29">
        <v>0</v>
      </c>
      <c r="Q1762" s="29">
        <v>0</v>
      </c>
      <c r="R1762" s="29">
        <v>0</v>
      </c>
      <c r="S1762" s="29">
        <v>0</v>
      </c>
      <c r="T1762">
        <v>0</v>
      </c>
      <c r="U1762">
        <v>0</v>
      </c>
      <c r="V1762">
        <v>0</v>
      </c>
      <c r="Y1762" t="s">
        <v>96</v>
      </c>
    </row>
    <row r="1763" spans="1:25" x14ac:dyDescent="0.3">
      <c r="A1763" s="19" t="s">
        <v>95</v>
      </c>
      <c r="B1763" s="18" t="s">
        <v>346</v>
      </c>
      <c r="C1763" s="18" t="s">
        <v>141</v>
      </c>
      <c r="D1763" s="29">
        <v>2005313.4</v>
      </c>
      <c r="E1763" s="29">
        <v>2059664.59</v>
      </c>
      <c r="F1763" s="29">
        <v>54351.19</v>
      </c>
      <c r="G1763" s="29">
        <v>3.66</v>
      </c>
      <c r="H1763" s="29">
        <v>0</v>
      </c>
      <c r="I1763" s="29">
        <v>43511.37</v>
      </c>
      <c r="J1763" s="29">
        <v>0</v>
      </c>
      <c r="K1763" s="29">
        <v>0</v>
      </c>
      <c r="L1763" s="29">
        <v>0</v>
      </c>
      <c r="M1763" s="29">
        <v>0</v>
      </c>
      <c r="N1763" s="29">
        <v>75613.440000000002</v>
      </c>
      <c r="O1763" s="29">
        <v>219.66</v>
      </c>
      <c r="P1763" s="29">
        <v>0</v>
      </c>
      <c r="Q1763" s="29">
        <v>0</v>
      </c>
      <c r="R1763" s="29">
        <v>0</v>
      </c>
      <c r="S1763" s="29">
        <v>0</v>
      </c>
      <c r="T1763">
        <v>0</v>
      </c>
      <c r="U1763">
        <v>0</v>
      </c>
      <c r="V1763">
        <v>0</v>
      </c>
      <c r="Y1763" t="s">
        <v>96</v>
      </c>
    </row>
    <row r="1764" spans="1:25" x14ac:dyDescent="0.3">
      <c r="A1764" s="19" t="s">
        <v>95</v>
      </c>
      <c r="B1764" s="18" t="s">
        <v>346</v>
      </c>
      <c r="C1764" s="18" t="s">
        <v>142</v>
      </c>
      <c r="D1764" s="29">
        <v>1268235.82</v>
      </c>
      <c r="E1764" s="29">
        <v>1446541.28</v>
      </c>
      <c r="F1764" s="29">
        <v>178305.46</v>
      </c>
      <c r="G1764" s="29">
        <v>6.2</v>
      </c>
      <c r="H1764" s="29">
        <v>0</v>
      </c>
      <c r="I1764" s="29">
        <v>28269.72</v>
      </c>
      <c r="J1764" s="29">
        <v>0</v>
      </c>
      <c r="K1764" s="29">
        <v>0</v>
      </c>
      <c r="L1764" s="29">
        <v>0</v>
      </c>
      <c r="M1764" s="29">
        <v>0</v>
      </c>
      <c r="N1764" s="29">
        <v>73968.61</v>
      </c>
      <c r="O1764" s="29">
        <v>101.81</v>
      </c>
      <c r="P1764" s="29">
        <v>0</v>
      </c>
      <c r="Q1764" s="29">
        <v>0</v>
      </c>
      <c r="R1764" s="29">
        <v>0</v>
      </c>
      <c r="S1764" s="29">
        <v>0</v>
      </c>
      <c r="T1764">
        <v>0</v>
      </c>
      <c r="U1764">
        <v>0</v>
      </c>
      <c r="V1764">
        <v>0</v>
      </c>
      <c r="Y1764" t="s">
        <v>96</v>
      </c>
    </row>
    <row r="1765" spans="1:25" x14ac:dyDescent="0.3">
      <c r="A1765" s="19" t="s">
        <v>95</v>
      </c>
      <c r="B1765" s="18" t="s">
        <v>346</v>
      </c>
      <c r="C1765" s="18" t="s">
        <v>143</v>
      </c>
      <c r="D1765" s="29">
        <v>1083419.58</v>
      </c>
      <c r="E1765" s="29">
        <v>1092119.19</v>
      </c>
      <c r="F1765" s="29">
        <v>8699.61</v>
      </c>
      <c r="G1765" s="29">
        <v>0</v>
      </c>
      <c r="H1765" s="29">
        <v>0</v>
      </c>
      <c r="I1765" s="29">
        <v>6528.29</v>
      </c>
      <c r="J1765" s="29">
        <v>0</v>
      </c>
      <c r="K1765" s="29">
        <v>0</v>
      </c>
      <c r="L1765" s="29">
        <v>0</v>
      </c>
      <c r="M1765" s="29">
        <v>0</v>
      </c>
      <c r="N1765" s="29">
        <v>31473.53</v>
      </c>
      <c r="O1765" s="29">
        <v>189.62</v>
      </c>
      <c r="P1765" s="29">
        <v>0</v>
      </c>
      <c r="Q1765" s="29">
        <v>0</v>
      </c>
      <c r="R1765" s="29">
        <v>0</v>
      </c>
      <c r="S1765" s="29">
        <v>0</v>
      </c>
      <c r="T1765">
        <v>0</v>
      </c>
      <c r="U1765">
        <v>0</v>
      </c>
      <c r="V1765">
        <v>0</v>
      </c>
      <c r="Y1765" t="s">
        <v>96</v>
      </c>
    </row>
    <row r="1766" spans="1:25" x14ac:dyDescent="0.3">
      <c r="A1766" s="19" t="s">
        <v>95</v>
      </c>
      <c r="B1766" s="18" t="s">
        <v>346</v>
      </c>
      <c r="C1766" s="18" t="s">
        <v>144</v>
      </c>
      <c r="D1766" s="29">
        <v>523815.82</v>
      </c>
      <c r="E1766" s="29">
        <v>565900.24</v>
      </c>
      <c r="F1766" s="29">
        <v>42084.42</v>
      </c>
      <c r="G1766" s="29">
        <v>0</v>
      </c>
      <c r="H1766" s="29">
        <v>0</v>
      </c>
      <c r="I1766" s="29">
        <v>7477.62</v>
      </c>
      <c r="J1766" s="29">
        <v>0</v>
      </c>
      <c r="K1766" s="29">
        <v>0</v>
      </c>
      <c r="L1766" s="29">
        <v>0</v>
      </c>
      <c r="M1766" s="29">
        <v>0</v>
      </c>
      <c r="N1766" s="29">
        <v>21025.83</v>
      </c>
      <c r="O1766" s="29">
        <v>0</v>
      </c>
      <c r="P1766" s="29">
        <v>0</v>
      </c>
      <c r="Q1766" s="29">
        <v>0</v>
      </c>
      <c r="R1766" s="29">
        <v>0</v>
      </c>
      <c r="S1766" s="29">
        <v>0</v>
      </c>
      <c r="T1766">
        <v>0</v>
      </c>
      <c r="U1766">
        <v>0</v>
      </c>
      <c r="V1766">
        <v>0</v>
      </c>
      <c r="Y1766" t="s">
        <v>96</v>
      </c>
    </row>
    <row r="1767" spans="1:25" x14ac:dyDescent="0.3">
      <c r="A1767" s="19" t="s">
        <v>95</v>
      </c>
      <c r="B1767" s="18" t="s">
        <v>346</v>
      </c>
      <c r="C1767" s="18" t="s">
        <v>145</v>
      </c>
      <c r="D1767" s="29">
        <v>135640.18</v>
      </c>
      <c r="E1767" s="29">
        <v>155210.98000000001</v>
      </c>
      <c r="F1767" s="29">
        <v>19570.8</v>
      </c>
      <c r="G1767" s="29">
        <v>0</v>
      </c>
      <c r="H1767" s="29">
        <v>0</v>
      </c>
      <c r="I1767" s="29">
        <v>2978.37</v>
      </c>
      <c r="J1767" s="29">
        <v>0</v>
      </c>
      <c r="K1767" s="29">
        <v>0</v>
      </c>
      <c r="L1767" s="29">
        <v>0</v>
      </c>
      <c r="M1767" s="29">
        <v>0</v>
      </c>
      <c r="N1767" s="29">
        <v>8527.5300000000007</v>
      </c>
      <c r="O1767" s="29">
        <v>0</v>
      </c>
      <c r="P1767" s="29">
        <v>0</v>
      </c>
      <c r="Q1767" s="29">
        <v>0</v>
      </c>
      <c r="R1767" s="29">
        <v>0</v>
      </c>
      <c r="S1767" s="29">
        <v>0</v>
      </c>
      <c r="T1767">
        <v>0</v>
      </c>
      <c r="U1767">
        <v>0</v>
      </c>
      <c r="V1767">
        <v>0</v>
      </c>
      <c r="Y1767" t="s">
        <v>96</v>
      </c>
    </row>
    <row r="1768" spans="1:25" x14ac:dyDescent="0.3">
      <c r="A1768" s="19" t="s">
        <v>96</v>
      </c>
      <c r="B1768" s="18" t="s">
        <v>347</v>
      </c>
      <c r="C1768" s="18" t="s">
        <v>129</v>
      </c>
      <c r="D1768" s="29">
        <v>421891.71</v>
      </c>
      <c r="E1768" s="29">
        <v>453373.54</v>
      </c>
      <c r="F1768" s="29">
        <v>31481.83</v>
      </c>
      <c r="G1768" s="29">
        <v>42.46</v>
      </c>
      <c r="H1768" s="29">
        <v>0</v>
      </c>
      <c r="I1768" s="29">
        <v>4121.75</v>
      </c>
      <c r="J1768" s="29">
        <v>0</v>
      </c>
      <c r="K1768" s="29">
        <v>0</v>
      </c>
      <c r="L1768" s="29">
        <v>0</v>
      </c>
      <c r="M1768" s="29">
        <v>26146.37</v>
      </c>
      <c r="N1768" s="29">
        <v>25538.44</v>
      </c>
      <c r="O1768" s="29">
        <v>0</v>
      </c>
      <c r="P1768" s="29">
        <v>0</v>
      </c>
      <c r="Q1768" s="29">
        <v>0</v>
      </c>
      <c r="R1768" s="29">
        <v>0</v>
      </c>
      <c r="S1768" s="29">
        <v>0</v>
      </c>
      <c r="T1768">
        <v>0</v>
      </c>
      <c r="U1768">
        <v>0</v>
      </c>
      <c r="V1768">
        <v>0</v>
      </c>
      <c r="Y1768" t="s">
        <v>96</v>
      </c>
    </row>
    <row r="1769" spans="1:25" x14ac:dyDescent="0.3">
      <c r="A1769" s="19" t="s">
        <v>96</v>
      </c>
      <c r="B1769" s="18" t="s">
        <v>347</v>
      </c>
      <c r="C1769" s="18" t="s">
        <v>130</v>
      </c>
      <c r="D1769" s="29">
        <v>3602574.22</v>
      </c>
      <c r="E1769" s="29">
        <v>3853353.19</v>
      </c>
      <c r="F1769" s="29">
        <v>250778.97</v>
      </c>
      <c r="G1769" s="29">
        <v>38.46</v>
      </c>
      <c r="H1769" s="29">
        <v>0</v>
      </c>
      <c r="I1769" s="29">
        <v>24438.400000000001</v>
      </c>
      <c r="J1769" s="29">
        <v>0</v>
      </c>
      <c r="K1769" s="29">
        <v>0</v>
      </c>
      <c r="L1769" s="29">
        <v>0</v>
      </c>
      <c r="M1769" s="29">
        <v>226021.89</v>
      </c>
      <c r="N1769" s="29">
        <v>180507.99</v>
      </c>
      <c r="O1769" s="29">
        <v>0</v>
      </c>
      <c r="P1769" s="29">
        <v>0</v>
      </c>
      <c r="Q1769" s="29">
        <v>0</v>
      </c>
      <c r="R1769" s="29">
        <v>0</v>
      </c>
      <c r="S1769" s="29">
        <v>0</v>
      </c>
      <c r="T1769">
        <v>0</v>
      </c>
      <c r="U1769">
        <v>0</v>
      </c>
      <c r="V1769">
        <v>0</v>
      </c>
      <c r="Y1769" t="s">
        <v>96</v>
      </c>
    </row>
    <row r="1770" spans="1:25" x14ac:dyDescent="0.3">
      <c r="A1770" s="19" t="s">
        <v>96</v>
      </c>
      <c r="B1770" s="18" t="s">
        <v>347</v>
      </c>
      <c r="C1770" s="18" t="s">
        <v>132</v>
      </c>
      <c r="D1770" s="29">
        <v>2610019.38</v>
      </c>
      <c r="E1770" s="29">
        <v>2448947.2036000001</v>
      </c>
      <c r="F1770" s="29">
        <v>187358.31</v>
      </c>
      <c r="G1770" s="29">
        <v>9.77</v>
      </c>
      <c r="H1770" s="29">
        <v>0</v>
      </c>
      <c r="I1770" s="29">
        <v>24136.880000000001</v>
      </c>
      <c r="J1770" s="29">
        <v>0</v>
      </c>
      <c r="K1770" s="29">
        <v>0</v>
      </c>
      <c r="L1770" s="29">
        <v>0</v>
      </c>
      <c r="M1770" s="29">
        <v>152234.98000000001</v>
      </c>
      <c r="N1770" s="29">
        <v>77000.28</v>
      </c>
      <c r="O1770" s="29">
        <v>0</v>
      </c>
      <c r="P1770" s="29">
        <v>0</v>
      </c>
      <c r="Q1770" s="29">
        <v>374437.48639999999</v>
      </c>
      <c r="R1770" s="29">
        <v>0</v>
      </c>
      <c r="S1770" s="29">
        <v>26007</v>
      </c>
      <c r="T1770">
        <v>2396.06</v>
      </c>
      <c r="U1770">
        <v>0</v>
      </c>
      <c r="V1770">
        <v>0</v>
      </c>
      <c r="Y1770" t="s">
        <v>96</v>
      </c>
    </row>
    <row r="1771" spans="1:25" x14ac:dyDescent="0.3">
      <c r="A1771" s="19" t="s">
        <v>96</v>
      </c>
      <c r="B1771" s="18" t="s">
        <v>347</v>
      </c>
      <c r="C1771" s="18" t="s">
        <v>133</v>
      </c>
      <c r="D1771" s="29">
        <v>2218899.48</v>
      </c>
      <c r="E1771" s="29">
        <v>2370282.04</v>
      </c>
      <c r="F1771" s="29">
        <v>151382.56</v>
      </c>
      <c r="G1771" s="29">
        <v>27.72</v>
      </c>
      <c r="H1771" s="29">
        <v>0</v>
      </c>
      <c r="I1771" s="29">
        <v>20065.54</v>
      </c>
      <c r="J1771" s="29">
        <v>0</v>
      </c>
      <c r="K1771" s="29">
        <v>0</v>
      </c>
      <c r="L1771" s="29">
        <v>0</v>
      </c>
      <c r="M1771" s="29">
        <v>128581.29</v>
      </c>
      <c r="N1771" s="29">
        <v>86397.75</v>
      </c>
      <c r="O1771" s="29">
        <v>0</v>
      </c>
      <c r="P1771" s="29">
        <v>0</v>
      </c>
      <c r="Q1771" s="29">
        <v>0</v>
      </c>
      <c r="R1771" s="29">
        <v>0</v>
      </c>
      <c r="S1771" s="29">
        <v>0</v>
      </c>
      <c r="T1771">
        <v>0</v>
      </c>
      <c r="U1771">
        <v>0</v>
      </c>
      <c r="V1771">
        <v>0</v>
      </c>
      <c r="Y1771" t="s">
        <v>96</v>
      </c>
    </row>
    <row r="1772" spans="1:25" x14ac:dyDescent="0.3">
      <c r="A1772" s="19" t="s">
        <v>96</v>
      </c>
      <c r="B1772" s="18" t="s">
        <v>347</v>
      </c>
      <c r="C1772" s="18" t="s">
        <v>134</v>
      </c>
      <c r="D1772" s="29">
        <v>7509164.5300000599</v>
      </c>
      <c r="E1772" s="29">
        <v>8049200.0100000603</v>
      </c>
      <c r="F1772" s="29">
        <v>540035.48</v>
      </c>
      <c r="G1772" s="29">
        <v>265.85000000000002</v>
      </c>
      <c r="H1772" s="29">
        <v>0</v>
      </c>
      <c r="I1772" s="29">
        <v>74242.16</v>
      </c>
      <c r="J1772" s="29">
        <v>0</v>
      </c>
      <c r="K1772" s="29">
        <v>0</v>
      </c>
      <c r="L1772" s="29">
        <v>0</v>
      </c>
      <c r="M1772" s="29">
        <v>463649.93</v>
      </c>
      <c r="N1772" s="29">
        <v>350364.29</v>
      </c>
      <c r="O1772" s="29">
        <v>0</v>
      </c>
      <c r="P1772" s="29">
        <v>0</v>
      </c>
      <c r="Q1772" s="29">
        <v>0</v>
      </c>
      <c r="R1772" s="29">
        <v>0</v>
      </c>
      <c r="S1772" s="29">
        <v>0</v>
      </c>
      <c r="T1772">
        <v>0</v>
      </c>
      <c r="U1772">
        <v>0</v>
      </c>
      <c r="V1772">
        <v>0</v>
      </c>
      <c r="Y1772" t="s">
        <v>96</v>
      </c>
    </row>
    <row r="1773" spans="1:25" x14ac:dyDescent="0.3">
      <c r="A1773" s="19" t="s">
        <v>96</v>
      </c>
      <c r="B1773" s="18" t="s">
        <v>347</v>
      </c>
      <c r="C1773" s="18" t="s">
        <v>135</v>
      </c>
      <c r="D1773" s="29">
        <v>1982567.8699999901</v>
      </c>
      <c r="E1773" s="29">
        <v>2119805.6799999899</v>
      </c>
      <c r="F1773" s="29">
        <v>137237.81</v>
      </c>
      <c r="G1773" s="29">
        <v>76.540000000000006</v>
      </c>
      <c r="H1773" s="29">
        <v>0</v>
      </c>
      <c r="I1773" s="29">
        <v>16645.03</v>
      </c>
      <c r="J1773" s="29">
        <v>0</v>
      </c>
      <c r="K1773" s="29">
        <v>0</v>
      </c>
      <c r="L1773" s="29">
        <v>0</v>
      </c>
      <c r="M1773" s="29">
        <v>117651.06</v>
      </c>
      <c r="N1773" s="29">
        <v>104885.73</v>
      </c>
      <c r="O1773" s="29">
        <v>0</v>
      </c>
      <c r="P1773" s="29">
        <v>0</v>
      </c>
      <c r="Q1773" s="29">
        <v>0</v>
      </c>
      <c r="R1773" s="29">
        <v>0</v>
      </c>
      <c r="S1773" s="29">
        <v>0</v>
      </c>
      <c r="T1773">
        <v>0</v>
      </c>
      <c r="U1773">
        <v>0</v>
      </c>
      <c r="V1773">
        <v>0</v>
      </c>
      <c r="Y1773" t="s">
        <v>96</v>
      </c>
    </row>
    <row r="1774" spans="1:25" x14ac:dyDescent="0.3">
      <c r="A1774" s="19" t="s">
        <v>96</v>
      </c>
      <c r="B1774" s="18" t="s">
        <v>347</v>
      </c>
      <c r="C1774" s="18" t="s">
        <v>136</v>
      </c>
      <c r="D1774" s="29">
        <v>475829.97000000102</v>
      </c>
      <c r="E1774" s="29">
        <v>434174.08600000001</v>
      </c>
      <c r="F1774" s="29">
        <v>30815.119999999999</v>
      </c>
      <c r="G1774" s="29">
        <v>9.2100000000000009</v>
      </c>
      <c r="H1774" s="29">
        <v>0</v>
      </c>
      <c r="I1774" s="29">
        <v>3519</v>
      </c>
      <c r="J1774" s="29">
        <v>0</v>
      </c>
      <c r="K1774" s="29">
        <v>0</v>
      </c>
      <c r="L1774" s="29">
        <v>0</v>
      </c>
      <c r="M1774" s="29">
        <v>26227.360000000001</v>
      </c>
      <c r="N1774" s="29">
        <v>19960.48</v>
      </c>
      <c r="O1774" s="29">
        <v>0</v>
      </c>
      <c r="P1774" s="29">
        <v>0</v>
      </c>
      <c r="Q1774" s="29">
        <v>77880.244000000006</v>
      </c>
      <c r="R1774" s="29">
        <v>0</v>
      </c>
      <c r="S1774" s="29">
        <v>5409.24</v>
      </c>
      <c r="T1774">
        <v>1430.81</v>
      </c>
      <c r="U1774">
        <v>0</v>
      </c>
      <c r="V1774">
        <v>0</v>
      </c>
      <c r="Y1774" t="s">
        <v>96</v>
      </c>
    </row>
    <row r="1775" spans="1:25" x14ac:dyDescent="0.3">
      <c r="A1775" s="19" t="s">
        <v>96</v>
      </c>
      <c r="B1775" s="18" t="s">
        <v>347</v>
      </c>
      <c r="C1775" s="18" t="s">
        <v>137</v>
      </c>
      <c r="D1775" s="29">
        <v>1574986.42</v>
      </c>
      <c r="E1775" s="29">
        <v>1665143.2863</v>
      </c>
      <c r="F1775" s="29">
        <v>91859.94</v>
      </c>
      <c r="G1775" s="29">
        <v>16.23</v>
      </c>
      <c r="H1775" s="29">
        <v>0</v>
      </c>
      <c r="I1775" s="29">
        <v>13181.97</v>
      </c>
      <c r="J1775" s="29">
        <v>0</v>
      </c>
      <c r="K1775" s="29">
        <v>0</v>
      </c>
      <c r="L1775" s="29">
        <v>0</v>
      </c>
      <c r="M1775" s="29">
        <v>70855.259999999995</v>
      </c>
      <c r="N1775" s="29">
        <v>81257.3</v>
      </c>
      <c r="O1775" s="29">
        <v>0</v>
      </c>
      <c r="P1775" s="29">
        <v>0</v>
      </c>
      <c r="Q1775" s="29">
        <v>1830.1937</v>
      </c>
      <c r="R1775" s="29">
        <v>0</v>
      </c>
      <c r="S1775" s="29">
        <v>127.12</v>
      </c>
      <c r="T1775">
        <v>0</v>
      </c>
      <c r="U1775">
        <v>0</v>
      </c>
      <c r="V1775">
        <v>0</v>
      </c>
      <c r="Y1775" t="s">
        <v>96</v>
      </c>
    </row>
    <row r="1776" spans="1:25" x14ac:dyDescent="0.3">
      <c r="A1776" s="19" t="s">
        <v>96</v>
      </c>
      <c r="B1776" s="18" t="s">
        <v>347</v>
      </c>
      <c r="C1776" s="18" t="s">
        <v>138</v>
      </c>
      <c r="D1776" s="29">
        <v>4476013.3</v>
      </c>
      <c r="E1776" s="29">
        <v>4690566.7270999998</v>
      </c>
      <c r="F1776" s="29">
        <v>274275.15999999997</v>
      </c>
      <c r="G1776" s="29">
        <v>0</v>
      </c>
      <c r="H1776" s="29">
        <v>0</v>
      </c>
      <c r="I1776" s="29">
        <v>46227.4</v>
      </c>
      <c r="J1776" s="29">
        <v>0</v>
      </c>
      <c r="K1776" s="29">
        <v>0</v>
      </c>
      <c r="L1776" s="29">
        <v>0</v>
      </c>
      <c r="M1776" s="29">
        <v>224365.76</v>
      </c>
      <c r="N1776" s="29">
        <v>175124.23</v>
      </c>
      <c r="O1776" s="29">
        <v>0</v>
      </c>
      <c r="P1776" s="29">
        <v>0</v>
      </c>
      <c r="Q1776" s="29">
        <v>64179.3629</v>
      </c>
      <c r="R1776" s="29">
        <v>0</v>
      </c>
      <c r="S1776" s="29">
        <v>4457.63</v>
      </c>
      <c r="T1776">
        <v>12.09</v>
      </c>
      <c r="U1776">
        <v>0</v>
      </c>
      <c r="V1776">
        <v>0</v>
      </c>
      <c r="Y1776" t="s">
        <v>96</v>
      </c>
    </row>
    <row r="1777" spans="1:25" x14ac:dyDescent="0.3">
      <c r="A1777" s="19" t="s">
        <v>96</v>
      </c>
      <c r="B1777" s="18" t="s">
        <v>347</v>
      </c>
      <c r="C1777" s="18" t="s">
        <v>139</v>
      </c>
      <c r="D1777" s="29">
        <v>8947729.1800000295</v>
      </c>
      <c r="E1777" s="29">
        <v>9755087.66000003</v>
      </c>
      <c r="F1777" s="29">
        <v>807358.48</v>
      </c>
      <c r="G1777" s="29">
        <v>165.55</v>
      </c>
      <c r="H1777" s="29">
        <v>0</v>
      </c>
      <c r="I1777" s="29">
        <v>126633.16</v>
      </c>
      <c r="J1777" s="29">
        <v>0</v>
      </c>
      <c r="K1777" s="29">
        <v>0</v>
      </c>
      <c r="L1777" s="29">
        <v>0</v>
      </c>
      <c r="M1777" s="29">
        <v>677549.68</v>
      </c>
      <c r="N1777" s="29">
        <v>460281.91</v>
      </c>
      <c r="O1777" s="29">
        <v>0</v>
      </c>
      <c r="P1777" s="29">
        <v>0</v>
      </c>
      <c r="Q1777" s="29">
        <v>0</v>
      </c>
      <c r="R1777" s="29">
        <v>0</v>
      </c>
      <c r="S1777" s="29">
        <v>0</v>
      </c>
      <c r="T1777">
        <v>0</v>
      </c>
      <c r="U1777">
        <v>0</v>
      </c>
      <c r="V1777">
        <v>0</v>
      </c>
      <c r="Y1777" t="s">
        <v>96</v>
      </c>
    </row>
    <row r="1778" spans="1:25" x14ac:dyDescent="0.3">
      <c r="A1778" s="19" t="s">
        <v>96</v>
      </c>
      <c r="B1778" s="18" t="s">
        <v>347</v>
      </c>
      <c r="C1778" s="18" t="s">
        <v>140</v>
      </c>
      <c r="D1778" s="29">
        <v>11629154.85</v>
      </c>
      <c r="E1778" s="29">
        <v>12437657.819700001</v>
      </c>
      <c r="F1778" s="29">
        <v>1039915.29</v>
      </c>
      <c r="G1778" s="29">
        <v>6.72</v>
      </c>
      <c r="H1778" s="29">
        <v>0</v>
      </c>
      <c r="I1778" s="29">
        <v>136566.64000000001</v>
      </c>
      <c r="J1778" s="29">
        <v>0</v>
      </c>
      <c r="K1778" s="29">
        <v>0</v>
      </c>
      <c r="L1778" s="29">
        <v>0</v>
      </c>
      <c r="M1778" s="29">
        <v>863870.17</v>
      </c>
      <c r="N1778" s="29">
        <v>510309.09</v>
      </c>
      <c r="O1778" s="29">
        <v>0</v>
      </c>
      <c r="P1778" s="29">
        <v>0</v>
      </c>
      <c r="Q1778" s="29">
        <v>248684.9803</v>
      </c>
      <c r="R1778" s="29">
        <v>0</v>
      </c>
      <c r="S1778" s="29">
        <v>17272.66</v>
      </c>
      <c r="T1778">
        <v>52392.56</v>
      </c>
      <c r="U1778">
        <v>0</v>
      </c>
      <c r="V1778">
        <v>0</v>
      </c>
      <c r="Y1778" t="s">
        <v>96</v>
      </c>
    </row>
    <row r="1779" spans="1:25" x14ac:dyDescent="0.3">
      <c r="A1779" s="19" t="s">
        <v>96</v>
      </c>
      <c r="B1779" s="18" t="s">
        <v>347</v>
      </c>
      <c r="C1779" s="18" t="s">
        <v>141</v>
      </c>
      <c r="D1779" s="29">
        <v>366611.36</v>
      </c>
      <c r="E1779" s="29">
        <v>386277.1</v>
      </c>
      <c r="F1779" s="29">
        <v>19665.740000000002</v>
      </c>
      <c r="G1779" s="29">
        <v>10.56</v>
      </c>
      <c r="H1779" s="29">
        <v>0</v>
      </c>
      <c r="I1779" s="29">
        <v>2097.5100000000002</v>
      </c>
      <c r="J1779" s="29">
        <v>0</v>
      </c>
      <c r="K1779" s="29">
        <v>0</v>
      </c>
      <c r="L1779" s="29">
        <v>0</v>
      </c>
      <c r="M1779" s="29">
        <v>17082.61</v>
      </c>
      <c r="N1779" s="29">
        <v>16247.07</v>
      </c>
      <c r="O1779" s="29">
        <v>0</v>
      </c>
      <c r="P1779" s="29">
        <v>0</v>
      </c>
      <c r="Q1779" s="29">
        <v>0</v>
      </c>
      <c r="R1779" s="29">
        <v>0</v>
      </c>
      <c r="S1779" s="29">
        <v>0</v>
      </c>
      <c r="T1779">
        <v>0</v>
      </c>
      <c r="U1779">
        <v>0</v>
      </c>
      <c r="V1779">
        <v>0</v>
      </c>
      <c r="Y1779" t="s">
        <v>96</v>
      </c>
    </row>
    <row r="1780" spans="1:25" x14ac:dyDescent="0.3">
      <c r="A1780" s="19" t="s">
        <v>96</v>
      </c>
      <c r="B1780" s="18" t="s">
        <v>347</v>
      </c>
      <c r="C1780" s="18" t="s">
        <v>142</v>
      </c>
      <c r="D1780" s="29">
        <v>1808348.95</v>
      </c>
      <c r="E1780" s="29">
        <v>1938772.98</v>
      </c>
      <c r="F1780" s="29">
        <v>130424.03</v>
      </c>
      <c r="G1780" s="29">
        <v>163.51</v>
      </c>
      <c r="H1780" s="29">
        <v>0</v>
      </c>
      <c r="I1780" s="29">
        <v>19088.87</v>
      </c>
      <c r="J1780" s="29">
        <v>0</v>
      </c>
      <c r="K1780" s="29">
        <v>0</v>
      </c>
      <c r="L1780" s="29">
        <v>0</v>
      </c>
      <c r="M1780" s="29">
        <v>105976.73</v>
      </c>
      <c r="N1780" s="29">
        <v>97582.73</v>
      </c>
      <c r="O1780" s="29">
        <v>0</v>
      </c>
      <c r="P1780" s="29">
        <v>0</v>
      </c>
      <c r="Q1780" s="29">
        <v>0</v>
      </c>
      <c r="R1780" s="29">
        <v>0</v>
      </c>
      <c r="S1780" s="29">
        <v>0</v>
      </c>
      <c r="T1780">
        <v>0</v>
      </c>
      <c r="U1780">
        <v>0</v>
      </c>
      <c r="V1780">
        <v>0</v>
      </c>
      <c r="Y1780" t="s">
        <v>96</v>
      </c>
    </row>
    <row r="1781" spans="1:25" x14ac:dyDescent="0.3">
      <c r="A1781" s="19" t="s">
        <v>96</v>
      </c>
      <c r="B1781" s="18" t="s">
        <v>347</v>
      </c>
      <c r="C1781" s="18" t="s">
        <v>143</v>
      </c>
      <c r="D1781" s="29">
        <v>474144.58000000101</v>
      </c>
      <c r="E1781" s="29">
        <v>401834.57560000097</v>
      </c>
      <c r="F1781" s="29">
        <v>24751.66</v>
      </c>
      <c r="G1781" s="29">
        <v>2.11</v>
      </c>
      <c r="H1781" s="29">
        <v>0</v>
      </c>
      <c r="I1781" s="29">
        <v>1411.17</v>
      </c>
      <c r="J1781" s="29">
        <v>0</v>
      </c>
      <c r="K1781" s="29">
        <v>0</v>
      </c>
      <c r="L1781" s="29">
        <v>0</v>
      </c>
      <c r="M1781" s="29">
        <v>23231.1</v>
      </c>
      <c r="N1781" s="29">
        <v>8037.44</v>
      </c>
      <c r="O1781" s="29">
        <v>0</v>
      </c>
      <c r="P1781" s="29">
        <v>0</v>
      </c>
      <c r="Q1781" s="29">
        <v>104306.3744</v>
      </c>
      <c r="R1781" s="29">
        <v>0</v>
      </c>
      <c r="S1781" s="29">
        <v>7244.71</v>
      </c>
      <c r="T1781">
        <v>84.99</v>
      </c>
      <c r="U1781">
        <v>0</v>
      </c>
      <c r="V1781">
        <v>0</v>
      </c>
      <c r="Y1781" t="s">
        <v>96</v>
      </c>
    </row>
    <row r="1782" spans="1:25" x14ac:dyDescent="0.3">
      <c r="A1782" s="19" t="s">
        <v>96</v>
      </c>
      <c r="B1782" s="18" t="s">
        <v>347</v>
      </c>
      <c r="C1782" s="18" t="s">
        <v>144</v>
      </c>
      <c r="D1782" s="29">
        <v>820693.37</v>
      </c>
      <c r="E1782" s="29">
        <v>901599.89</v>
      </c>
      <c r="F1782" s="29">
        <v>80906.52</v>
      </c>
      <c r="G1782" s="29">
        <v>10.44</v>
      </c>
      <c r="H1782" s="29">
        <v>0</v>
      </c>
      <c r="I1782" s="29">
        <v>15699.09</v>
      </c>
      <c r="J1782" s="29">
        <v>0</v>
      </c>
      <c r="K1782" s="29">
        <v>0</v>
      </c>
      <c r="L1782" s="29">
        <v>0</v>
      </c>
      <c r="M1782" s="29">
        <v>62621.39</v>
      </c>
      <c r="N1782" s="29">
        <v>41091.120000000003</v>
      </c>
      <c r="O1782" s="29">
        <v>0</v>
      </c>
      <c r="P1782" s="29">
        <v>0</v>
      </c>
      <c r="Q1782" s="29">
        <v>0</v>
      </c>
      <c r="R1782" s="29">
        <v>0</v>
      </c>
      <c r="S1782" s="29">
        <v>0</v>
      </c>
      <c r="T1782">
        <v>0</v>
      </c>
      <c r="U1782">
        <v>0</v>
      </c>
      <c r="V1782">
        <v>0</v>
      </c>
      <c r="Y1782" t="s">
        <v>97</v>
      </c>
    </row>
    <row r="1783" spans="1:25" x14ac:dyDescent="0.3">
      <c r="A1783" s="19" t="s">
        <v>96</v>
      </c>
      <c r="B1783" s="18" t="s">
        <v>347</v>
      </c>
      <c r="C1783" s="18" t="s">
        <v>145</v>
      </c>
      <c r="D1783" s="29">
        <v>1474021.62</v>
      </c>
      <c r="E1783" s="29">
        <v>1611848.08</v>
      </c>
      <c r="F1783" s="29">
        <v>137826.46</v>
      </c>
      <c r="G1783" s="29">
        <v>2.6</v>
      </c>
      <c r="H1783" s="29">
        <v>0</v>
      </c>
      <c r="I1783" s="29">
        <v>23164.26</v>
      </c>
      <c r="J1783" s="29">
        <v>0</v>
      </c>
      <c r="K1783" s="29">
        <v>0</v>
      </c>
      <c r="L1783" s="29">
        <v>0</v>
      </c>
      <c r="M1783" s="29">
        <v>111952.9</v>
      </c>
      <c r="N1783" s="29">
        <v>56837.2</v>
      </c>
      <c r="O1783" s="29">
        <v>0</v>
      </c>
      <c r="P1783" s="29">
        <v>0</v>
      </c>
      <c r="Q1783" s="29">
        <v>0</v>
      </c>
      <c r="R1783" s="29">
        <v>0</v>
      </c>
      <c r="S1783" s="29">
        <v>0</v>
      </c>
      <c r="T1783">
        <v>0</v>
      </c>
      <c r="U1783">
        <v>0</v>
      </c>
      <c r="V1783">
        <v>0</v>
      </c>
      <c r="Y1783" t="s">
        <v>97</v>
      </c>
    </row>
    <row r="1784" spans="1:25" x14ac:dyDescent="0.3">
      <c r="A1784" s="19" t="s">
        <v>96</v>
      </c>
      <c r="B1784" s="18" t="s">
        <v>347</v>
      </c>
      <c r="C1784" s="18" t="s">
        <v>146</v>
      </c>
      <c r="D1784" s="29">
        <v>1564532.61</v>
      </c>
      <c r="E1784" s="29">
        <v>1650291.7435000001</v>
      </c>
      <c r="F1784" s="29">
        <v>116069.46</v>
      </c>
      <c r="G1784" s="29">
        <v>0</v>
      </c>
      <c r="H1784" s="29">
        <v>0</v>
      </c>
      <c r="I1784" s="29">
        <v>1399.94</v>
      </c>
      <c r="J1784" s="29">
        <v>0</v>
      </c>
      <c r="K1784" s="29">
        <v>0</v>
      </c>
      <c r="L1784" s="29">
        <v>0</v>
      </c>
      <c r="M1784" s="29">
        <v>114622.72</v>
      </c>
      <c r="N1784" s="29">
        <v>19394.45</v>
      </c>
      <c r="O1784" s="29">
        <v>0</v>
      </c>
      <c r="P1784" s="29">
        <v>0</v>
      </c>
      <c r="Q1784" s="29">
        <v>32572.6865</v>
      </c>
      <c r="R1784" s="29">
        <v>0</v>
      </c>
      <c r="S1784" s="29">
        <v>2262.36</v>
      </c>
      <c r="T1784">
        <v>0</v>
      </c>
      <c r="U1784">
        <v>0</v>
      </c>
      <c r="V1784">
        <v>0</v>
      </c>
      <c r="Y1784" t="s">
        <v>97</v>
      </c>
    </row>
    <row r="1785" spans="1:25" x14ac:dyDescent="0.3">
      <c r="A1785" s="19" t="s">
        <v>96</v>
      </c>
      <c r="B1785" s="18" t="s">
        <v>347</v>
      </c>
      <c r="C1785" s="18" t="s">
        <v>147</v>
      </c>
      <c r="D1785" s="29">
        <v>92754.190000000104</v>
      </c>
      <c r="E1785" s="29">
        <v>83138.286300000094</v>
      </c>
      <c r="F1785" s="29">
        <v>6853.32</v>
      </c>
      <c r="G1785" s="29">
        <v>0.05</v>
      </c>
      <c r="H1785" s="29">
        <v>0</v>
      </c>
      <c r="I1785" s="29">
        <v>1078.83</v>
      </c>
      <c r="J1785" s="29">
        <v>0</v>
      </c>
      <c r="K1785" s="29">
        <v>0</v>
      </c>
      <c r="L1785" s="29">
        <v>0</v>
      </c>
      <c r="M1785" s="29">
        <v>5774.49</v>
      </c>
      <c r="N1785" s="29">
        <v>11224.45</v>
      </c>
      <c r="O1785" s="29">
        <v>0</v>
      </c>
      <c r="P1785" s="29">
        <v>0</v>
      </c>
      <c r="Q1785" s="29">
        <v>17698.503700000001</v>
      </c>
      <c r="R1785" s="29">
        <v>0</v>
      </c>
      <c r="S1785" s="29">
        <v>1229.28</v>
      </c>
      <c r="T1785">
        <v>0</v>
      </c>
      <c r="U1785">
        <v>0</v>
      </c>
      <c r="V1785">
        <v>0</v>
      </c>
      <c r="Y1785" t="s">
        <v>97</v>
      </c>
    </row>
    <row r="1786" spans="1:25" x14ac:dyDescent="0.3">
      <c r="A1786" s="19" t="s">
        <v>96</v>
      </c>
      <c r="B1786" s="18" t="s">
        <v>347</v>
      </c>
      <c r="C1786" s="18" t="s">
        <v>149</v>
      </c>
      <c r="D1786" s="29">
        <v>517156.79</v>
      </c>
      <c r="E1786" s="29">
        <v>566399.31999999995</v>
      </c>
      <c r="F1786" s="29">
        <v>49242.53</v>
      </c>
      <c r="G1786" s="29">
        <v>0</v>
      </c>
      <c r="H1786" s="29">
        <v>0</v>
      </c>
      <c r="I1786" s="29">
        <v>8580.9500000000007</v>
      </c>
      <c r="J1786" s="29">
        <v>0</v>
      </c>
      <c r="K1786" s="29">
        <v>0</v>
      </c>
      <c r="L1786" s="29">
        <v>0</v>
      </c>
      <c r="M1786" s="29">
        <v>39339.79</v>
      </c>
      <c r="N1786" s="29">
        <v>33095.33</v>
      </c>
      <c r="O1786" s="29">
        <v>0</v>
      </c>
      <c r="P1786" s="29">
        <v>0</v>
      </c>
      <c r="Q1786" s="29">
        <v>0</v>
      </c>
      <c r="R1786" s="29">
        <v>0</v>
      </c>
      <c r="S1786" s="29">
        <v>0</v>
      </c>
      <c r="T1786">
        <v>0</v>
      </c>
      <c r="U1786">
        <v>0</v>
      </c>
      <c r="V1786">
        <v>0</v>
      </c>
      <c r="Y1786" t="s">
        <v>97</v>
      </c>
    </row>
    <row r="1787" spans="1:25" x14ac:dyDescent="0.3">
      <c r="A1787" s="19" t="s">
        <v>96</v>
      </c>
      <c r="B1787" s="18" t="s">
        <v>347</v>
      </c>
      <c r="C1787" s="18" t="s">
        <v>150</v>
      </c>
      <c r="D1787" s="29">
        <v>616630.49000000104</v>
      </c>
      <c r="E1787" s="29">
        <v>666293.62960000103</v>
      </c>
      <c r="F1787" s="29">
        <v>49689.1</v>
      </c>
      <c r="G1787" s="29">
        <v>8.1</v>
      </c>
      <c r="H1787" s="29">
        <v>0</v>
      </c>
      <c r="I1787" s="29">
        <v>10131.92</v>
      </c>
      <c r="J1787" s="29">
        <v>0</v>
      </c>
      <c r="K1787" s="29">
        <v>0</v>
      </c>
      <c r="L1787" s="29">
        <v>0</v>
      </c>
      <c r="M1787" s="29">
        <v>38430.800000000003</v>
      </c>
      <c r="N1787" s="29">
        <v>36994.68</v>
      </c>
      <c r="O1787" s="29">
        <v>0</v>
      </c>
      <c r="P1787" s="29">
        <v>0</v>
      </c>
      <c r="Q1787" s="29">
        <v>27.900400000000001</v>
      </c>
      <c r="R1787" s="29">
        <v>0</v>
      </c>
      <c r="S1787" s="29">
        <v>1.94</v>
      </c>
      <c r="T1787">
        <v>0</v>
      </c>
      <c r="U1787">
        <v>0</v>
      </c>
      <c r="V1787">
        <v>0</v>
      </c>
      <c r="Y1787" t="s">
        <v>97</v>
      </c>
    </row>
    <row r="1788" spans="1:25" x14ac:dyDescent="0.3">
      <c r="A1788" s="19" t="s">
        <v>97</v>
      </c>
      <c r="B1788" s="18" t="s">
        <v>348</v>
      </c>
      <c r="C1788" s="18" t="s">
        <v>129</v>
      </c>
      <c r="D1788" s="29">
        <v>902000.43</v>
      </c>
      <c r="E1788" s="29">
        <v>925408.52</v>
      </c>
      <c r="F1788" s="29">
        <v>23408.09</v>
      </c>
      <c r="G1788" s="29">
        <v>56.86</v>
      </c>
      <c r="H1788" s="29">
        <v>22.27</v>
      </c>
      <c r="I1788" s="29">
        <v>0</v>
      </c>
      <c r="J1788" s="29">
        <v>0</v>
      </c>
      <c r="K1788" s="29">
        <v>0</v>
      </c>
      <c r="L1788" s="29">
        <v>0</v>
      </c>
      <c r="M1788" s="29">
        <v>0</v>
      </c>
      <c r="N1788" s="29">
        <v>153623.22</v>
      </c>
      <c r="O1788" s="29">
        <v>276.41000000000003</v>
      </c>
      <c r="P1788" s="29">
        <v>0</v>
      </c>
      <c r="Q1788" s="29">
        <v>0</v>
      </c>
      <c r="R1788" s="29">
        <v>0</v>
      </c>
      <c r="S1788" s="29">
        <v>0</v>
      </c>
      <c r="T1788">
        <v>0</v>
      </c>
      <c r="U1788">
        <v>0</v>
      </c>
      <c r="V1788">
        <v>0</v>
      </c>
      <c r="Y1788" t="s">
        <v>97</v>
      </c>
    </row>
    <row r="1789" spans="1:25" x14ac:dyDescent="0.3">
      <c r="A1789" s="19" t="s">
        <v>97</v>
      </c>
      <c r="B1789" s="18" t="s">
        <v>348</v>
      </c>
      <c r="C1789" s="18" t="s">
        <v>130</v>
      </c>
      <c r="D1789" s="29">
        <v>425425.79</v>
      </c>
      <c r="E1789" s="29">
        <v>483550.38</v>
      </c>
      <c r="F1789" s="29">
        <v>58124.59</v>
      </c>
      <c r="G1789" s="29">
        <v>16</v>
      </c>
      <c r="H1789" s="29">
        <v>0</v>
      </c>
      <c r="I1789" s="29">
        <v>0</v>
      </c>
      <c r="J1789" s="29">
        <v>0</v>
      </c>
      <c r="K1789" s="29">
        <v>0</v>
      </c>
      <c r="L1789" s="29">
        <v>0</v>
      </c>
      <c r="M1789" s="29">
        <v>0</v>
      </c>
      <c r="N1789" s="29">
        <v>49525.39</v>
      </c>
      <c r="O1789" s="29">
        <v>424.5</v>
      </c>
      <c r="P1789" s="29">
        <v>0</v>
      </c>
      <c r="Q1789" s="29">
        <v>0</v>
      </c>
      <c r="R1789" s="29">
        <v>0</v>
      </c>
      <c r="S1789" s="29">
        <v>0</v>
      </c>
      <c r="T1789">
        <v>0</v>
      </c>
      <c r="U1789">
        <v>0</v>
      </c>
      <c r="V1789">
        <v>0</v>
      </c>
      <c r="Y1789" t="s">
        <v>97</v>
      </c>
    </row>
    <row r="1790" spans="1:25" x14ac:dyDescent="0.3">
      <c r="A1790" s="19" t="s">
        <v>97</v>
      </c>
      <c r="B1790" s="18" t="s">
        <v>348</v>
      </c>
      <c r="C1790" s="18" t="s">
        <v>131</v>
      </c>
      <c r="D1790" s="29">
        <v>2232770.5699999998</v>
      </c>
      <c r="E1790" s="29">
        <v>2268224.3944000001</v>
      </c>
      <c r="F1790" s="29">
        <v>43403.88</v>
      </c>
      <c r="G1790" s="29">
        <v>45.4</v>
      </c>
      <c r="H1790" s="29">
        <v>237.2</v>
      </c>
      <c r="I1790" s="29">
        <v>0</v>
      </c>
      <c r="J1790" s="29">
        <v>0</v>
      </c>
      <c r="K1790" s="29">
        <v>0</v>
      </c>
      <c r="L1790" s="29">
        <v>0</v>
      </c>
      <c r="M1790" s="29">
        <v>0</v>
      </c>
      <c r="N1790" s="29">
        <v>39328.22</v>
      </c>
      <c r="O1790" s="29">
        <v>402.05</v>
      </c>
      <c r="P1790" s="29">
        <v>0</v>
      </c>
      <c r="Q1790" s="29">
        <v>7950.0555999999997</v>
      </c>
      <c r="R1790" s="29">
        <v>0</v>
      </c>
      <c r="S1790" s="29">
        <v>0</v>
      </c>
      <c r="T1790">
        <v>0</v>
      </c>
      <c r="U1790">
        <v>0</v>
      </c>
      <c r="V1790">
        <v>0</v>
      </c>
      <c r="Y1790" t="s">
        <v>97</v>
      </c>
    </row>
    <row r="1791" spans="1:25" x14ac:dyDescent="0.3">
      <c r="A1791" s="19" t="s">
        <v>97</v>
      </c>
      <c r="B1791" s="18" t="s">
        <v>348</v>
      </c>
      <c r="C1791" s="18" t="s">
        <v>132</v>
      </c>
      <c r="D1791" s="29">
        <v>470183.21</v>
      </c>
      <c r="E1791" s="29">
        <v>520746.36</v>
      </c>
      <c r="F1791" s="29">
        <v>50563.15</v>
      </c>
      <c r="G1791" s="29">
        <v>3</v>
      </c>
      <c r="H1791" s="29">
        <v>0</v>
      </c>
      <c r="I1791" s="29">
        <v>0</v>
      </c>
      <c r="J1791" s="29">
        <v>0</v>
      </c>
      <c r="K1791" s="29">
        <v>0</v>
      </c>
      <c r="L1791" s="29">
        <v>0</v>
      </c>
      <c r="M1791" s="29">
        <v>0</v>
      </c>
      <c r="N1791" s="29">
        <v>41739.35</v>
      </c>
      <c r="O1791" s="29">
        <v>100</v>
      </c>
      <c r="P1791" s="29">
        <v>0</v>
      </c>
      <c r="Q1791" s="29">
        <v>0</v>
      </c>
      <c r="R1791" s="29">
        <v>0</v>
      </c>
      <c r="S1791" s="29">
        <v>0</v>
      </c>
      <c r="T1791">
        <v>0</v>
      </c>
      <c r="U1791">
        <v>0</v>
      </c>
      <c r="V1791">
        <v>0</v>
      </c>
      <c r="Y1791" t="s">
        <v>97</v>
      </c>
    </row>
    <row r="1792" spans="1:25" x14ac:dyDescent="0.3">
      <c r="A1792" s="19" t="s">
        <v>97</v>
      </c>
      <c r="B1792" s="18" t="s">
        <v>348</v>
      </c>
      <c r="C1792" s="18" t="s">
        <v>133</v>
      </c>
      <c r="D1792" s="29">
        <v>333697.91999999998</v>
      </c>
      <c r="E1792" s="29">
        <v>387377.14630000002</v>
      </c>
      <c r="F1792" s="29">
        <v>59244.86</v>
      </c>
      <c r="G1792" s="29">
        <v>9.17</v>
      </c>
      <c r="H1792" s="29">
        <v>0</v>
      </c>
      <c r="I1792" s="29">
        <v>0</v>
      </c>
      <c r="J1792" s="29">
        <v>0</v>
      </c>
      <c r="K1792" s="29">
        <v>0</v>
      </c>
      <c r="L1792" s="29">
        <v>0</v>
      </c>
      <c r="M1792" s="29">
        <v>0</v>
      </c>
      <c r="N1792" s="29">
        <v>56918.85</v>
      </c>
      <c r="O1792" s="29">
        <v>75</v>
      </c>
      <c r="P1792" s="29">
        <v>0</v>
      </c>
      <c r="Q1792" s="29">
        <v>7887.9036999999998</v>
      </c>
      <c r="R1792" s="29">
        <v>2322.27</v>
      </c>
      <c r="S1792" s="29">
        <v>0</v>
      </c>
      <c r="T1792">
        <v>1142.99</v>
      </c>
      <c r="U1792">
        <v>0</v>
      </c>
      <c r="V1792">
        <v>0</v>
      </c>
      <c r="Y1792" t="s">
        <v>97</v>
      </c>
    </row>
    <row r="1793" spans="1:25" x14ac:dyDescent="0.3">
      <c r="A1793" s="19" t="s">
        <v>97</v>
      </c>
      <c r="B1793" s="18" t="s">
        <v>348</v>
      </c>
      <c r="C1793" s="18" t="s">
        <v>134</v>
      </c>
      <c r="D1793" s="29">
        <v>2306962.39</v>
      </c>
      <c r="E1793" s="29">
        <v>2307039.75</v>
      </c>
      <c r="F1793" s="29">
        <v>77.36</v>
      </c>
      <c r="G1793" s="29">
        <v>34.68</v>
      </c>
      <c r="H1793" s="29">
        <v>79.489999999999995</v>
      </c>
      <c r="I1793" s="29">
        <v>0</v>
      </c>
      <c r="J1793" s="29">
        <v>0</v>
      </c>
      <c r="K1793" s="29">
        <v>0</v>
      </c>
      <c r="L1793" s="29">
        <v>0</v>
      </c>
      <c r="M1793" s="29">
        <v>0</v>
      </c>
      <c r="N1793" s="29">
        <v>40587.769999999997</v>
      </c>
      <c r="O1793" s="29">
        <v>25</v>
      </c>
      <c r="P1793" s="29">
        <v>0</v>
      </c>
      <c r="Q1793" s="29">
        <v>0</v>
      </c>
      <c r="R1793" s="29">
        <v>0</v>
      </c>
      <c r="S1793" s="29">
        <v>0</v>
      </c>
      <c r="T1793">
        <v>0</v>
      </c>
      <c r="U1793">
        <v>0</v>
      </c>
      <c r="V1793">
        <v>0</v>
      </c>
      <c r="Y1793" t="s">
        <v>97</v>
      </c>
    </row>
    <row r="1794" spans="1:25" x14ac:dyDescent="0.3">
      <c r="A1794" s="19" t="s">
        <v>97</v>
      </c>
      <c r="B1794" s="18" t="s">
        <v>348</v>
      </c>
      <c r="C1794" s="18" t="s">
        <v>135</v>
      </c>
      <c r="D1794" s="29">
        <v>3504651.17</v>
      </c>
      <c r="E1794" s="29">
        <v>3644249.34</v>
      </c>
      <c r="F1794" s="29">
        <v>139598.17000000001</v>
      </c>
      <c r="G1794" s="29">
        <v>29.78</v>
      </c>
      <c r="H1794" s="29">
        <v>210.88</v>
      </c>
      <c r="I1794" s="29">
        <v>0</v>
      </c>
      <c r="J1794" s="29">
        <v>0</v>
      </c>
      <c r="K1794" s="29">
        <v>0</v>
      </c>
      <c r="L1794" s="29">
        <v>0</v>
      </c>
      <c r="M1794" s="29">
        <v>0</v>
      </c>
      <c r="N1794" s="29">
        <v>68605.009999999995</v>
      </c>
      <c r="O1794" s="29">
        <v>1313.38</v>
      </c>
      <c r="P1794" s="29">
        <v>0</v>
      </c>
      <c r="Q1794" s="29">
        <v>0</v>
      </c>
      <c r="R1794" s="29">
        <v>0</v>
      </c>
      <c r="S1794" s="29">
        <v>0</v>
      </c>
      <c r="T1794">
        <v>0</v>
      </c>
      <c r="U1794">
        <v>0</v>
      </c>
      <c r="V1794">
        <v>0</v>
      </c>
      <c r="Y1794" t="s">
        <v>97</v>
      </c>
    </row>
    <row r="1795" spans="1:25" x14ac:dyDescent="0.3">
      <c r="A1795" s="19" t="s">
        <v>97</v>
      </c>
      <c r="B1795" s="18" t="s">
        <v>348</v>
      </c>
      <c r="C1795" s="18" t="s">
        <v>136</v>
      </c>
      <c r="D1795" s="29">
        <v>55364.66</v>
      </c>
      <c r="E1795" s="29">
        <v>75661.759999999995</v>
      </c>
      <c r="F1795" s="29">
        <v>20297.099999999999</v>
      </c>
      <c r="G1795" s="29">
        <v>10.119999999999999</v>
      </c>
      <c r="H1795" s="29">
        <v>0</v>
      </c>
      <c r="I1795" s="29">
        <v>0</v>
      </c>
      <c r="J1795" s="29">
        <v>0</v>
      </c>
      <c r="K1795" s="29">
        <v>0</v>
      </c>
      <c r="L1795" s="29">
        <v>0</v>
      </c>
      <c r="M1795" s="29">
        <v>0</v>
      </c>
      <c r="N1795" s="29">
        <v>17820.400000000001</v>
      </c>
      <c r="O1795" s="29">
        <v>25</v>
      </c>
      <c r="P1795" s="29">
        <v>0</v>
      </c>
      <c r="Q1795" s="29">
        <v>0</v>
      </c>
      <c r="R1795" s="29">
        <v>0</v>
      </c>
      <c r="S1795" s="29">
        <v>0</v>
      </c>
      <c r="T1795">
        <v>0</v>
      </c>
      <c r="U1795">
        <v>0</v>
      </c>
      <c r="V1795">
        <v>0</v>
      </c>
      <c r="Y1795" t="s">
        <v>97</v>
      </c>
    </row>
    <row r="1796" spans="1:25" x14ac:dyDescent="0.3">
      <c r="A1796" s="19" t="s">
        <v>97</v>
      </c>
      <c r="B1796" s="18" t="s">
        <v>348</v>
      </c>
      <c r="C1796" s="18" t="s">
        <v>137</v>
      </c>
      <c r="D1796" s="29">
        <v>2818822.5</v>
      </c>
      <c r="E1796" s="29">
        <v>3034345.07</v>
      </c>
      <c r="F1796" s="29">
        <v>215522.57</v>
      </c>
      <c r="G1796" s="29">
        <v>66.569999999999993</v>
      </c>
      <c r="H1796" s="29">
        <v>72.790000000000006</v>
      </c>
      <c r="I1796" s="29">
        <v>0</v>
      </c>
      <c r="J1796" s="29">
        <v>0</v>
      </c>
      <c r="K1796" s="29">
        <v>0</v>
      </c>
      <c r="L1796" s="29">
        <v>0</v>
      </c>
      <c r="M1796" s="29">
        <v>0</v>
      </c>
      <c r="N1796" s="29">
        <v>88256.03</v>
      </c>
      <c r="O1796" s="29">
        <v>1162.9000000000001</v>
      </c>
      <c r="P1796" s="29">
        <v>0</v>
      </c>
      <c r="Q1796" s="29">
        <v>0</v>
      </c>
      <c r="R1796" s="29">
        <v>0</v>
      </c>
      <c r="S1796" s="29">
        <v>0</v>
      </c>
      <c r="T1796">
        <v>0</v>
      </c>
      <c r="U1796">
        <v>0</v>
      </c>
      <c r="V1796">
        <v>0</v>
      </c>
      <c r="Y1796" t="s">
        <v>97</v>
      </c>
    </row>
    <row r="1797" spans="1:25" x14ac:dyDescent="0.3">
      <c r="A1797" s="19" t="s">
        <v>97</v>
      </c>
      <c r="B1797" s="18" t="s">
        <v>348</v>
      </c>
      <c r="C1797" s="18" t="s">
        <v>138</v>
      </c>
      <c r="D1797" s="29">
        <v>290630.8</v>
      </c>
      <c r="E1797" s="29">
        <v>405928.94</v>
      </c>
      <c r="F1797" s="29">
        <v>115298.14</v>
      </c>
      <c r="G1797" s="29">
        <v>3</v>
      </c>
      <c r="H1797" s="29">
        <v>0</v>
      </c>
      <c r="I1797" s="29">
        <v>0</v>
      </c>
      <c r="J1797" s="29">
        <v>0</v>
      </c>
      <c r="K1797" s="29">
        <v>0</v>
      </c>
      <c r="L1797" s="29">
        <v>0</v>
      </c>
      <c r="M1797" s="29">
        <v>0</v>
      </c>
      <c r="N1797" s="29">
        <v>36320.28</v>
      </c>
      <c r="O1797" s="29">
        <v>90.17</v>
      </c>
      <c r="P1797" s="29">
        <v>0</v>
      </c>
      <c r="Q1797" s="29">
        <v>0</v>
      </c>
      <c r="R1797" s="29">
        <v>0</v>
      </c>
      <c r="S1797" s="29">
        <v>0</v>
      </c>
      <c r="T1797">
        <v>0</v>
      </c>
      <c r="U1797">
        <v>0</v>
      </c>
      <c r="V1797">
        <v>0</v>
      </c>
      <c r="Y1797" t="s">
        <v>97</v>
      </c>
    </row>
    <row r="1798" spans="1:25" x14ac:dyDescent="0.3">
      <c r="A1798" s="19" t="s">
        <v>97</v>
      </c>
      <c r="B1798" s="18" t="s">
        <v>348</v>
      </c>
      <c r="C1798" s="18" t="s">
        <v>139</v>
      </c>
      <c r="D1798" s="29">
        <v>3974633.54</v>
      </c>
      <c r="E1798" s="29">
        <v>4099756.6853999998</v>
      </c>
      <c r="F1798" s="29">
        <v>263035.73</v>
      </c>
      <c r="G1798" s="29">
        <v>96</v>
      </c>
      <c r="H1798" s="29">
        <v>12.74</v>
      </c>
      <c r="I1798" s="29">
        <v>0</v>
      </c>
      <c r="J1798" s="29">
        <v>0</v>
      </c>
      <c r="K1798" s="29">
        <v>0</v>
      </c>
      <c r="L1798" s="29">
        <v>0</v>
      </c>
      <c r="M1798" s="29">
        <v>0</v>
      </c>
      <c r="N1798" s="29">
        <v>197123.56</v>
      </c>
      <c r="O1798" s="29">
        <v>1543.06</v>
      </c>
      <c r="P1798" s="29">
        <v>0</v>
      </c>
      <c r="Q1798" s="29">
        <v>147268.41459999999</v>
      </c>
      <c r="R1798" s="29">
        <v>9355.83</v>
      </c>
      <c r="S1798" s="29">
        <v>0</v>
      </c>
      <c r="T1798">
        <v>2614.81</v>
      </c>
      <c r="U1798">
        <v>0</v>
      </c>
      <c r="V1798">
        <v>0</v>
      </c>
      <c r="Y1798" t="s">
        <v>98</v>
      </c>
    </row>
    <row r="1799" spans="1:25" x14ac:dyDescent="0.3">
      <c r="A1799" s="19" t="s">
        <v>97</v>
      </c>
      <c r="B1799" s="18" t="s">
        <v>348</v>
      </c>
      <c r="C1799" s="18" t="s">
        <v>140</v>
      </c>
      <c r="D1799" s="29">
        <v>2641100.9700000002</v>
      </c>
      <c r="E1799" s="29">
        <v>3866034.7777999998</v>
      </c>
      <c r="F1799" s="29">
        <v>1409083.69</v>
      </c>
      <c r="G1799" s="29">
        <v>39</v>
      </c>
      <c r="H1799" s="29">
        <v>0</v>
      </c>
      <c r="I1799" s="29">
        <v>0</v>
      </c>
      <c r="J1799" s="29">
        <v>0</v>
      </c>
      <c r="K1799" s="29">
        <v>0</v>
      </c>
      <c r="L1799" s="29">
        <v>0</v>
      </c>
      <c r="M1799" s="29">
        <v>0</v>
      </c>
      <c r="N1799" s="29">
        <v>198106.05</v>
      </c>
      <c r="O1799" s="29">
        <v>1440.8</v>
      </c>
      <c r="P1799" s="29">
        <v>0</v>
      </c>
      <c r="Q1799" s="29">
        <v>304789.2022</v>
      </c>
      <c r="R1799" s="29">
        <v>120639.32</v>
      </c>
      <c r="S1799" s="29">
        <v>0</v>
      </c>
      <c r="T1799">
        <v>6734.3</v>
      </c>
      <c r="U1799">
        <v>0</v>
      </c>
      <c r="V1799">
        <v>0</v>
      </c>
      <c r="Y1799" t="s">
        <v>98</v>
      </c>
    </row>
    <row r="1800" spans="1:25" x14ac:dyDescent="0.3">
      <c r="A1800" s="19" t="s">
        <v>97</v>
      </c>
      <c r="B1800" s="18" t="s">
        <v>348</v>
      </c>
      <c r="C1800" s="18" t="s">
        <v>141</v>
      </c>
      <c r="D1800" s="29">
        <v>1216370.97</v>
      </c>
      <c r="E1800" s="29">
        <v>1216598.08</v>
      </c>
      <c r="F1800" s="29">
        <v>227.11</v>
      </c>
      <c r="G1800" s="29">
        <v>79.849999999999994</v>
      </c>
      <c r="H1800" s="29">
        <v>2.46</v>
      </c>
      <c r="I1800" s="29">
        <v>0</v>
      </c>
      <c r="J1800" s="29">
        <v>0</v>
      </c>
      <c r="K1800" s="29">
        <v>0</v>
      </c>
      <c r="L1800" s="29">
        <v>0</v>
      </c>
      <c r="M1800" s="29">
        <v>0</v>
      </c>
      <c r="N1800" s="29">
        <v>77921.679999999993</v>
      </c>
      <c r="O1800" s="29">
        <v>25</v>
      </c>
      <c r="P1800" s="29">
        <v>0</v>
      </c>
      <c r="Q1800" s="29">
        <v>0</v>
      </c>
      <c r="R1800" s="29">
        <v>0</v>
      </c>
      <c r="S1800" s="29">
        <v>0</v>
      </c>
      <c r="T1800">
        <v>0</v>
      </c>
      <c r="U1800">
        <v>0</v>
      </c>
      <c r="V1800">
        <v>0</v>
      </c>
      <c r="Y1800" t="s">
        <v>98</v>
      </c>
    </row>
    <row r="1801" spans="1:25" x14ac:dyDescent="0.3">
      <c r="A1801" s="19" t="s">
        <v>97</v>
      </c>
      <c r="B1801" s="18" t="s">
        <v>348</v>
      </c>
      <c r="C1801" s="18" t="s">
        <v>142</v>
      </c>
      <c r="D1801" s="29">
        <v>232517.2</v>
      </c>
      <c r="E1801" s="29">
        <v>263440.32010000001</v>
      </c>
      <c r="F1801" s="29">
        <v>49588.75</v>
      </c>
      <c r="G1801" s="29">
        <v>25</v>
      </c>
      <c r="H1801" s="29">
        <v>0</v>
      </c>
      <c r="I1801" s="29">
        <v>0</v>
      </c>
      <c r="J1801" s="29">
        <v>0</v>
      </c>
      <c r="K1801" s="29">
        <v>0</v>
      </c>
      <c r="L1801" s="29">
        <v>0</v>
      </c>
      <c r="M1801" s="29">
        <v>0</v>
      </c>
      <c r="N1801" s="29">
        <v>24943.48</v>
      </c>
      <c r="O1801" s="29">
        <v>25</v>
      </c>
      <c r="P1801" s="29">
        <v>0</v>
      </c>
      <c r="Q1801" s="29">
        <v>22064.369900000002</v>
      </c>
      <c r="R1801" s="29">
        <v>3398.74</v>
      </c>
      <c r="S1801" s="29">
        <v>0</v>
      </c>
      <c r="T1801">
        <v>710.05</v>
      </c>
      <c r="U1801">
        <v>0</v>
      </c>
      <c r="V1801">
        <v>0</v>
      </c>
      <c r="Y1801" t="s">
        <v>98</v>
      </c>
    </row>
    <row r="1802" spans="1:25" x14ac:dyDescent="0.3">
      <c r="A1802" s="19" t="s">
        <v>97</v>
      </c>
      <c r="B1802" s="18" t="s">
        <v>348</v>
      </c>
      <c r="C1802" s="18" t="s">
        <v>143</v>
      </c>
      <c r="D1802" s="29">
        <v>1576171.79</v>
      </c>
      <c r="E1802" s="29">
        <v>1596995.61</v>
      </c>
      <c r="F1802" s="29">
        <v>20823.82</v>
      </c>
      <c r="G1802" s="29">
        <v>42.4</v>
      </c>
      <c r="H1802" s="29">
        <v>0</v>
      </c>
      <c r="I1802" s="29">
        <v>0</v>
      </c>
      <c r="J1802" s="29">
        <v>0</v>
      </c>
      <c r="K1802" s="29">
        <v>0</v>
      </c>
      <c r="L1802" s="29">
        <v>0</v>
      </c>
      <c r="M1802" s="29">
        <v>0</v>
      </c>
      <c r="N1802" s="29">
        <v>42273.54</v>
      </c>
      <c r="O1802" s="29">
        <v>25</v>
      </c>
      <c r="P1802" s="29">
        <v>0</v>
      </c>
      <c r="Q1802" s="29">
        <v>0</v>
      </c>
      <c r="R1802" s="29">
        <v>0</v>
      </c>
      <c r="S1802" s="29">
        <v>0</v>
      </c>
      <c r="T1802">
        <v>0</v>
      </c>
      <c r="U1802">
        <v>0</v>
      </c>
      <c r="V1802">
        <v>0</v>
      </c>
      <c r="Y1802" t="s">
        <v>98</v>
      </c>
    </row>
    <row r="1803" spans="1:25" x14ac:dyDescent="0.3">
      <c r="A1803" s="19" t="s">
        <v>97</v>
      </c>
      <c r="B1803" s="18" t="s">
        <v>348</v>
      </c>
      <c r="C1803" s="18" t="s">
        <v>144</v>
      </c>
      <c r="D1803" s="29">
        <v>1756946.59</v>
      </c>
      <c r="E1803" s="29">
        <v>1905719.62</v>
      </c>
      <c r="F1803" s="29">
        <v>148773.03</v>
      </c>
      <c r="G1803" s="29">
        <v>57.5</v>
      </c>
      <c r="H1803" s="29">
        <v>139.87</v>
      </c>
      <c r="I1803" s="29">
        <v>0</v>
      </c>
      <c r="J1803" s="29">
        <v>0</v>
      </c>
      <c r="K1803" s="29">
        <v>0</v>
      </c>
      <c r="L1803" s="29">
        <v>0</v>
      </c>
      <c r="M1803" s="29">
        <v>0</v>
      </c>
      <c r="N1803" s="29">
        <v>45796.86</v>
      </c>
      <c r="O1803" s="29">
        <v>50</v>
      </c>
      <c r="P1803" s="29">
        <v>0</v>
      </c>
      <c r="Q1803" s="29">
        <v>0</v>
      </c>
      <c r="R1803" s="29">
        <v>0</v>
      </c>
      <c r="S1803" s="29">
        <v>0</v>
      </c>
      <c r="T1803">
        <v>0</v>
      </c>
      <c r="U1803">
        <v>0</v>
      </c>
      <c r="V1803">
        <v>0</v>
      </c>
      <c r="Y1803" t="s">
        <v>98</v>
      </c>
    </row>
    <row r="1804" spans="1:25" x14ac:dyDescent="0.3">
      <c r="A1804" s="19" t="s">
        <v>98</v>
      </c>
      <c r="B1804" s="18" t="s">
        <v>349</v>
      </c>
      <c r="C1804" s="18" t="s">
        <v>129</v>
      </c>
      <c r="D1804" s="29">
        <v>1016528.92</v>
      </c>
      <c r="E1804" s="29">
        <v>1021471.18</v>
      </c>
      <c r="F1804" s="29">
        <v>4942.26</v>
      </c>
      <c r="G1804" s="29">
        <v>34.619999999999997</v>
      </c>
      <c r="H1804" s="29">
        <v>0</v>
      </c>
      <c r="I1804" s="29">
        <v>0</v>
      </c>
      <c r="J1804" s="29">
        <v>0</v>
      </c>
      <c r="K1804" s="29">
        <v>0</v>
      </c>
      <c r="L1804" s="29">
        <v>0</v>
      </c>
      <c r="M1804" s="29">
        <v>0</v>
      </c>
      <c r="N1804" s="29">
        <v>69251.92</v>
      </c>
      <c r="O1804" s="29">
        <v>0</v>
      </c>
      <c r="P1804" s="29">
        <v>0</v>
      </c>
      <c r="Q1804" s="29">
        <v>0</v>
      </c>
      <c r="R1804" s="29">
        <v>0</v>
      </c>
      <c r="S1804" s="29">
        <v>0</v>
      </c>
      <c r="T1804">
        <v>0</v>
      </c>
      <c r="U1804">
        <v>0</v>
      </c>
      <c r="V1804">
        <v>0</v>
      </c>
      <c r="Y1804" t="s">
        <v>98</v>
      </c>
    </row>
    <row r="1805" spans="1:25" x14ac:dyDescent="0.3">
      <c r="A1805" s="19" t="s">
        <v>98</v>
      </c>
      <c r="B1805" s="18" t="s">
        <v>349</v>
      </c>
      <c r="C1805" s="18" t="s">
        <v>130</v>
      </c>
      <c r="D1805" s="29">
        <v>699412.32</v>
      </c>
      <c r="E1805" s="29">
        <v>703030.82</v>
      </c>
      <c r="F1805" s="29">
        <v>3618.5</v>
      </c>
      <c r="G1805" s="29">
        <v>41.38</v>
      </c>
      <c r="H1805" s="29">
        <v>0</v>
      </c>
      <c r="I1805" s="29">
        <v>0</v>
      </c>
      <c r="J1805" s="29">
        <v>0</v>
      </c>
      <c r="K1805" s="29">
        <v>0</v>
      </c>
      <c r="L1805" s="29">
        <v>0</v>
      </c>
      <c r="M1805" s="29">
        <v>0</v>
      </c>
      <c r="N1805" s="29">
        <v>32063.72</v>
      </c>
      <c r="O1805" s="29">
        <v>25</v>
      </c>
      <c r="P1805" s="29">
        <v>0</v>
      </c>
      <c r="Q1805" s="29">
        <v>0</v>
      </c>
      <c r="R1805" s="29">
        <v>0</v>
      </c>
      <c r="S1805" s="29">
        <v>0</v>
      </c>
      <c r="T1805">
        <v>0</v>
      </c>
      <c r="U1805">
        <v>0</v>
      </c>
      <c r="V1805">
        <v>0</v>
      </c>
      <c r="Y1805" t="s">
        <v>98</v>
      </c>
    </row>
    <row r="1806" spans="1:25" x14ac:dyDescent="0.3">
      <c r="A1806" s="19" t="s">
        <v>98</v>
      </c>
      <c r="B1806" s="18" t="s">
        <v>349</v>
      </c>
      <c r="C1806" s="18" t="s">
        <v>131</v>
      </c>
      <c r="D1806" s="29">
        <v>855586.33999999904</v>
      </c>
      <c r="E1806" s="29">
        <v>859783.57999999903</v>
      </c>
      <c r="F1806" s="29">
        <v>4197.24</v>
      </c>
      <c r="G1806" s="29">
        <v>18.12</v>
      </c>
      <c r="H1806" s="29">
        <v>0</v>
      </c>
      <c r="I1806" s="29">
        <v>0</v>
      </c>
      <c r="J1806" s="29">
        <v>0</v>
      </c>
      <c r="K1806" s="29">
        <v>0</v>
      </c>
      <c r="L1806" s="29">
        <v>0</v>
      </c>
      <c r="M1806" s="29">
        <v>0</v>
      </c>
      <c r="N1806" s="29">
        <v>72448.39</v>
      </c>
      <c r="O1806" s="29">
        <v>0</v>
      </c>
      <c r="P1806" s="29">
        <v>0</v>
      </c>
      <c r="Q1806" s="29">
        <v>0</v>
      </c>
      <c r="R1806" s="29">
        <v>0</v>
      </c>
      <c r="S1806" s="29">
        <v>0</v>
      </c>
      <c r="T1806">
        <v>0</v>
      </c>
      <c r="U1806">
        <v>0</v>
      </c>
      <c r="V1806">
        <v>0</v>
      </c>
      <c r="Y1806" t="s">
        <v>99</v>
      </c>
    </row>
    <row r="1807" spans="1:25" x14ac:dyDescent="0.3">
      <c r="A1807" s="19" t="s">
        <v>98</v>
      </c>
      <c r="B1807" s="18" t="s">
        <v>349</v>
      </c>
      <c r="C1807" s="18" t="s">
        <v>132</v>
      </c>
      <c r="D1807" s="29">
        <v>1054361.24</v>
      </c>
      <c r="E1807" s="29">
        <v>1178056.92</v>
      </c>
      <c r="F1807" s="29">
        <v>123695.67999999999</v>
      </c>
      <c r="G1807" s="29">
        <v>1</v>
      </c>
      <c r="H1807" s="29">
        <v>0</v>
      </c>
      <c r="I1807" s="29">
        <v>0</v>
      </c>
      <c r="J1807" s="29">
        <v>0</v>
      </c>
      <c r="K1807" s="29">
        <v>0</v>
      </c>
      <c r="L1807" s="29">
        <v>0</v>
      </c>
      <c r="M1807" s="29">
        <v>0</v>
      </c>
      <c r="N1807" s="29">
        <v>62301.78</v>
      </c>
      <c r="O1807" s="29">
        <v>0</v>
      </c>
      <c r="P1807" s="29">
        <v>0</v>
      </c>
      <c r="Q1807" s="29">
        <v>0</v>
      </c>
      <c r="R1807" s="29">
        <v>0</v>
      </c>
      <c r="S1807" s="29">
        <v>0</v>
      </c>
      <c r="T1807">
        <v>0</v>
      </c>
      <c r="U1807">
        <v>0</v>
      </c>
      <c r="V1807">
        <v>0</v>
      </c>
      <c r="Y1807" t="s">
        <v>99</v>
      </c>
    </row>
    <row r="1808" spans="1:25" x14ac:dyDescent="0.3">
      <c r="A1808" s="19" t="s">
        <v>98</v>
      </c>
      <c r="B1808" s="18" t="s">
        <v>349</v>
      </c>
      <c r="C1808" s="18" t="s">
        <v>133</v>
      </c>
      <c r="D1808" s="29">
        <v>870467.40000000095</v>
      </c>
      <c r="E1808" s="29">
        <v>872070.16000000096</v>
      </c>
      <c r="F1808" s="29">
        <v>1602.76</v>
      </c>
      <c r="G1808" s="29">
        <v>14.28</v>
      </c>
      <c r="H1808" s="29">
        <v>0</v>
      </c>
      <c r="I1808" s="29">
        <v>0</v>
      </c>
      <c r="J1808" s="29">
        <v>0</v>
      </c>
      <c r="K1808" s="29">
        <v>0</v>
      </c>
      <c r="L1808" s="29">
        <v>0</v>
      </c>
      <c r="M1808" s="29">
        <v>0</v>
      </c>
      <c r="N1808" s="29">
        <v>48709.99</v>
      </c>
      <c r="O1808" s="29">
        <v>0</v>
      </c>
      <c r="P1808" s="29">
        <v>0</v>
      </c>
      <c r="Q1808" s="29">
        <v>0</v>
      </c>
      <c r="R1808" s="29">
        <v>0</v>
      </c>
      <c r="S1808" s="29">
        <v>0</v>
      </c>
      <c r="T1808">
        <v>0</v>
      </c>
      <c r="U1808">
        <v>0</v>
      </c>
      <c r="V1808">
        <v>0</v>
      </c>
      <c r="Y1808" t="s">
        <v>99</v>
      </c>
    </row>
    <row r="1809" spans="1:25" x14ac:dyDescent="0.3">
      <c r="A1809" s="19" t="s">
        <v>98</v>
      </c>
      <c r="B1809" s="18" t="s">
        <v>349</v>
      </c>
      <c r="C1809" s="18" t="s">
        <v>134</v>
      </c>
      <c r="D1809" s="29">
        <v>903176.02000000305</v>
      </c>
      <c r="E1809" s="29">
        <v>904862.92000000295</v>
      </c>
      <c r="F1809" s="29">
        <v>1686.9</v>
      </c>
      <c r="G1809" s="29">
        <v>25.34</v>
      </c>
      <c r="H1809" s="29">
        <v>0</v>
      </c>
      <c r="I1809" s="29">
        <v>0</v>
      </c>
      <c r="J1809" s="29">
        <v>0</v>
      </c>
      <c r="K1809" s="29">
        <v>0</v>
      </c>
      <c r="L1809" s="29">
        <v>0</v>
      </c>
      <c r="M1809" s="29">
        <v>0</v>
      </c>
      <c r="N1809" s="29">
        <v>46079.94</v>
      </c>
      <c r="O1809" s="29">
        <v>0</v>
      </c>
      <c r="P1809" s="29">
        <v>0</v>
      </c>
      <c r="Q1809" s="29">
        <v>0</v>
      </c>
      <c r="R1809" s="29">
        <v>0</v>
      </c>
      <c r="S1809" s="29">
        <v>0</v>
      </c>
      <c r="T1809">
        <v>0</v>
      </c>
      <c r="U1809">
        <v>0</v>
      </c>
      <c r="V1809">
        <v>0</v>
      </c>
      <c r="Y1809" t="s">
        <v>99</v>
      </c>
    </row>
    <row r="1810" spans="1:25" x14ac:dyDescent="0.3">
      <c r="A1810" s="19" t="s">
        <v>98</v>
      </c>
      <c r="B1810" s="18" t="s">
        <v>349</v>
      </c>
      <c r="C1810" s="18" t="s">
        <v>135</v>
      </c>
      <c r="D1810" s="29">
        <v>61899.72</v>
      </c>
      <c r="E1810" s="29">
        <v>61973.04</v>
      </c>
      <c r="F1810" s="29">
        <v>73.319999999999993</v>
      </c>
      <c r="G1810" s="29">
        <v>3.5</v>
      </c>
      <c r="H1810" s="29">
        <v>0</v>
      </c>
      <c r="I1810" s="29">
        <v>0</v>
      </c>
      <c r="J1810" s="29">
        <v>0</v>
      </c>
      <c r="K1810" s="29">
        <v>0</v>
      </c>
      <c r="L1810" s="29">
        <v>0</v>
      </c>
      <c r="M1810" s="29">
        <v>0</v>
      </c>
      <c r="N1810" s="29">
        <v>5346.38</v>
      </c>
      <c r="O1810" s="29">
        <v>0</v>
      </c>
      <c r="P1810" s="29">
        <v>0</v>
      </c>
      <c r="Q1810" s="29">
        <v>0</v>
      </c>
      <c r="R1810" s="29">
        <v>0</v>
      </c>
      <c r="S1810" s="29">
        <v>0</v>
      </c>
      <c r="T1810">
        <v>0</v>
      </c>
      <c r="U1810">
        <v>0</v>
      </c>
      <c r="V1810">
        <v>0</v>
      </c>
      <c r="Y1810" t="s">
        <v>99</v>
      </c>
    </row>
    <row r="1811" spans="1:25" x14ac:dyDescent="0.3">
      <c r="A1811" s="19" t="s">
        <v>98</v>
      </c>
      <c r="B1811" s="18" t="s">
        <v>349</v>
      </c>
      <c r="C1811" s="18" t="s">
        <v>136</v>
      </c>
      <c r="D1811" s="29">
        <v>2801980.72</v>
      </c>
      <c r="E1811" s="29">
        <v>2802538.4</v>
      </c>
      <c r="F1811" s="29">
        <v>557.67999999999995</v>
      </c>
      <c r="G1811" s="29">
        <v>13.88</v>
      </c>
      <c r="H1811" s="29">
        <v>0</v>
      </c>
      <c r="I1811" s="29">
        <v>0</v>
      </c>
      <c r="J1811" s="29">
        <v>0</v>
      </c>
      <c r="K1811" s="29">
        <v>0</v>
      </c>
      <c r="L1811" s="29">
        <v>0</v>
      </c>
      <c r="M1811" s="29">
        <v>0</v>
      </c>
      <c r="N1811" s="29">
        <v>33741.39</v>
      </c>
      <c r="O1811" s="29">
        <v>25</v>
      </c>
      <c r="P1811" s="29">
        <v>0</v>
      </c>
      <c r="Q1811" s="29">
        <v>0</v>
      </c>
      <c r="R1811" s="29">
        <v>0</v>
      </c>
      <c r="S1811" s="29">
        <v>0</v>
      </c>
      <c r="T1811">
        <v>0</v>
      </c>
      <c r="U1811">
        <v>0</v>
      </c>
      <c r="V1811">
        <v>0</v>
      </c>
      <c r="Y1811" t="s">
        <v>99</v>
      </c>
    </row>
    <row r="1812" spans="1:25" x14ac:dyDescent="0.3">
      <c r="A1812" s="19" t="s">
        <v>99</v>
      </c>
      <c r="B1812" s="18" t="s">
        <v>350</v>
      </c>
      <c r="C1812" s="18" t="s">
        <v>129</v>
      </c>
      <c r="D1812" s="29">
        <v>1298566.92</v>
      </c>
      <c r="E1812" s="29">
        <v>1363996.7308</v>
      </c>
      <c r="F1812" s="29">
        <v>79809.850000000006</v>
      </c>
      <c r="G1812" s="29">
        <v>17.190000000000001</v>
      </c>
      <c r="H1812" s="29">
        <v>0</v>
      </c>
      <c r="I1812" s="29">
        <v>77638.12</v>
      </c>
      <c r="J1812" s="29">
        <v>0</v>
      </c>
      <c r="K1812" s="29">
        <v>0</v>
      </c>
      <c r="L1812" s="29">
        <v>0</v>
      </c>
      <c r="M1812" s="29">
        <v>0</v>
      </c>
      <c r="N1812" s="29">
        <v>24313.73</v>
      </c>
      <c r="O1812" s="29">
        <v>522.13</v>
      </c>
      <c r="P1812" s="29">
        <v>0</v>
      </c>
      <c r="Q1812" s="29">
        <v>14380.039199999999</v>
      </c>
      <c r="R1812" s="29">
        <v>0</v>
      </c>
      <c r="S1812" s="29">
        <v>0</v>
      </c>
      <c r="T1812">
        <v>960.57</v>
      </c>
      <c r="U1812">
        <v>0</v>
      </c>
      <c r="V1812">
        <v>0</v>
      </c>
      <c r="Y1812" t="s">
        <v>99</v>
      </c>
    </row>
    <row r="1813" spans="1:25" x14ac:dyDescent="0.3">
      <c r="A1813" s="19" t="s">
        <v>99</v>
      </c>
      <c r="B1813" s="18" t="s">
        <v>350</v>
      </c>
      <c r="C1813" s="18" t="s">
        <v>130</v>
      </c>
      <c r="D1813" s="29">
        <v>423862.64</v>
      </c>
      <c r="E1813" s="29">
        <v>456605.47</v>
      </c>
      <c r="F1813" s="29">
        <v>32742.83</v>
      </c>
      <c r="G1813" s="29">
        <v>10.199999999999999</v>
      </c>
      <c r="H1813" s="29">
        <v>0</v>
      </c>
      <c r="I1813" s="29">
        <v>29992.58</v>
      </c>
      <c r="J1813" s="29">
        <v>0</v>
      </c>
      <c r="K1813" s="29">
        <v>0</v>
      </c>
      <c r="L1813" s="29">
        <v>0</v>
      </c>
      <c r="M1813" s="29">
        <v>0</v>
      </c>
      <c r="N1813" s="29">
        <v>14579.45</v>
      </c>
      <c r="O1813" s="29">
        <v>25.4</v>
      </c>
      <c r="P1813" s="29">
        <v>0</v>
      </c>
      <c r="Q1813" s="29">
        <v>0</v>
      </c>
      <c r="R1813" s="29">
        <v>0</v>
      </c>
      <c r="S1813" s="29">
        <v>0</v>
      </c>
      <c r="T1813">
        <v>0</v>
      </c>
      <c r="U1813">
        <v>0</v>
      </c>
      <c r="V1813">
        <v>0</v>
      </c>
      <c r="Y1813" t="s">
        <v>99</v>
      </c>
    </row>
    <row r="1814" spans="1:25" x14ac:dyDescent="0.3">
      <c r="A1814" s="19" t="s">
        <v>99</v>
      </c>
      <c r="B1814" s="18" t="s">
        <v>350</v>
      </c>
      <c r="C1814" s="18" t="s">
        <v>131</v>
      </c>
      <c r="D1814" s="29">
        <v>2938108.68</v>
      </c>
      <c r="E1814" s="29">
        <v>3117283.9059000001</v>
      </c>
      <c r="F1814" s="29">
        <v>242055.99</v>
      </c>
      <c r="G1814" s="29">
        <v>14.21</v>
      </c>
      <c r="H1814" s="29">
        <v>0</v>
      </c>
      <c r="I1814" s="29">
        <v>241426.55</v>
      </c>
      <c r="J1814" s="29">
        <v>0</v>
      </c>
      <c r="K1814" s="29">
        <v>0</v>
      </c>
      <c r="L1814" s="29">
        <v>0</v>
      </c>
      <c r="M1814" s="29">
        <v>0</v>
      </c>
      <c r="N1814" s="29">
        <v>60182.16</v>
      </c>
      <c r="O1814" s="29">
        <v>6954.47</v>
      </c>
      <c r="P1814" s="29">
        <v>0</v>
      </c>
      <c r="Q1814" s="29">
        <v>62880.7641</v>
      </c>
      <c r="R1814" s="29">
        <v>0</v>
      </c>
      <c r="S1814" s="29">
        <v>0</v>
      </c>
      <c r="T1814">
        <v>13304.71</v>
      </c>
      <c r="U1814">
        <v>0</v>
      </c>
      <c r="V1814">
        <v>0</v>
      </c>
      <c r="Y1814" t="s">
        <v>99</v>
      </c>
    </row>
    <row r="1815" spans="1:25" x14ac:dyDescent="0.3">
      <c r="A1815" s="19" t="s">
        <v>99</v>
      </c>
      <c r="B1815" s="18" t="s">
        <v>350</v>
      </c>
      <c r="C1815" s="18" t="s">
        <v>132</v>
      </c>
      <c r="D1815" s="29">
        <v>75322117.939999804</v>
      </c>
      <c r="E1815" s="29">
        <v>64525516.7262998</v>
      </c>
      <c r="F1815" s="29">
        <v>4441810.47</v>
      </c>
      <c r="G1815" s="29">
        <v>30.32</v>
      </c>
      <c r="H1815" s="29">
        <v>0</v>
      </c>
      <c r="I1815" s="29">
        <v>1581479.56</v>
      </c>
      <c r="J1815" s="29">
        <v>0</v>
      </c>
      <c r="K1815" s="29">
        <v>0</v>
      </c>
      <c r="L1815" s="29">
        <v>0</v>
      </c>
      <c r="M1815" s="29">
        <v>0</v>
      </c>
      <c r="N1815" s="29">
        <v>1908358.99</v>
      </c>
      <c r="O1815" s="29">
        <v>44951.51</v>
      </c>
      <c r="P1815" s="29">
        <v>0</v>
      </c>
      <c r="Q1815" s="29">
        <v>15945853.513699999</v>
      </c>
      <c r="R1815" s="29">
        <v>678130.06</v>
      </c>
      <c r="S1815" s="29">
        <v>29311.77</v>
      </c>
      <c r="T1815">
        <v>618071.04000000004</v>
      </c>
      <c r="U1815">
        <v>0</v>
      </c>
      <c r="V1815">
        <v>2.4900000000000002</v>
      </c>
      <c r="Y1815" t="s">
        <v>99</v>
      </c>
    </row>
    <row r="1816" spans="1:25" x14ac:dyDescent="0.3">
      <c r="A1816" s="19" t="s">
        <v>99</v>
      </c>
      <c r="B1816" s="18" t="s">
        <v>350</v>
      </c>
      <c r="C1816" s="18" t="s">
        <v>133</v>
      </c>
      <c r="D1816" s="29">
        <v>11800514.18</v>
      </c>
      <c r="E1816" s="29">
        <v>8329287.1491999896</v>
      </c>
      <c r="F1816" s="29">
        <v>243646.45</v>
      </c>
      <c r="G1816" s="29">
        <v>12.48</v>
      </c>
      <c r="H1816" s="29">
        <v>0</v>
      </c>
      <c r="I1816" s="29">
        <v>27617.41</v>
      </c>
      <c r="J1816" s="29">
        <v>0</v>
      </c>
      <c r="K1816" s="29">
        <v>0</v>
      </c>
      <c r="L1816" s="29">
        <v>0</v>
      </c>
      <c r="M1816" s="29">
        <v>0</v>
      </c>
      <c r="N1816" s="29">
        <v>445289.98</v>
      </c>
      <c r="O1816" s="29">
        <v>18011.95</v>
      </c>
      <c r="P1816" s="29">
        <v>0</v>
      </c>
      <c r="Q1816" s="29">
        <v>3878825.1307999999</v>
      </c>
      <c r="R1816" s="29">
        <v>163951.65</v>
      </c>
      <c r="S1816" s="29">
        <v>0</v>
      </c>
      <c r="T1816">
        <v>184933.54</v>
      </c>
      <c r="U1816">
        <v>0</v>
      </c>
      <c r="V1816">
        <v>14.2</v>
      </c>
      <c r="Y1816" t="s">
        <v>99</v>
      </c>
    </row>
    <row r="1817" spans="1:25" x14ac:dyDescent="0.3">
      <c r="A1817" s="19" t="s">
        <v>99</v>
      </c>
      <c r="B1817" s="18" t="s">
        <v>350</v>
      </c>
      <c r="C1817" s="18" t="s">
        <v>134</v>
      </c>
      <c r="D1817" s="29">
        <v>1458046.6</v>
      </c>
      <c r="E1817" s="29">
        <v>1480534.8</v>
      </c>
      <c r="F1817" s="29">
        <v>22488.2</v>
      </c>
      <c r="G1817" s="29">
        <v>4.0199999999999996</v>
      </c>
      <c r="H1817" s="29">
        <v>0</v>
      </c>
      <c r="I1817" s="29">
        <v>21914.44</v>
      </c>
      <c r="J1817" s="29">
        <v>0</v>
      </c>
      <c r="K1817" s="29">
        <v>0</v>
      </c>
      <c r="L1817" s="29">
        <v>0</v>
      </c>
      <c r="M1817" s="29">
        <v>0</v>
      </c>
      <c r="N1817" s="29">
        <v>21948.71</v>
      </c>
      <c r="O1817" s="29">
        <v>960.99</v>
      </c>
      <c r="P1817" s="29">
        <v>0</v>
      </c>
      <c r="Q1817" s="29">
        <v>0</v>
      </c>
      <c r="R1817" s="29">
        <v>0</v>
      </c>
      <c r="S1817" s="29">
        <v>0</v>
      </c>
      <c r="T1817">
        <v>0</v>
      </c>
      <c r="U1817">
        <v>0</v>
      </c>
      <c r="V1817">
        <v>0</v>
      </c>
      <c r="Y1817" t="s">
        <v>99</v>
      </c>
    </row>
    <row r="1818" spans="1:25" x14ac:dyDescent="0.3">
      <c r="A1818" s="19" t="s">
        <v>99</v>
      </c>
      <c r="B1818" s="18" t="s">
        <v>350</v>
      </c>
      <c r="C1818" s="18" t="s">
        <v>135</v>
      </c>
      <c r="D1818" s="29">
        <v>2996052.4</v>
      </c>
      <c r="E1818" s="29">
        <v>3127293.51</v>
      </c>
      <c r="F1818" s="29">
        <v>131241.10999999999</v>
      </c>
      <c r="G1818" s="29">
        <v>21.65</v>
      </c>
      <c r="H1818" s="29">
        <v>0</v>
      </c>
      <c r="I1818" s="29">
        <v>127900.29</v>
      </c>
      <c r="J1818" s="29">
        <v>0</v>
      </c>
      <c r="K1818" s="29">
        <v>0</v>
      </c>
      <c r="L1818" s="29">
        <v>0</v>
      </c>
      <c r="M1818" s="29">
        <v>0</v>
      </c>
      <c r="N1818" s="29">
        <v>123550.16</v>
      </c>
      <c r="O1818" s="29">
        <v>515.41</v>
      </c>
      <c r="P1818" s="29">
        <v>0</v>
      </c>
      <c r="Q1818" s="29">
        <v>0</v>
      </c>
      <c r="R1818" s="29">
        <v>0</v>
      </c>
      <c r="S1818" s="29">
        <v>0</v>
      </c>
      <c r="T1818">
        <v>0</v>
      </c>
      <c r="U1818">
        <v>0</v>
      </c>
      <c r="V1818">
        <v>0</v>
      </c>
      <c r="Y1818" t="s">
        <v>99</v>
      </c>
    </row>
    <row r="1819" spans="1:25" x14ac:dyDescent="0.3">
      <c r="A1819" s="19" t="s">
        <v>99</v>
      </c>
      <c r="B1819" s="18" t="s">
        <v>350</v>
      </c>
      <c r="C1819" s="18" t="s">
        <v>136</v>
      </c>
      <c r="D1819" s="29">
        <v>263081.48</v>
      </c>
      <c r="E1819" s="29">
        <v>285663.25</v>
      </c>
      <c r="F1819" s="29">
        <v>22581.77</v>
      </c>
      <c r="G1819" s="29">
        <v>6.52</v>
      </c>
      <c r="H1819" s="29">
        <v>0</v>
      </c>
      <c r="I1819" s="29">
        <v>14163.32</v>
      </c>
      <c r="J1819" s="29">
        <v>0</v>
      </c>
      <c r="K1819" s="29">
        <v>0</v>
      </c>
      <c r="L1819" s="29">
        <v>0</v>
      </c>
      <c r="M1819" s="29">
        <v>0</v>
      </c>
      <c r="N1819" s="29">
        <v>32437.35</v>
      </c>
      <c r="O1819" s="29">
        <v>76.61</v>
      </c>
      <c r="P1819" s="29">
        <v>0</v>
      </c>
      <c r="Q1819" s="29">
        <v>0</v>
      </c>
      <c r="R1819" s="29">
        <v>0</v>
      </c>
      <c r="S1819" s="29">
        <v>0</v>
      </c>
      <c r="T1819">
        <v>0</v>
      </c>
      <c r="U1819">
        <v>0</v>
      </c>
      <c r="V1819">
        <v>0</v>
      </c>
      <c r="Y1819" t="s">
        <v>99</v>
      </c>
    </row>
    <row r="1820" spans="1:25" x14ac:dyDescent="0.3">
      <c r="A1820" s="19" t="s">
        <v>99</v>
      </c>
      <c r="B1820" s="18" t="s">
        <v>350</v>
      </c>
      <c r="C1820" s="18" t="s">
        <v>137</v>
      </c>
      <c r="D1820" s="29">
        <v>6411776.5799999796</v>
      </c>
      <c r="E1820" s="29">
        <v>6918734.7180999797</v>
      </c>
      <c r="F1820" s="29">
        <v>511288.89</v>
      </c>
      <c r="G1820" s="29">
        <v>30.07</v>
      </c>
      <c r="H1820" s="29">
        <v>0</v>
      </c>
      <c r="I1820" s="29">
        <v>493482.35</v>
      </c>
      <c r="J1820" s="29">
        <v>0</v>
      </c>
      <c r="K1820" s="29">
        <v>0</v>
      </c>
      <c r="L1820" s="29">
        <v>0</v>
      </c>
      <c r="M1820" s="29">
        <v>0</v>
      </c>
      <c r="N1820" s="29">
        <v>164324.48000000001</v>
      </c>
      <c r="O1820" s="29">
        <v>1250.5899999999999</v>
      </c>
      <c r="P1820" s="29">
        <v>0</v>
      </c>
      <c r="Q1820" s="29">
        <v>4330.7519000000002</v>
      </c>
      <c r="R1820" s="29">
        <v>0</v>
      </c>
      <c r="S1820" s="29">
        <v>0</v>
      </c>
      <c r="T1820">
        <v>0</v>
      </c>
      <c r="U1820">
        <v>0</v>
      </c>
      <c r="V1820">
        <v>0</v>
      </c>
      <c r="Y1820" t="s">
        <v>99</v>
      </c>
    </row>
    <row r="1821" spans="1:25" x14ac:dyDescent="0.3">
      <c r="A1821" s="19" t="s">
        <v>99</v>
      </c>
      <c r="B1821" s="18" t="s">
        <v>350</v>
      </c>
      <c r="C1821" s="18" t="s">
        <v>138</v>
      </c>
      <c r="D1821" s="29">
        <v>1167983.42</v>
      </c>
      <c r="E1821" s="29">
        <v>1294182.28</v>
      </c>
      <c r="F1821" s="29">
        <v>126198.86</v>
      </c>
      <c r="G1821" s="29">
        <v>11.58</v>
      </c>
      <c r="H1821" s="29">
        <v>0</v>
      </c>
      <c r="I1821" s="29">
        <v>120993.01</v>
      </c>
      <c r="J1821" s="29">
        <v>0</v>
      </c>
      <c r="K1821" s="29">
        <v>0</v>
      </c>
      <c r="L1821" s="29">
        <v>0</v>
      </c>
      <c r="M1821" s="29">
        <v>0</v>
      </c>
      <c r="N1821" s="29">
        <v>28757.81</v>
      </c>
      <c r="O1821" s="29">
        <v>76.2</v>
      </c>
      <c r="P1821" s="29">
        <v>0</v>
      </c>
      <c r="Q1821" s="29">
        <v>0</v>
      </c>
      <c r="R1821" s="29">
        <v>0</v>
      </c>
      <c r="S1821" s="29">
        <v>0</v>
      </c>
      <c r="T1821">
        <v>0</v>
      </c>
      <c r="U1821">
        <v>0</v>
      </c>
      <c r="V1821">
        <v>0</v>
      </c>
      <c r="Y1821" t="s">
        <v>99</v>
      </c>
    </row>
    <row r="1822" spans="1:25" x14ac:dyDescent="0.3">
      <c r="A1822" s="19" t="s">
        <v>99</v>
      </c>
      <c r="B1822" s="18" t="s">
        <v>350</v>
      </c>
      <c r="C1822" s="18" t="s">
        <v>139</v>
      </c>
      <c r="D1822" s="29">
        <v>1591965.02</v>
      </c>
      <c r="E1822" s="29">
        <v>1650827.5</v>
      </c>
      <c r="F1822" s="29">
        <v>58862.48</v>
      </c>
      <c r="G1822" s="29">
        <v>9.0399999999999991</v>
      </c>
      <c r="H1822" s="29">
        <v>0</v>
      </c>
      <c r="I1822" s="29">
        <v>57043.32</v>
      </c>
      <c r="J1822" s="29">
        <v>0</v>
      </c>
      <c r="K1822" s="29">
        <v>0</v>
      </c>
      <c r="L1822" s="29">
        <v>0</v>
      </c>
      <c r="M1822" s="29">
        <v>0</v>
      </c>
      <c r="N1822" s="29">
        <v>31423.52</v>
      </c>
      <c r="O1822" s="29">
        <v>337.06</v>
      </c>
      <c r="P1822" s="29">
        <v>0</v>
      </c>
      <c r="Q1822" s="29">
        <v>0</v>
      </c>
      <c r="R1822" s="29">
        <v>0</v>
      </c>
      <c r="S1822" s="29">
        <v>0</v>
      </c>
      <c r="T1822">
        <v>0</v>
      </c>
      <c r="U1822">
        <v>0</v>
      </c>
      <c r="V1822">
        <v>0</v>
      </c>
      <c r="Y1822" t="s">
        <v>99</v>
      </c>
    </row>
    <row r="1823" spans="1:25" x14ac:dyDescent="0.3">
      <c r="A1823" s="19" t="s">
        <v>99</v>
      </c>
      <c r="B1823" s="18" t="s">
        <v>350</v>
      </c>
      <c r="C1823" s="18" t="s">
        <v>140</v>
      </c>
      <c r="D1823" s="29">
        <v>3240224.66</v>
      </c>
      <c r="E1823" s="29">
        <v>3347344.2974</v>
      </c>
      <c r="F1823" s="29">
        <v>207944.53</v>
      </c>
      <c r="G1823" s="29">
        <v>24.37</v>
      </c>
      <c r="H1823" s="29">
        <v>0</v>
      </c>
      <c r="I1823" s="29">
        <v>202529.12</v>
      </c>
      <c r="J1823" s="29">
        <v>0</v>
      </c>
      <c r="K1823" s="29">
        <v>0</v>
      </c>
      <c r="L1823" s="29">
        <v>0</v>
      </c>
      <c r="M1823" s="29">
        <v>0</v>
      </c>
      <c r="N1823" s="29">
        <v>116775.86</v>
      </c>
      <c r="O1823" s="29">
        <v>1049.92</v>
      </c>
      <c r="P1823" s="29">
        <v>0</v>
      </c>
      <c r="Q1823" s="29">
        <v>100824.89260000001</v>
      </c>
      <c r="R1823" s="29">
        <v>0</v>
      </c>
      <c r="S1823" s="29">
        <v>0</v>
      </c>
      <c r="T1823">
        <v>327.16000000000003</v>
      </c>
      <c r="U1823">
        <v>0</v>
      </c>
      <c r="V1823">
        <v>0</v>
      </c>
      <c r="Y1823" t="s">
        <v>99</v>
      </c>
    </row>
    <row r="1824" spans="1:25" x14ac:dyDescent="0.3">
      <c r="A1824" s="19" t="s">
        <v>99</v>
      </c>
      <c r="B1824" s="18" t="s">
        <v>350</v>
      </c>
      <c r="C1824" s="18" t="s">
        <v>141</v>
      </c>
      <c r="D1824" s="29">
        <v>1311264.1000000001</v>
      </c>
      <c r="E1824" s="29">
        <v>1290503.6839000001</v>
      </c>
      <c r="F1824" s="29">
        <v>76081.429999999993</v>
      </c>
      <c r="G1824" s="29">
        <v>17.649999999999999</v>
      </c>
      <c r="H1824" s="29">
        <v>0</v>
      </c>
      <c r="I1824" s="29">
        <v>71082.25</v>
      </c>
      <c r="J1824" s="29">
        <v>0</v>
      </c>
      <c r="K1824" s="29">
        <v>0</v>
      </c>
      <c r="L1824" s="29">
        <v>0</v>
      </c>
      <c r="M1824" s="29">
        <v>0</v>
      </c>
      <c r="N1824" s="29">
        <v>59838.77</v>
      </c>
      <c r="O1824" s="29">
        <v>151.75</v>
      </c>
      <c r="P1824" s="29">
        <v>0</v>
      </c>
      <c r="Q1824" s="29">
        <v>96841.846099999995</v>
      </c>
      <c r="R1824" s="29">
        <v>0</v>
      </c>
      <c r="S1824" s="29">
        <v>0</v>
      </c>
      <c r="T1824">
        <v>49283.79</v>
      </c>
      <c r="U1824">
        <v>0</v>
      </c>
      <c r="V1824">
        <v>0</v>
      </c>
      <c r="Y1824" t="s">
        <v>99</v>
      </c>
    </row>
    <row r="1825" spans="1:25" x14ac:dyDescent="0.3">
      <c r="A1825" s="19" t="s">
        <v>99</v>
      </c>
      <c r="B1825" s="18" t="s">
        <v>350</v>
      </c>
      <c r="C1825" s="18" t="s">
        <v>142</v>
      </c>
      <c r="D1825" s="29">
        <v>2895068.38</v>
      </c>
      <c r="E1825" s="29">
        <v>2995859.96</v>
      </c>
      <c r="F1825" s="29">
        <v>100791.58</v>
      </c>
      <c r="G1825" s="29">
        <v>20.55</v>
      </c>
      <c r="H1825" s="29">
        <v>0</v>
      </c>
      <c r="I1825" s="29">
        <v>97958.75</v>
      </c>
      <c r="J1825" s="29">
        <v>0</v>
      </c>
      <c r="K1825" s="29">
        <v>0</v>
      </c>
      <c r="L1825" s="29">
        <v>0</v>
      </c>
      <c r="M1825" s="29">
        <v>0</v>
      </c>
      <c r="N1825" s="29">
        <v>102724.07</v>
      </c>
      <c r="O1825" s="29">
        <v>4280.67</v>
      </c>
      <c r="P1825" s="29">
        <v>0</v>
      </c>
      <c r="Q1825" s="29">
        <v>0</v>
      </c>
      <c r="R1825" s="29">
        <v>0</v>
      </c>
      <c r="S1825" s="29">
        <v>0</v>
      </c>
      <c r="T1825">
        <v>0</v>
      </c>
      <c r="U1825">
        <v>0</v>
      </c>
      <c r="V1825">
        <v>0</v>
      </c>
      <c r="Y1825" t="s">
        <v>99</v>
      </c>
    </row>
    <row r="1826" spans="1:25" x14ac:dyDescent="0.3">
      <c r="A1826" s="19" t="s">
        <v>99</v>
      </c>
      <c r="B1826" s="18" t="s">
        <v>350</v>
      </c>
      <c r="C1826" s="18" t="s">
        <v>143</v>
      </c>
      <c r="D1826" s="29">
        <v>519721.78000000102</v>
      </c>
      <c r="E1826" s="29">
        <v>564305.59000000102</v>
      </c>
      <c r="F1826" s="29">
        <v>44583.81</v>
      </c>
      <c r="G1826" s="29">
        <v>24.03</v>
      </c>
      <c r="H1826" s="29">
        <v>0</v>
      </c>
      <c r="I1826" s="29">
        <v>43807.62</v>
      </c>
      <c r="J1826" s="29">
        <v>0</v>
      </c>
      <c r="K1826" s="29">
        <v>0</v>
      </c>
      <c r="L1826" s="29">
        <v>0</v>
      </c>
      <c r="M1826" s="29">
        <v>0</v>
      </c>
      <c r="N1826" s="29">
        <v>10062.39</v>
      </c>
      <c r="O1826" s="29">
        <v>1060.99</v>
      </c>
      <c r="P1826" s="29">
        <v>0</v>
      </c>
      <c r="Q1826" s="29">
        <v>0</v>
      </c>
      <c r="R1826" s="29">
        <v>0</v>
      </c>
      <c r="S1826" s="29">
        <v>0</v>
      </c>
      <c r="T1826">
        <v>0</v>
      </c>
      <c r="U1826">
        <v>0</v>
      </c>
      <c r="V1826">
        <v>0</v>
      </c>
      <c r="Y1826" t="s">
        <v>99</v>
      </c>
    </row>
    <row r="1827" spans="1:25" x14ac:dyDescent="0.3">
      <c r="A1827" s="19" t="s">
        <v>99</v>
      </c>
      <c r="B1827" s="18" t="s">
        <v>350</v>
      </c>
      <c r="C1827" s="18" t="s">
        <v>144</v>
      </c>
      <c r="D1827" s="29">
        <v>417350.3</v>
      </c>
      <c r="E1827" s="29">
        <v>434986.62</v>
      </c>
      <c r="F1827" s="29">
        <v>17636.32</v>
      </c>
      <c r="G1827" s="29">
        <v>9.57</v>
      </c>
      <c r="H1827" s="29">
        <v>0</v>
      </c>
      <c r="I1827" s="29">
        <v>12780.97</v>
      </c>
      <c r="J1827" s="29">
        <v>0</v>
      </c>
      <c r="K1827" s="29">
        <v>0</v>
      </c>
      <c r="L1827" s="29">
        <v>0</v>
      </c>
      <c r="M1827" s="29">
        <v>0</v>
      </c>
      <c r="N1827" s="29">
        <v>14902.64</v>
      </c>
      <c r="O1827" s="29">
        <v>1177.94</v>
      </c>
      <c r="P1827" s="29">
        <v>0</v>
      </c>
      <c r="Q1827" s="29">
        <v>0</v>
      </c>
      <c r="R1827" s="29">
        <v>0</v>
      </c>
      <c r="S1827" s="29">
        <v>0</v>
      </c>
      <c r="T1827">
        <v>0</v>
      </c>
      <c r="U1827">
        <v>0</v>
      </c>
      <c r="V1827">
        <v>0</v>
      </c>
      <c r="Y1827" t="s">
        <v>99</v>
      </c>
    </row>
    <row r="1828" spans="1:25" x14ac:dyDescent="0.3">
      <c r="A1828" s="19" t="s">
        <v>99</v>
      </c>
      <c r="B1828" s="18" t="s">
        <v>350</v>
      </c>
      <c r="C1828" s="18" t="s">
        <v>145</v>
      </c>
      <c r="D1828" s="29">
        <v>6299025.3199999901</v>
      </c>
      <c r="E1828" s="29">
        <v>6737348.3225999903</v>
      </c>
      <c r="F1828" s="29">
        <v>441984.08</v>
      </c>
      <c r="G1828" s="29">
        <v>63.51</v>
      </c>
      <c r="H1828" s="29">
        <v>0</v>
      </c>
      <c r="I1828" s="29">
        <v>438677.84</v>
      </c>
      <c r="J1828" s="29">
        <v>0</v>
      </c>
      <c r="K1828" s="29">
        <v>0</v>
      </c>
      <c r="L1828" s="29">
        <v>0</v>
      </c>
      <c r="M1828" s="29">
        <v>0</v>
      </c>
      <c r="N1828" s="29">
        <v>222227.78</v>
      </c>
      <c r="O1828" s="29">
        <v>702.08</v>
      </c>
      <c r="P1828" s="29">
        <v>0</v>
      </c>
      <c r="Q1828" s="29">
        <v>3661.0774000000001</v>
      </c>
      <c r="R1828" s="29">
        <v>0</v>
      </c>
      <c r="S1828" s="29">
        <v>0</v>
      </c>
      <c r="T1828">
        <v>0</v>
      </c>
      <c r="U1828">
        <v>0</v>
      </c>
      <c r="V1828">
        <v>0</v>
      </c>
      <c r="Y1828" t="s">
        <v>99</v>
      </c>
    </row>
    <row r="1829" spans="1:25" x14ac:dyDescent="0.3">
      <c r="A1829" s="19" t="s">
        <v>99</v>
      </c>
      <c r="B1829" s="18" t="s">
        <v>350</v>
      </c>
      <c r="C1829" s="18" t="s">
        <v>146</v>
      </c>
      <c r="D1829" s="29">
        <v>1701299.28</v>
      </c>
      <c r="E1829" s="29">
        <v>1860577.8925999999</v>
      </c>
      <c r="F1829" s="29">
        <v>159411.84</v>
      </c>
      <c r="G1829" s="29">
        <v>22.54</v>
      </c>
      <c r="H1829" s="29">
        <v>0</v>
      </c>
      <c r="I1829" s="29">
        <v>158675.78</v>
      </c>
      <c r="J1829" s="29">
        <v>0</v>
      </c>
      <c r="K1829" s="29">
        <v>0</v>
      </c>
      <c r="L1829" s="29">
        <v>0</v>
      </c>
      <c r="M1829" s="29">
        <v>0</v>
      </c>
      <c r="N1829" s="29">
        <v>38803.589999999997</v>
      </c>
      <c r="O1829" s="29">
        <v>51.56</v>
      </c>
      <c r="P1829" s="29">
        <v>0</v>
      </c>
      <c r="Q1829" s="29">
        <v>133.22739999999999</v>
      </c>
      <c r="R1829" s="29">
        <v>0</v>
      </c>
      <c r="S1829" s="29">
        <v>0</v>
      </c>
      <c r="T1829">
        <v>0</v>
      </c>
      <c r="U1829">
        <v>0</v>
      </c>
      <c r="V1829">
        <v>0</v>
      </c>
      <c r="Y1829" t="s">
        <v>99</v>
      </c>
    </row>
    <row r="1830" spans="1:25" x14ac:dyDescent="0.3">
      <c r="A1830" s="19" t="s">
        <v>99</v>
      </c>
      <c r="B1830" s="18" t="s">
        <v>350</v>
      </c>
      <c r="C1830" s="18" t="s">
        <v>147</v>
      </c>
      <c r="D1830" s="29">
        <v>1839222.14</v>
      </c>
      <c r="E1830" s="29">
        <v>1929675.5989000001</v>
      </c>
      <c r="F1830" s="29">
        <v>146991.76</v>
      </c>
      <c r="G1830" s="29">
        <v>8.57</v>
      </c>
      <c r="H1830" s="29">
        <v>0</v>
      </c>
      <c r="I1830" s="29">
        <v>142954.85</v>
      </c>
      <c r="J1830" s="29">
        <v>0</v>
      </c>
      <c r="K1830" s="29">
        <v>0</v>
      </c>
      <c r="L1830" s="29">
        <v>0</v>
      </c>
      <c r="M1830" s="29">
        <v>0</v>
      </c>
      <c r="N1830" s="29">
        <v>60624.480000000003</v>
      </c>
      <c r="O1830" s="29">
        <v>653.88</v>
      </c>
      <c r="P1830" s="29">
        <v>0</v>
      </c>
      <c r="Q1830" s="29">
        <v>56538.301099999997</v>
      </c>
      <c r="R1830" s="29">
        <v>0</v>
      </c>
      <c r="S1830" s="29">
        <v>0</v>
      </c>
      <c r="T1830">
        <v>0</v>
      </c>
      <c r="U1830">
        <v>0</v>
      </c>
      <c r="V1830">
        <v>0</v>
      </c>
      <c r="Y1830" t="s">
        <v>99</v>
      </c>
    </row>
    <row r="1831" spans="1:25" x14ac:dyDescent="0.3">
      <c r="A1831" s="19" t="s">
        <v>99</v>
      </c>
      <c r="B1831" s="18" t="s">
        <v>350</v>
      </c>
      <c r="C1831" s="18" t="s">
        <v>148</v>
      </c>
      <c r="D1831" s="29">
        <v>2276333.14</v>
      </c>
      <c r="E1831" s="29">
        <v>2410935.9185000001</v>
      </c>
      <c r="F1831" s="29">
        <v>155316.46</v>
      </c>
      <c r="G1831" s="29">
        <v>22.03</v>
      </c>
      <c r="H1831" s="29">
        <v>0</v>
      </c>
      <c r="I1831" s="29">
        <v>151590.42000000001</v>
      </c>
      <c r="J1831" s="29">
        <v>0</v>
      </c>
      <c r="K1831" s="29">
        <v>0</v>
      </c>
      <c r="L1831" s="29">
        <v>0</v>
      </c>
      <c r="M1831" s="29">
        <v>0</v>
      </c>
      <c r="N1831" s="29">
        <v>46336.77</v>
      </c>
      <c r="O1831" s="29">
        <v>256.01</v>
      </c>
      <c r="P1831" s="29">
        <v>0</v>
      </c>
      <c r="Q1831" s="29">
        <v>20713.681499999999</v>
      </c>
      <c r="R1831" s="29">
        <v>0</v>
      </c>
      <c r="S1831" s="29">
        <v>0</v>
      </c>
      <c r="T1831">
        <v>770.29</v>
      </c>
      <c r="U1831">
        <v>0</v>
      </c>
      <c r="V1831">
        <v>0</v>
      </c>
      <c r="Y1831" t="s">
        <v>99</v>
      </c>
    </row>
    <row r="1832" spans="1:25" x14ac:dyDescent="0.3">
      <c r="A1832" s="19" t="s">
        <v>99</v>
      </c>
      <c r="B1832" s="18" t="s">
        <v>350</v>
      </c>
      <c r="C1832" s="18" t="s">
        <v>149</v>
      </c>
      <c r="D1832" s="29">
        <v>2292088.96</v>
      </c>
      <c r="E1832" s="29">
        <v>1779190.9125000001</v>
      </c>
      <c r="F1832" s="29">
        <v>18042.150000000001</v>
      </c>
      <c r="G1832" s="29">
        <v>27.44</v>
      </c>
      <c r="H1832" s="29">
        <v>0</v>
      </c>
      <c r="I1832" s="29">
        <v>16258.83</v>
      </c>
      <c r="J1832" s="29">
        <v>0</v>
      </c>
      <c r="K1832" s="29">
        <v>0</v>
      </c>
      <c r="L1832" s="29">
        <v>0</v>
      </c>
      <c r="M1832" s="29">
        <v>0</v>
      </c>
      <c r="N1832" s="29">
        <v>16458.98</v>
      </c>
      <c r="O1832" s="29">
        <v>76.59</v>
      </c>
      <c r="P1832" s="29">
        <v>0</v>
      </c>
      <c r="Q1832" s="29">
        <v>530957.01749999996</v>
      </c>
      <c r="R1832" s="29">
        <v>0</v>
      </c>
      <c r="S1832" s="29">
        <v>16.82</v>
      </c>
      <c r="T1832">
        <v>3242.4</v>
      </c>
      <c r="U1832">
        <v>0</v>
      </c>
      <c r="V1832">
        <v>15.13</v>
      </c>
      <c r="Y1832" t="s">
        <v>99</v>
      </c>
    </row>
    <row r="1833" spans="1:25" x14ac:dyDescent="0.3">
      <c r="A1833" s="19" t="s">
        <v>99</v>
      </c>
      <c r="B1833" s="18" t="s">
        <v>350</v>
      </c>
      <c r="C1833" s="18" t="s">
        <v>150</v>
      </c>
      <c r="D1833" s="29">
        <v>7046381.4400000004</v>
      </c>
      <c r="E1833" s="29">
        <v>7504232.9391999999</v>
      </c>
      <c r="F1833" s="29">
        <v>459673</v>
      </c>
      <c r="G1833" s="29">
        <v>15.29</v>
      </c>
      <c r="H1833" s="29">
        <v>0</v>
      </c>
      <c r="I1833" s="29">
        <v>456295.71</v>
      </c>
      <c r="J1833" s="29">
        <v>0</v>
      </c>
      <c r="K1833" s="29">
        <v>0</v>
      </c>
      <c r="L1833" s="29">
        <v>0</v>
      </c>
      <c r="M1833" s="29">
        <v>0</v>
      </c>
      <c r="N1833" s="29">
        <v>184880.47</v>
      </c>
      <c r="O1833" s="29">
        <v>907.27</v>
      </c>
      <c r="P1833" s="29">
        <v>0</v>
      </c>
      <c r="Q1833" s="29">
        <v>1821.5008</v>
      </c>
      <c r="R1833" s="29">
        <v>0</v>
      </c>
      <c r="S1833" s="29">
        <v>0</v>
      </c>
      <c r="T1833">
        <v>0</v>
      </c>
      <c r="U1833">
        <v>0</v>
      </c>
      <c r="V1833">
        <v>0</v>
      </c>
      <c r="Y1833" t="s">
        <v>99</v>
      </c>
    </row>
    <row r="1834" spans="1:25" x14ac:dyDescent="0.3">
      <c r="A1834" s="19" t="s">
        <v>99</v>
      </c>
      <c r="B1834" s="18" t="s">
        <v>350</v>
      </c>
      <c r="C1834" s="18" t="s">
        <v>151</v>
      </c>
      <c r="D1834" s="29">
        <v>12825771.779999999</v>
      </c>
      <c r="E1834" s="29">
        <v>13333655.061100001</v>
      </c>
      <c r="F1834" s="29">
        <v>526999.72</v>
      </c>
      <c r="G1834" s="29">
        <v>46.32</v>
      </c>
      <c r="H1834" s="29">
        <v>0</v>
      </c>
      <c r="I1834" s="29">
        <v>515869.88</v>
      </c>
      <c r="J1834" s="29">
        <v>0</v>
      </c>
      <c r="K1834" s="29">
        <v>0</v>
      </c>
      <c r="L1834" s="29">
        <v>0</v>
      </c>
      <c r="M1834" s="29">
        <v>0</v>
      </c>
      <c r="N1834" s="29">
        <v>258081.45</v>
      </c>
      <c r="O1834" s="29">
        <v>2738.43</v>
      </c>
      <c r="P1834" s="29">
        <v>0</v>
      </c>
      <c r="Q1834" s="29">
        <v>19116.438900000001</v>
      </c>
      <c r="R1834" s="29">
        <v>0</v>
      </c>
      <c r="S1834" s="29">
        <v>0</v>
      </c>
      <c r="T1834">
        <v>0</v>
      </c>
      <c r="U1834">
        <v>0</v>
      </c>
      <c r="V1834">
        <v>0</v>
      </c>
      <c r="Y1834" t="s">
        <v>99</v>
      </c>
    </row>
    <row r="1835" spans="1:25" x14ac:dyDescent="0.3">
      <c r="A1835" s="19" t="s">
        <v>99</v>
      </c>
      <c r="B1835" s="18" t="s">
        <v>350</v>
      </c>
      <c r="C1835" s="18" t="s">
        <v>200</v>
      </c>
      <c r="D1835" s="29">
        <v>143886.78</v>
      </c>
      <c r="E1835" s="29">
        <v>149105.65</v>
      </c>
      <c r="F1835" s="29">
        <v>5218.87</v>
      </c>
      <c r="G1835" s="29">
        <v>2.36</v>
      </c>
      <c r="H1835" s="29">
        <v>0</v>
      </c>
      <c r="I1835" s="29">
        <v>4649.8900000000003</v>
      </c>
      <c r="J1835" s="29">
        <v>0</v>
      </c>
      <c r="K1835" s="29">
        <v>0</v>
      </c>
      <c r="L1835" s="29">
        <v>0</v>
      </c>
      <c r="M1835" s="29">
        <v>0</v>
      </c>
      <c r="N1835" s="29">
        <v>605.78</v>
      </c>
      <c r="O1835" s="29">
        <v>76.930000000000007</v>
      </c>
      <c r="P1835" s="29">
        <v>0</v>
      </c>
      <c r="Q1835" s="29">
        <v>0</v>
      </c>
      <c r="R1835" s="29">
        <v>0</v>
      </c>
      <c r="S1835" s="29">
        <v>0</v>
      </c>
      <c r="T1835">
        <v>0</v>
      </c>
      <c r="U1835">
        <v>0</v>
      </c>
      <c r="V1835">
        <v>0</v>
      </c>
      <c r="Y1835" t="s">
        <v>99</v>
      </c>
    </row>
    <row r="1836" spans="1:25" x14ac:dyDescent="0.3">
      <c r="A1836" s="19" t="s">
        <v>99</v>
      </c>
      <c r="B1836" s="18" t="s">
        <v>350</v>
      </c>
      <c r="C1836" s="18" t="s">
        <v>201</v>
      </c>
      <c r="D1836" s="29">
        <v>883449.26</v>
      </c>
      <c r="E1836" s="29">
        <v>809629.50060000003</v>
      </c>
      <c r="F1836" s="29">
        <v>75775.539999999994</v>
      </c>
      <c r="G1836" s="29">
        <v>7.53</v>
      </c>
      <c r="H1836" s="29">
        <v>0</v>
      </c>
      <c r="I1836" s="29">
        <v>5667.45</v>
      </c>
      <c r="J1836" s="29">
        <v>0</v>
      </c>
      <c r="K1836" s="29">
        <v>0</v>
      </c>
      <c r="L1836" s="29">
        <v>0</v>
      </c>
      <c r="M1836" s="29">
        <v>0</v>
      </c>
      <c r="N1836" s="29">
        <v>164927.22</v>
      </c>
      <c r="O1836" s="29">
        <v>555.66</v>
      </c>
      <c r="P1836" s="29">
        <v>0</v>
      </c>
      <c r="Q1836" s="29">
        <v>169634.8394</v>
      </c>
      <c r="R1836" s="29">
        <v>20039.54</v>
      </c>
      <c r="S1836" s="29">
        <v>0</v>
      </c>
      <c r="T1836">
        <v>0</v>
      </c>
      <c r="U1836">
        <v>0</v>
      </c>
      <c r="V1836">
        <v>0</v>
      </c>
      <c r="Y1836" t="s">
        <v>99</v>
      </c>
    </row>
    <row r="1837" spans="1:25" x14ac:dyDescent="0.3">
      <c r="A1837" s="19" t="s">
        <v>99</v>
      </c>
      <c r="B1837" s="18" t="s">
        <v>350</v>
      </c>
      <c r="C1837" s="18" t="s">
        <v>205</v>
      </c>
      <c r="D1837" s="29">
        <v>45379376.839999899</v>
      </c>
      <c r="E1837" s="29">
        <v>32387655.338799901</v>
      </c>
      <c r="F1837" s="29">
        <v>3213145.59</v>
      </c>
      <c r="G1837" s="29">
        <v>26.19</v>
      </c>
      <c r="H1837" s="29">
        <v>0</v>
      </c>
      <c r="I1837" s="29">
        <v>922950.16</v>
      </c>
      <c r="J1837" s="29">
        <v>0</v>
      </c>
      <c r="K1837" s="29">
        <v>0</v>
      </c>
      <c r="L1837" s="29">
        <v>0</v>
      </c>
      <c r="M1837" s="29">
        <v>0</v>
      </c>
      <c r="N1837" s="29">
        <v>1437833.43</v>
      </c>
      <c r="O1837" s="29">
        <v>13680.3</v>
      </c>
      <c r="P1837" s="29">
        <v>0</v>
      </c>
      <c r="Q1837" s="29">
        <v>18171501.641199999</v>
      </c>
      <c r="R1837" s="29">
        <v>1966634.55</v>
      </c>
      <c r="S1837" s="29">
        <v>0</v>
      </c>
      <c r="T1837">
        <v>93660.87</v>
      </c>
      <c r="U1837">
        <v>0</v>
      </c>
      <c r="V1837">
        <v>0</v>
      </c>
      <c r="Y1837" t="s">
        <v>99</v>
      </c>
    </row>
    <row r="1838" spans="1:25" x14ac:dyDescent="0.3">
      <c r="A1838" s="19" t="s">
        <v>99</v>
      </c>
      <c r="B1838" s="18" t="s">
        <v>350</v>
      </c>
      <c r="C1838" s="18" t="s">
        <v>206</v>
      </c>
      <c r="D1838" s="29">
        <v>2332343.7400000002</v>
      </c>
      <c r="E1838" s="29">
        <v>2471148.33</v>
      </c>
      <c r="F1838" s="29">
        <v>138804.59</v>
      </c>
      <c r="G1838" s="29">
        <v>48.34</v>
      </c>
      <c r="H1838" s="29">
        <v>0</v>
      </c>
      <c r="I1838" s="29">
        <v>134162.32999999999</v>
      </c>
      <c r="J1838" s="29">
        <v>0</v>
      </c>
      <c r="K1838" s="29">
        <v>0</v>
      </c>
      <c r="L1838" s="29">
        <v>0</v>
      </c>
      <c r="M1838" s="29">
        <v>0</v>
      </c>
      <c r="N1838" s="29">
        <v>73319.320000000007</v>
      </c>
      <c r="O1838" s="29">
        <v>179</v>
      </c>
      <c r="P1838" s="29">
        <v>0</v>
      </c>
      <c r="Q1838" s="29">
        <v>0</v>
      </c>
      <c r="R1838" s="29">
        <v>0</v>
      </c>
      <c r="S1838" s="29">
        <v>0</v>
      </c>
      <c r="T1838">
        <v>0</v>
      </c>
      <c r="U1838">
        <v>0</v>
      </c>
      <c r="V1838">
        <v>0</v>
      </c>
      <c r="Y1838" t="s">
        <v>99</v>
      </c>
    </row>
    <row r="1839" spans="1:25" x14ac:dyDescent="0.3">
      <c r="A1839" s="19" t="s">
        <v>99</v>
      </c>
      <c r="B1839" s="18" t="s">
        <v>350</v>
      </c>
      <c r="C1839" s="18" t="s">
        <v>215</v>
      </c>
      <c r="D1839" s="29">
        <v>2060667.28</v>
      </c>
      <c r="E1839" s="29">
        <v>2165487.66</v>
      </c>
      <c r="F1839" s="29">
        <v>104820.38</v>
      </c>
      <c r="G1839" s="29">
        <v>36.520000000000003</v>
      </c>
      <c r="H1839" s="29">
        <v>0</v>
      </c>
      <c r="I1839" s="29">
        <v>103429.98</v>
      </c>
      <c r="J1839" s="29">
        <v>0</v>
      </c>
      <c r="K1839" s="29">
        <v>0</v>
      </c>
      <c r="L1839" s="29">
        <v>0</v>
      </c>
      <c r="M1839" s="29">
        <v>0</v>
      </c>
      <c r="N1839" s="29">
        <v>53951.79</v>
      </c>
      <c r="O1839" s="29">
        <v>1925.23</v>
      </c>
      <c r="P1839" s="29">
        <v>0</v>
      </c>
      <c r="Q1839" s="29">
        <v>0</v>
      </c>
      <c r="R1839" s="29">
        <v>0</v>
      </c>
      <c r="S1839" s="29">
        <v>0</v>
      </c>
      <c r="T1839">
        <v>0</v>
      </c>
      <c r="U1839">
        <v>0</v>
      </c>
      <c r="V1839">
        <v>0</v>
      </c>
      <c r="Y1839" t="s">
        <v>99</v>
      </c>
    </row>
    <row r="1840" spans="1:25" x14ac:dyDescent="0.3">
      <c r="A1840" s="19" t="s">
        <v>99</v>
      </c>
      <c r="B1840" s="18" t="s">
        <v>350</v>
      </c>
      <c r="C1840" s="18" t="s">
        <v>207</v>
      </c>
      <c r="D1840" s="29">
        <v>6307299.2000000002</v>
      </c>
      <c r="E1840" s="29">
        <v>1460142.3732</v>
      </c>
      <c r="F1840" s="29">
        <v>57736.82</v>
      </c>
      <c r="G1840" s="29">
        <v>6.07</v>
      </c>
      <c r="H1840" s="29">
        <v>0</v>
      </c>
      <c r="I1840" s="29">
        <v>20043.82</v>
      </c>
      <c r="J1840" s="29">
        <v>0</v>
      </c>
      <c r="K1840" s="29">
        <v>0</v>
      </c>
      <c r="L1840" s="29">
        <v>0</v>
      </c>
      <c r="M1840" s="29">
        <v>0</v>
      </c>
      <c r="N1840" s="29">
        <v>38628.01</v>
      </c>
      <c r="O1840" s="29">
        <v>659.69</v>
      </c>
      <c r="P1840" s="29">
        <v>0</v>
      </c>
      <c r="Q1840" s="29">
        <v>5138464.6968</v>
      </c>
      <c r="R1840" s="29">
        <v>233571.05</v>
      </c>
      <c r="S1840" s="29">
        <v>0</v>
      </c>
      <c r="T1840">
        <v>13111.55</v>
      </c>
      <c r="U1840">
        <v>0</v>
      </c>
      <c r="V1840">
        <v>2.77</v>
      </c>
      <c r="Y1840" t="s">
        <v>99</v>
      </c>
    </row>
    <row r="1841" spans="1:25" x14ac:dyDescent="0.3">
      <c r="A1841" s="19" t="s">
        <v>99</v>
      </c>
      <c r="B1841" s="18" t="s">
        <v>350</v>
      </c>
      <c r="C1841" s="18" t="s">
        <v>216</v>
      </c>
      <c r="D1841" s="29">
        <v>5672881.46</v>
      </c>
      <c r="E1841" s="29">
        <v>5924503.6705999998</v>
      </c>
      <c r="F1841" s="29">
        <v>458359.23</v>
      </c>
      <c r="G1841" s="29">
        <v>20.6</v>
      </c>
      <c r="H1841" s="29">
        <v>0</v>
      </c>
      <c r="I1841" s="29">
        <v>453699.33</v>
      </c>
      <c r="J1841" s="29">
        <v>0</v>
      </c>
      <c r="K1841" s="29">
        <v>0</v>
      </c>
      <c r="L1841" s="29">
        <v>0</v>
      </c>
      <c r="M1841" s="29">
        <v>0</v>
      </c>
      <c r="N1841" s="29">
        <v>136416.47</v>
      </c>
      <c r="O1841" s="29">
        <v>590.66</v>
      </c>
      <c r="P1841" s="29">
        <v>0</v>
      </c>
      <c r="Q1841" s="29">
        <v>206737.01939999999</v>
      </c>
      <c r="R1841" s="29">
        <v>0</v>
      </c>
      <c r="S1841" s="29">
        <v>0</v>
      </c>
      <c r="T1841">
        <v>415.7</v>
      </c>
      <c r="U1841">
        <v>0</v>
      </c>
      <c r="V1841">
        <v>0</v>
      </c>
      <c r="Y1841" t="s">
        <v>99</v>
      </c>
    </row>
    <row r="1842" spans="1:25" x14ac:dyDescent="0.3">
      <c r="A1842" s="19" t="s">
        <v>99</v>
      </c>
      <c r="B1842" s="18" t="s">
        <v>350</v>
      </c>
      <c r="C1842" s="18" t="s">
        <v>208</v>
      </c>
      <c r="D1842" s="29">
        <v>6519620.3599999603</v>
      </c>
      <c r="E1842" s="29">
        <v>6370777.3876999598</v>
      </c>
      <c r="F1842" s="29">
        <v>505521.71</v>
      </c>
      <c r="G1842" s="29">
        <v>4.93</v>
      </c>
      <c r="H1842" s="29">
        <v>0</v>
      </c>
      <c r="I1842" s="29">
        <v>481443.27</v>
      </c>
      <c r="J1842" s="29">
        <v>0</v>
      </c>
      <c r="K1842" s="29">
        <v>0</v>
      </c>
      <c r="L1842" s="29">
        <v>0</v>
      </c>
      <c r="M1842" s="29">
        <v>0</v>
      </c>
      <c r="N1842" s="29">
        <v>124244.95</v>
      </c>
      <c r="O1842" s="29">
        <v>1424.44</v>
      </c>
      <c r="P1842" s="29">
        <v>0</v>
      </c>
      <c r="Q1842" s="29">
        <v>654364.68229999999</v>
      </c>
      <c r="R1842" s="29">
        <v>0</v>
      </c>
      <c r="S1842" s="29">
        <v>0</v>
      </c>
      <c r="T1842">
        <v>11284.6</v>
      </c>
      <c r="U1842">
        <v>0</v>
      </c>
      <c r="V1842">
        <v>0</v>
      </c>
      <c r="Y1842" t="s">
        <v>99</v>
      </c>
    </row>
    <row r="1843" spans="1:25" x14ac:dyDescent="0.3">
      <c r="A1843" s="19" t="s">
        <v>99</v>
      </c>
      <c r="B1843" s="18" t="s">
        <v>350</v>
      </c>
      <c r="C1843" s="18" t="s">
        <v>209</v>
      </c>
      <c r="D1843" s="29">
        <v>8806323.9000000097</v>
      </c>
      <c r="E1843" s="29">
        <v>7745159.5650000097</v>
      </c>
      <c r="F1843" s="29">
        <v>906253.89</v>
      </c>
      <c r="G1843" s="29">
        <v>10.86</v>
      </c>
      <c r="H1843" s="29">
        <v>0</v>
      </c>
      <c r="I1843" s="29">
        <v>437751.32</v>
      </c>
      <c r="J1843" s="29">
        <v>0</v>
      </c>
      <c r="K1843" s="29">
        <v>0</v>
      </c>
      <c r="L1843" s="29">
        <v>0</v>
      </c>
      <c r="M1843" s="29">
        <v>0</v>
      </c>
      <c r="N1843" s="29">
        <v>188818.53</v>
      </c>
      <c r="O1843" s="29">
        <v>3204.47</v>
      </c>
      <c r="P1843" s="29">
        <v>0</v>
      </c>
      <c r="Q1843" s="29">
        <v>2173596.4649999999</v>
      </c>
      <c r="R1843" s="29">
        <v>119767.87</v>
      </c>
      <c r="S1843" s="29">
        <v>86410.37</v>
      </c>
      <c r="T1843">
        <v>22920.26</v>
      </c>
      <c r="U1843">
        <v>0</v>
      </c>
      <c r="V1843">
        <v>0</v>
      </c>
      <c r="Y1843" t="s">
        <v>99</v>
      </c>
    </row>
    <row r="1844" spans="1:25" x14ac:dyDescent="0.3">
      <c r="A1844" s="19" t="s">
        <v>99</v>
      </c>
      <c r="B1844" s="18" t="s">
        <v>350</v>
      </c>
      <c r="C1844" s="18" t="s">
        <v>210</v>
      </c>
      <c r="D1844" s="29">
        <v>25248062.780000001</v>
      </c>
      <c r="E1844" s="29">
        <v>22001832.161600001</v>
      </c>
      <c r="F1844" s="29">
        <v>1922376.63</v>
      </c>
      <c r="G1844" s="29">
        <v>0.82</v>
      </c>
      <c r="H1844" s="29">
        <v>0</v>
      </c>
      <c r="I1844" s="29">
        <v>719014.27</v>
      </c>
      <c r="J1844" s="29">
        <v>0</v>
      </c>
      <c r="K1844" s="29">
        <v>0</v>
      </c>
      <c r="L1844" s="29">
        <v>0</v>
      </c>
      <c r="M1844" s="29">
        <v>0</v>
      </c>
      <c r="N1844" s="29">
        <v>1885074.95</v>
      </c>
      <c r="O1844" s="29">
        <v>42272.24</v>
      </c>
      <c r="P1844" s="29">
        <v>0</v>
      </c>
      <c r="Q1844" s="29">
        <v>5354880.7083999999</v>
      </c>
      <c r="R1844" s="29">
        <v>186273.46</v>
      </c>
      <c r="S1844" s="29">
        <v>0</v>
      </c>
      <c r="T1844">
        <v>73054.34</v>
      </c>
      <c r="U1844">
        <v>0</v>
      </c>
      <c r="V1844">
        <v>0.17</v>
      </c>
      <c r="Y1844" t="s">
        <v>99</v>
      </c>
    </row>
    <row r="1845" spans="1:25" x14ac:dyDescent="0.3">
      <c r="A1845" s="19" t="s">
        <v>99</v>
      </c>
      <c r="B1845" s="18" t="s">
        <v>350</v>
      </c>
      <c r="C1845" s="18" t="s">
        <v>217</v>
      </c>
      <c r="D1845" s="29">
        <v>7058457.7800000003</v>
      </c>
      <c r="E1845" s="29">
        <v>4225200.9253000002</v>
      </c>
      <c r="F1845" s="29">
        <v>519535.93</v>
      </c>
      <c r="G1845" s="29">
        <v>9.18</v>
      </c>
      <c r="H1845" s="29">
        <v>0</v>
      </c>
      <c r="I1845" s="29">
        <v>242253.3</v>
      </c>
      <c r="J1845" s="29">
        <v>0</v>
      </c>
      <c r="K1845" s="29">
        <v>0</v>
      </c>
      <c r="L1845" s="29">
        <v>0</v>
      </c>
      <c r="M1845" s="29">
        <v>0</v>
      </c>
      <c r="N1845" s="29">
        <v>127796.21</v>
      </c>
      <c r="O1845" s="29">
        <v>10201.219999999999</v>
      </c>
      <c r="P1845" s="29">
        <v>0</v>
      </c>
      <c r="Q1845" s="29">
        <v>3493774.5946999998</v>
      </c>
      <c r="R1845" s="29">
        <v>94520.11</v>
      </c>
      <c r="S1845" s="29">
        <v>46461.7</v>
      </c>
      <c r="T1845">
        <v>57857.07</v>
      </c>
      <c r="U1845">
        <v>0</v>
      </c>
      <c r="V1845">
        <v>0</v>
      </c>
      <c r="Y1845" t="s">
        <v>100</v>
      </c>
    </row>
    <row r="1846" spans="1:25" x14ac:dyDescent="0.3">
      <c r="A1846" s="19" t="s">
        <v>99</v>
      </c>
      <c r="B1846" s="18" t="s">
        <v>350</v>
      </c>
      <c r="C1846" s="18" t="s">
        <v>218</v>
      </c>
      <c r="D1846" s="29">
        <v>7917981.9400000004</v>
      </c>
      <c r="E1846" s="29">
        <v>5670820.9342999998</v>
      </c>
      <c r="F1846" s="29">
        <v>633076.76</v>
      </c>
      <c r="G1846" s="29">
        <v>9.9600000000000009</v>
      </c>
      <c r="H1846" s="29">
        <v>0</v>
      </c>
      <c r="I1846" s="29">
        <v>318660.03000000003</v>
      </c>
      <c r="J1846" s="29">
        <v>0</v>
      </c>
      <c r="K1846" s="29">
        <v>0</v>
      </c>
      <c r="L1846" s="29">
        <v>0</v>
      </c>
      <c r="M1846" s="29">
        <v>0</v>
      </c>
      <c r="N1846" s="29">
        <v>179296.96</v>
      </c>
      <c r="O1846" s="29">
        <v>5700.05</v>
      </c>
      <c r="P1846" s="29">
        <v>0</v>
      </c>
      <c r="Q1846" s="29">
        <v>2993392.2157000001</v>
      </c>
      <c r="R1846" s="29">
        <v>53171.5</v>
      </c>
      <c r="S1846" s="29">
        <v>59982.95</v>
      </c>
      <c r="T1846">
        <v>249972.67</v>
      </c>
      <c r="U1846">
        <v>0</v>
      </c>
      <c r="V1846">
        <v>0</v>
      </c>
      <c r="Y1846" t="s">
        <v>100</v>
      </c>
    </row>
    <row r="1847" spans="1:25" x14ac:dyDescent="0.3">
      <c r="A1847" s="19" t="s">
        <v>99</v>
      </c>
      <c r="B1847" s="18" t="s">
        <v>350</v>
      </c>
      <c r="C1847" s="18" t="s">
        <v>219</v>
      </c>
      <c r="D1847" s="29">
        <v>12742417.859999999</v>
      </c>
      <c r="E1847" s="29">
        <v>5116328.5840999996</v>
      </c>
      <c r="F1847" s="29">
        <v>3293.08</v>
      </c>
      <c r="G1847" s="29">
        <v>6.38</v>
      </c>
      <c r="H1847" s="29">
        <v>0</v>
      </c>
      <c r="I1847" s="29">
        <v>0</v>
      </c>
      <c r="J1847" s="29">
        <v>0</v>
      </c>
      <c r="K1847" s="29">
        <v>0</v>
      </c>
      <c r="L1847" s="29">
        <v>0</v>
      </c>
      <c r="M1847" s="29">
        <v>0</v>
      </c>
      <c r="N1847" s="29">
        <v>624.20000000000005</v>
      </c>
      <c r="O1847" s="29">
        <v>25.68</v>
      </c>
      <c r="P1847" s="29">
        <v>0</v>
      </c>
      <c r="Q1847" s="29">
        <v>7630024.7059000004</v>
      </c>
      <c r="R1847" s="29">
        <v>642.35</v>
      </c>
      <c r="S1847" s="29">
        <v>0</v>
      </c>
      <c r="T1847">
        <v>0.03</v>
      </c>
      <c r="U1847">
        <v>0</v>
      </c>
      <c r="V1847">
        <v>0</v>
      </c>
      <c r="Y1847" t="s">
        <v>100</v>
      </c>
    </row>
    <row r="1848" spans="1:25" x14ac:dyDescent="0.3">
      <c r="A1848" s="19" t="s">
        <v>99</v>
      </c>
      <c r="B1848" s="18" t="s">
        <v>350</v>
      </c>
      <c r="C1848" s="18" t="s">
        <v>220</v>
      </c>
      <c r="D1848" s="29">
        <v>1864656.94</v>
      </c>
      <c r="E1848" s="29">
        <v>749190.18090000097</v>
      </c>
      <c r="F1848" s="29">
        <v>17685.55</v>
      </c>
      <c r="G1848" s="29">
        <v>5.33</v>
      </c>
      <c r="H1848" s="29">
        <v>0</v>
      </c>
      <c r="I1848" s="29">
        <v>0</v>
      </c>
      <c r="J1848" s="29">
        <v>0</v>
      </c>
      <c r="K1848" s="29">
        <v>0</v>
      </c>
      <c r="L1848" s="29">
        <v>0</v>
      </c>
      <c r="M1848" s="29">
        <v>0</v>
      </c>
      <c r="N1848" s="29">
        <v>44229.85</v>
      </c>
      <c r="O1848" s="29">
        <v>6645.75</v>
      </c>
      <c r="P1848" s="29">
        <v>0</v>
      </c>
      <c r="Q1848" s="29">
        <v>1198653.6191</v>
      </c>
      <c r="R1848" s="29">
        <v>65501.31</v>
      </c>
      <c r="S1848" s="29">
        <v>0</v>
      </c>
      <c r="T1848">
        <v>13631.77</v>
      </c>
      <c r="U1848">
        <v>0</v>
      </c>
      <c r="V1848">
        <v>0</v>
      </c>
      <c r="Y1848" t="s">
        <v>100</v>
      </c>
    </row>
    <row r="1849" spans="1:25" x14ac:dyDescent="0.3">
      <c r="A1849" s="19" t="s">
        <v>99</v>
      </c>
      <c r="B1849" s="18" t="s">
        <v>350</v>
      </c>
      <c r="C1849" s="18" t="s">
        <v>153</v>
      </c>
      <c r="D1849" s="29">
        <v>2585951.8199999998</v>
      </c>
      <c r="E1849" s="29">
        <v>1214779.2866</v>
      </c>
      <c r="F1849" s="29">
        <v>53910.54</v>
      </c>
      <c r="G1849" s="29">
        <v>3.8</v>
      </c>
      <c r="H1849" s="29">
        <v>0</v>
      </c>
      <c r="I1849" s="29">
        <v>0</v>
      </c>
      <c r="J1849" s="29">
        <v>0</v>
      </c>
      <c r="K1849" s="29">
        <v>0</v>
      </c>
      <c r="L1849" s="29">
        <v>0</v>
      </c>
      <c r="M1849" s="29">
        <v>0</v>
      </c>
      <c r="N1849" s="29">
        <v>91.67</v>
      </c>
      <c r="O1849" s="29">
        <v>3541.88</v>
      </c>
      <c r="P1849" s="29">
        <v>0</v>
      </c>
      <c r="Q1849" s="29">
        <v>1425790.2434</v>
      </c>
      <c r="R1849" s="29">
        <v>707.17</v>
      </c>
      <c r="S1849" s="29">
        <v>0</v>
      </c>
      <c r="T1849">
        <v>0</v>
      </c>
      <c r="U1849">
        <v>0</v>
      </c>
      <c r="V1849">
        <v>0</v>
      </c>
      <c r="Y1849" t="s">
        <v>100</v>
      </c>
    </row>
    <row r="1850" spans="1:25" x14ac:dyDescent="0.3">
      <c r="A1850" s="19" t="s">
        <v>99</v>
      </c>
      <c r="B1850" s="18" t="s">
        <v>350</v>
      </c>
      <c r="C1850" s="18" t="s">
        <v>154</v>
      </c>
      <c r="D1850" s="29">
        <v>1724257.24</v>
      </c>
      <c r="E1850" s="29">
        <v>2000572.2755</v>
      </c>
      <c r="F1850" s="29">
        <v>276596.21999999997</v>
      </c>
      <c r="G1850" s="29">
        <v>8.74</v>
      </c>
      <c r="H1850" s="29">
        <v>0</v>
      </c>
      <c r="I1850" s="29">
        <v>171803.73</v>
      </c>
      <c r="J1850" s="29">
        <v>0</v>
      </c>
      <c r="K1850" s="29">
        <v>0</v>
      </c>
      <c r="L1850" s="29">
        <v>0</v>
      </c>
      <c r="M1850" s="29">
        <v>0</v>
      </c>
      <c r="N1850" s="29">
        <v>57443.519999999997</v>
      </c>
      <c r="O1850" s="29">
        <v>53.62</v>
      </c>
      <c r="P1850" s="29">
        <v>0</v>
      </c>
      <c r="Q1850" s="29">
        <v>281.18450000000001</v>
      </c>
      <c r="R1850" s="29">
        <v>0</v>
      </c>
      <c r="S1850" s="29">
        <v>0</v>
      </c>
      <c r="T1850">
        <v>0</v>
      </c>
      <c r="U1850">
        <v>0</v>
      </c>
      <c r="V1850">
        <v>0</v>
      </c>
      <c r="Y1850" t="s">
        <v>100</v>
      </c>
    </row>
    <row r="1851" spans="1:25" x14ac:dyDescent="0.3">
      <c r="A1851" s="19" t="s">
        <v>100</v>
      </c>
      <c r="B1851" s="18" t="s">
        <v>351</v>
      </c>
      <c r="C1851" s="18" t="s">
        <v>129</v>
      </c>
      <c r="D1851" s="29">
        <v>5414524.5800000001</v>
      </c>
      <c r="E1851" s="29">
        <v>4857085.95379999</v>
      </c>
      <c r="F1851" s="29">
        <v>334916.93</v>
      </c>
      <c r="G1851" s="29">
        <v>4.7</v>
      </c>
      <c r="H1851" s="29">
        <v>0</v>
      </c>
      <c r="I1851" s="29">
        <v>325936.90999999997</v>
      </c>
      <c r="J1851" s="29">
        <v>0</v>
      </c>
      <c r="K1851" s="29">
        <v>0</v>
      </c>
      <c r="L1851" s="29">
        <v>0</v>
      </c>
      <c r="M1851" s="29">
        <v>0</v>
      </c>
      <c r="N1851" s="29">
        <v>92346.75</v>
      </c>
      <c r="O1851" s="29">
        <v>560.25</v>
      </c>
      <c r="P1851" s="29">
        <v>0</v>
      </c>
      <c r="Q1851" s="29">
        <v>892355.55619999999</v>
      </c>
      <c r="R1851" s="29">
        <v>0</v>
      </c>
      <c r="S1851" s="29">
        <v>0</v>
      </c>
      <c r="T1851">
        <v>37.39</v>
      </c>
      <c r="U1851">
        <v>0</v>
      </c>
      <c r="V1851">
        <v>0</v>
      </c>
      <c r="Y1851" t="s">
        <v>100</v>
      </c>
    </row>
    <row r="1852" spans="1:25" x14ac:dyDescent="0.3">
      <c r="A1852" s="19" t="s">
        <v>100</v>
      </c>
      <c r="B1852" s="18" t="s">
        <v>351</v>
      </c>
      <c r="C1852" s="18" t="s">
        <v>130</v>
      </c>
      <c r="D1852" s="29">
        <v>6156751.8200000003</v>
      </c>
      <c r="E1852" s="29">
        <v>8780122.0616999995</v>
      </c>
      <c r="F1852" s="29">
        <v>2636128.73</v>
      </c>
      <c r="G1852" s="29">
        <v>2.5</v>
      </c>
      <c r="H1852" s="29">
        <v>0</v>
      </c>
      <c r="I1852" s="29">
        <v>581895.25</v>
      </c>
      <c r="J1852" s="29">
        <v>0</v>
      </c>
      <c r="K1852" s="29">
        <v>0</v>
      </c>
      <c r="L1852" s="29">
        <v>0</v>
      </c>
      <c r="M1852" s="29">
        <v>0</v>
      </c>
      <c r="N1852" s="29">
        <v>381757.46</v>
      </c>
      <c r="O1852" s="29">
        <v>367.48</v>
      </c>
      <c r="P1852" s="29">
        <v>0</v>
      </c>
      <c r="Q1852" s="29">
        <v>18105.078300000001</v>
      </c>
      <c r="R1852" s="29">
        <v>4062.97</v>
      </c>
      <c r="S1852" s="29">
        <v>1283.6199999999999</v>
      </c>
      <c r="T1852">
        <v>0</v>
      </c>
      <c r="U1852">
        <v>0</v>
      </c>
      <c r="V1852">
        <v>0</v>
      </c>
      <c r="Y1852" t="s">
        <v>100</v>
      </c>
    </row>
    <row r="1853" spans="1:25" x14ac:dyDescent="0.3">
      <c r="A1853" s="19" t="s">
        <v>100</v>
      </c>
      <c r="B1853" s="18" t="s">
        <v>351</v>
      </c>
      <c r="C1853" s="18" t="s">
        <v>131</v>
      </c>
      <c r="D1853" s="29">
        <v>1854850.29</v>
      </c>
      <c r="E1853" s="29">
        <v>1862929.8525</v>
      </c>
      <c r="F1853" s="29">
        <v>89505.39</v>
      </c>
      <c r="G1853" s="29">
        <v>0</v>
      </c>
      <c r="H1853" s="29">
        <v>0</v>
      </c>
      <c r="I1853" s="29">
        <v>87028.75</v>
      </c>
      <c r="J1853" s="29">
        <v>0</v>
      </c>
      <c r="K1853" s="29">
        <v>0</v>
      </c>
      <c r="L1853" s="29">
        <v>0</v>
      </c>
      <c r="M1853" s="29">
        <v>0</v>
      </c>
      <c r="N1853" s="29">
        <v>63963.87</v>
      </c>
      <c r="O1853" s="29">
        <v>278.85000000000002</v>
      </c>
      <c r="P1853" s="29">
        <v>0</v>
      </c>
      <c r="Q1853" s="29">
        <v>81425.827499999999</v>
      </c>
      <c r="R1853" s="29">
        <v>0</v>
      </c>
      <c r="S1853" s="29">
        <v>0</v>
      </c>
      <c r="T1853">
        <v>183.53</v>
      </c>
      <c r="U1853">
        <v>0</v>
      </c>
      <c r="V1853">
        <v>0</v>
      </c>
      <c r="Y1853" t="s">
        <v>100</v>
      </c>
    </row>
    <row r="1854" spans="1:25" x14ac:dyDescent="0.3">
      <c r="A1854" s="19" t="s">
        <v>100</v>
      </c>
      <c r="B1854" s="18" t="s">
        <v>351</v>
      </c>
      <c r="C1854" s="18" t="s">
        <v>132</v>
      </c>
      <c r="D1854" s="29">
        <v>180820.74</v>
      </c>
      <c r="E1854" s="29">
        <v>222153.92</v>
      </c>
      <c r="F1854" s="29">
        <v>41333.18</v>
      </c>
      <c r="G1854" s="29">
        <v>0</v>
      </c>
      <c r="H1854" s="29">
        <v>0</v>
      </c>
      <c r="I1854" s="29">
        <v>19828.23</v>
      </c>
      <c r="J1854" s="29">
        <v>0</v>
      </c>
      <c r="K1854" s="29">
        <v>0</v>
      </c>
      <c r="L1854" s="29">
        <v>0</v>
      </c>
      <c r="M1854" s="29">
        <v>0</v>
      </c>
      <c r="N1854" s="29">
        <v>52747.95</v>
      </c>
      <c r="O1854" s="29">
        <v>0</v>
      </c>
      <c r="P1854" s="29">
        <v>0</v>
      </c>
      <c r="Q1854" s="29">
        <v>0</v>
      </c>
      <c r="R1854" s="29">
        <v>0</v>
      </c>
      <c r="S1854" s="29">
        <v>0</v>
      </c>
      <c r="T1854">
        <v>0</v>
      </c>
      <c r="U1854">
        <v>0</v>
      </c>
      <c r="V1854">
        <v>0</v>
      </c>
      <c r="Y1854" t="s">
        <v>100</v>
      </c>
    </row>
    <row r="1855" spans="1:25" x14ac:dyDescent="0.3">
      <c r="A1855" s="19" t="s">
        <v>100</v>
      </c>
      <c r="B1855" s="18" t="s">
        <v>351</v>
      </c>
      <c r="C1855" s="18" t="s">
        <v>133</v>
      </c>
      <c r="D1855" s="29">
        <v>2121718.04</v>
      </c>
      <c r="E1855" s="29">
        <v>2281295.38</v>
      </c>
      <c r="F1855" s="29">
        <v>159577.34</v>
      </c>
      <c r="G1855" s="29">
        <v>9.09</v>
      </c>
      <c r="H1855" s="29">
        <v>0</v>
      </c>
      <c r="I1855" s="29">
        <v>156457.35999999999</v>
      </c>
      <c r="J1855" s="29">
        <v>0</v>
      </c>
      <c r="K1855" s="29">
        <v>0</v>
      </c>
      <c r="L1855" s="29">
        <v>0</v>
      </c>
      <c r="M1855" s="29">
        <v>0</v>
      </c>
      <c r="N1855" s="29">
        <v>48382</v>
      </c>
      <c r="O1855" s="29">
        <v>75</v>
      </c>
      <c r="P1855" s="29">
        <v>0</v>
      </c>
      <c r="Q1855" s="29">
        <v>0</v>
      </c>
      <c r="R1855" s="29">
        <v>0</v>
      </c>
      <c r="S1855" s="29">
        <v>0</v>
      </c>
      <c r="T1855">
        <v>0</v>
      </c>
      <c r="U1855">
        <v>0</v>
      </c>
      <c r="V1855">
        <v>0</v>
      </c>
      <c r="Y1855" t="s">
        <v>100</v>
      </c>
    </row>
    <row r="1856" spans="1:25" x14ac:dyDescent="0.3">
      <c r="A1856" s="19" t="s">
        <v>100</v>
      </c>
      <c r="B1856" s="18" t="s">
        <v>351</v>
      </c>
      <c r="C1856" s="18" t="s">
        <v>134</v>
      </c>
      <c r="D1856" s="29">
        <v>371934.43</v>
      </c>
      <c r="E1856" s="29">
        <v>464986.44</v>
      </c>
      <c r="F1856" s="29">
        <v>93052.01</v>
      </c>
      <c r="G1856" s="29">
        <v>0</v>
      </c>
      <c r="H1856" s="29">
        <v>0</v>
      </c>
      <c r="I1856" s="29">
        <v>44563.32</v>
      </c>
      <c r="J1856" s="29">
        <v>0</v>
      </c>
      <c r="K1856" s="29">
        <v>0</v>
      </c>
      <c r="L1856" s="29">
        <v>0</v>
      </c>
      <c r="M1856" s="29">
        <v>0</v>
      </c>
      <c r="N1856" s="29">
        <v>30474.02</v>
      </c>
      <c r="O1856" s="29">
        <v>0</v>
      </c>
      <c r="P1856" s="29">
        <v>0</v>
      </c>
      <c r="Q1856" s="29">
        <v>0</v>
      </c>
      <c r="R1856" s="29">
        <v>0</v>
      </c>
      <c r="S1856" s="29">
        <v>0</v>
      </c>
      <c r="T1856">
        <v>0</v>
      </c>
      <c r="U1856">
        <v>0</v>
      </c>
      <c r="V1856">
        <v>0</v>
      </c>
      <c r="Y1856" t="s">
        <v>101</v>
      </c>
    </row>
    <row r="1857" spans="1:25" x14ac:dyDescent="0.3">
      <c r="A1857" s="19" t="s">
        <v>100</v>
      </c>
      <c r="B1857" s="18" t="s">
        <v>351</v>
      </c>
      <c r="C1857" s="18" t="s">
        <v>135</v>
      </c>
      <c r="D1857" s="29">
        <v>2402853</v>
      </c>
      <c r="E1857" s="29">
        <v>2513283.2400000002</v>
      </c>
      <c r="F1857" s="29">
        <v>110430.24</v>
      </c>
      <c r="G1857" s="29">
        <v>2.1</v>
      </c>
      <c r="H1857" s="29">
        <v>0</v>
      </c>
      <c r="I1857" s="29">
        <v>104413.26</v>
      </c>
      <c r="J1857" s="29">
        <v>0</v>
      </c>
      <c r="K1857" s="29">
        <v>0</v>
      </c>
      <c r="L1857" s="29">
        <v>0</v>
      </c>
      <c r="M1857" s="29">
        <v>0</v>
      </c>
      <c r="N1857" s="29">
        <v>70826.350000000006</v>
      </c>
      <c r="O1857" s="29">
        <v>100.2</v>
      </c>
      <c r="P1857" s="29">
        <v>0</v>
      </c>
      <c r="Q1857" s="29">
        <v>0</v>
      </c>
      <c r="R1857" s="29">
        <v>0</v>
      </c>
      <c r="S1857" s="29">
        <v>0</v>
      </c>
      <c r="T1857">
        <v>0</v>
      </c>
      <c r="U1857">
        <v>0</v>
      </c>
      <c r="V1857">
        <v>0</v>
      </c>
      <c r="Y1857" t="s">
        <v>101</v>
      </c>
    </row>
    <row r="1858" spans="1:25" x14ac:dyDescent="0.3">
      <c r="A1858" s="19" t="s">
        <v>100</v>
      </c>
      <c r="B1858" s="18" t="s">
        <v>351</v>
      </c>
      <c r="C1858" s="18" t="s">
        <v>136</v>
      </c>
      <c r="D1858" s="29">
        <v>23749.68</v>
      </c>
      <c r="E1858" s="29">
        <v>37309.589999999997</v>
      </c>
      <c r="F1858" s="29">
        <v>13559.91</v>
      </c>
      <c r="G1858" s="29">
        <v>0</v>
      </c>
      <c r="H1858" s="29">
        <v>0</v>
      </c>
      <c r="I1858" s="29">
        <v>3373.41</v>
      </c>
      <c r="J1858" s="29">
        <v>0</v>
      </c>
      <c r="K1858" s="29">
        <v>0</v>
      </c>
      <c r="L1858" s="29">
        <v>0</v>
      </c>
      <c r="M1858" s="29">
        <v>0</v>
      </c>
      <c r="N1858" s="29">
        <v>0</v>
      </c>
      <c r="O1858" s="29">
        <v>0</v>
      </c>
      <c r="P1858" s="29">
        <v>0</v>
      </c>
      <c r="Q1858" s="29">
        <v>0</v>
      </c>
      <c r="R1858" s="29">
        <v>0</v>
      </c>
      <c r="S1858" s="29">
        <v>0</v>
      </c>
      <c r="T1858">
        <v>0</v>
      </c>
      <c r="U1858">
        <v>0</v>
      </c>
      <c r="V1858">
        <v>0</v>
      </c>
      <c r="Y1858" t="s">
        <v>101</v>
      </c>
    </row>
    <row r="1859" spans="1:25" x14ac:dyDescent="0.3">
      <c r="A1859" s="19" t="s">
        <v>100</v>
      </c>
      <c r="B1859" s="18" t="s">
        <v>351</v>
      </c>
      <c r="C1859" s="18" t="s">
        <v>137</v>
      </c>
      <c r="D1859" s="29">
        <v>1979047.99</v>
      </c>
      <c r="E1859" s="29">
        <v>2085777.95</v>
      </c>
      <c r="F1859" s="29">
        <v>106729.96</v>
      </c>
      <c r="G1859" s="29">
        <v>0.55000000000000004</v>
      </c>
      <c r="H1859" s="29">
        <v>0</v>
      </c>
      <c r="I1859" s="29">
        <v>102857.2</v>
      </c>
      <c r="J1859" s="29">
        <v>0</v>
      </c>
      <c r="K1859" s="29">
        <v>0</v>
      </c>
      <c r="L1859" s="29">
        <v>0</v>
      </c>
      <c r="M1859" s="29">
        <v>0</v>
      </c>
      <c r="N1859" s="29">
        <v>92388.67</v>
      </c>
      <c r="O1859" s="29">
        <v>25</v>
      </c>
      <c r="P1859" s="29">
        <v>0</v>
      </c>
      <c r="Q1859" s="29">
        <v>0</v>
      </c>
      <c r="R1859" s="29">
        <v>0</v>
      </c>
      <c r="S1859" s="29">
        <v>0</v>
      </c>
      <c r="T1859">
        <v>0</v>
      </c>
      <c r="U1859">
        <v>0</v>
      </c>
      <c r="V1859">
        <v>0</v>
      </c>
      <c r="Y1859" t="s">
        <v>101</v>
      </c>
    </row>
    <row r="1860" spans="1:25" x14ac:dyDescent="0.3">
      <c r="A1860" s="19" t="s">
        <v>100</v>
      </c>
      <c r="B1860" s="18" t="s">
        <v>351</v>
      </c>
      <c r="C1860" s="18" t="s">
        <v>138</v>
      </c>
      <c r="D1860" s="29">
        <v>2241175.5099999998</v>
      </c>
      <c r="E1860" s="29">
        <v>2300749.5699999998</v>
      </c>
      <c r="F1860" s="29">
        <v>59574.06</v>
      </c>
      <c r="G1860" s="29">
        <v>0</v>
      </c>
      <c r="H1860" s="29">
        <v>0</v>
      </c>
      <c r="I1860" s="29">
        <v>57847.76</v>
      </c>
      <c r="J1860" s="29">
        <v>0</v>
      </c>
      <c r="K1860" s="29">
        <v>0</v>
      </c>
      <c r="L1860" s="29">
        <v>0</v>
      </c>
      <c r="M1860" s="29">
        <v>0</v>
      </c>
      <c r="N1860" s="29">
        <v>36451.65</v>
      </c>
      <c r="O1860" s="29">
        <v>227.28</v>
      </c>
      <c r="P1860" s="29">
        <v>0</v>
      </c>
      <c r="Q1860" s="29">
        <v>0</v>
      </c>
      <c r="R1860" s="29">
        <v>0</v>
      </c>
      <c r="S1860" s="29">
        <v>0</v>
      </c>
      <c r="T1860">
        <v>0</v>
      </c>
      <c r="U1860">
        <v>0</v>
      </c>
      <c r="V1860">
        <v>0</v>
      </c>
      <c r="Y1860" t="s">
        <v>101</v>
      </c>
    </row>
    <row r="1861" spans="1:25" x14ac:dyDescent="0.3">
      <c r="A1861" s="19" t="s">
        <v>100</v>
      </c>
      <c r="B1861" s="18" t="s">
        <v>351</v>
      </c>
      <c r="C1861" s="18" t="s">
        <v>139</v>
      </c>
      <c r="D1861" s="29">
        <v>341035.11</v>
      </c>
      <c r="E1861" s="29">
        <v>439012.67</v>
      </c>
      <c r="F1861" s="29">
        <v>97977.56</v>
      </c>
      <c r="G1861" s="29">
        <v>4.4000000000000004</v>
      </c>
      <c r="H1861" s="29">
        <v>0</v>
      </c>
      <c r="I1861" s="29">
        <v>33225.800000000003</v>
      </c>
      <c r="J1861" s="29">
        <v>0</v>
      </c>
      <c r="K1861" s="29">
        <v>0</v>
      </c>
      <c r="L1861" s="29">
        <v>0</v>
      </c>
      <c r="M1861" s="29">
        <v>0</v>
      </c>
      <c r="N1861" s="29">
        <v>31870.42</v>
      </c>
      <c r="O1861" s="29">
        <v>0</v>
      </c>
      <c r="P1861" s="29">
        <v>0</v>
      </c>
      <c r="Q1861" s="29">
        <v>0</v>
      </c>
      <c r="R1861" s="29">
        <v>0</v>
      </c>
      <c r="S1861" s="29">
        <v>0</v>
      </c>
      <c r="T1861">
        <v>0</v>
      </c>
      <c r="U1861">
        <v>0</v>
      </c>
      <c r="V1861">
        <v>0</v>
      </c>
      <c r="Y1861" t="s">
        <v>101</v>
      </c>
    </row>
    <row r="1862" spans="1:25" x14ac:dyDescent="0.3">
      <c r="A1862" s="19" t="s">
        <v>101</v>
      </c>
      <c r="B1862" s="18" t="s">
        <v>352</v>
      </c>
      <c r="C1862" s="18" t="s">
        <v>129</v>
      </c>
      <c r="D1862" s="29">
        <v>917640.88</v>
      </c>
      <c r="E1862" s="29">
        <v>920017.5</v>
      </c>
      <c r="F1862" s="29">
        <v>2376.62</v>
      </c>
      <c r="G1862" s="29">
        <v>28.5</v>
      </c>
      <c r="H1862" s="29">
        <v>0</v>
      </c>
      <c r="I1862" s="29">
        <v>0</v>
      </c>
      <c r="J1862" s="29">
        <v>0</v>
      </c>
      <c r="K1862" s="29">
        <v>0</v>
      </c>
      <c r="L1862" s="29">
        <v>0</v>
      </c>
      <c r="M1862" s="29">
        <v>0</v>
      </c>
      <c r="N1862" s="29">
        <v>31676.2</v>
      </c>
      <c r="O1862" s="29">
        <v>25</v>
      </c>
      <c r="P1862" s="29">
        <v>0</v>
      </c>
      <c r="Q1862" s="29">
        <v>0</v>
      </c>
      <c r="R1862" s="29">
        <v>0</v>
      </c>
      <c r="S1862" s="29">
        <v>0</v>
      </c>
      <c r="T1862">
        <v>0</v>
      </c>
      <c r="U1862">
        <v>0</v>
      </c>
      <c r="V1862">
        <v>0</v>
      </c>
      <c r="Y1862" t="s">
        <v>101</v>
      </c>
    </row>
    <row r="1863" spans="1:25" x14ac:dyDescent="0.3">
      <c r="A1863" s="19" t="s">
        <v>101</v>
      </c>
      <c r="B1863" s="18" t="s">
        <v>352</v>
      </c>
      <c r="C1863" s="18" t="s">
        <v>130</v>
      </c>
      <c r="D1863" s="29">
        <v>1733991.18</v>
      </c>
      <c r="E1863" s="29">
        <v>1736942.92</v>
      </c>
      <c r="F1863" s="29">
        <v>2951.74</v>
      </c>
      <c r="G1863" s="29">
        <v>2.88</v>
      </c>
      <c r="H1863" s="29">
        <v>0</v>
      </c>
      <c r="I1863" s="29">
        <v>0</v>
      </c>
      <c r="J1863" s="29">
        <v>0</v>
      </c>
      <c r="K1863" s="29">
        <v>0</v>
      </c>
      <c r="L1863" s="29">
        <v>0</v>
      </c>
      <c r="M1863" s="29">
        <v>0</v>
      </c>
      <c r="N1863" s="29">
        <v>32889.699999999997</v>
      </c>
      <c r="O1863" s="29">
        <v>25</v>
      </c>
      <c r="P1863" s="29">
        <v>0</v>
      </c>
      <c r="Q1863" s="29">
        <v>0</v>
      </c>
      <c r="R1863" s="29">
        <v>0</v>
      </c>
      <c r="S1863" s="29">
        <v>0</v>
      </c>
      <c r="T1863">
        <v>0</v>
      </c>
      <c r="U1863">
        <v>0</v>
      </c>
      <c r="V1863">
        <v>0</v>
      </c>
      <c r="Y1863" t="s">
        <v>101</v>
      </c>
    </row>
    <row r="1864" spans="1:25" x14ac:dyDescent="0.3">
      <c r="A1864" s="19" t="s">
        <v>101</v>
      </c>
      <c r="B1864" s="18" t="s">
        <v>352</v>
      </c>
      <c r="C1864" s="18" t="s">
        <v>131</v>
      </c>
      <c r="D1864" s="29">
        <v>1485704.72</v>
      </c>
      <c r="E1864" s="29">
        <v>2032825.94</v>
      </c>
      <c r="F1864" s="29">
        <v>547121.22</v>
      </c>
      <c r="G1864" s="29">
        <v>0.76</v>
      </c>
      <c r="H1864" s="29">
        <v>0</v>
      </c>
      <c r="I1864" s="29">
        <v>0</v>
      </c>
      <c r="J1864" s="29">
        <v>0</v>
      </c>
      <c r="K1864" s="29">
        <v>0</v>
      </c>
      <c r="L1864" s="29">
        <v>0</v>
      </c>
      <c r="M1864" s="29">
        <v>0</v>
      </c>
      <c r="N1864" s="29">
        <v>78837.759999999995</v>
      </c>
      <c r="O1864" s="29">
        <v>0</v>
      </c>
      <c r="P1864" s="29">
        <v>0</v>
      </c>
      <c r="Q1864" s="29">
        <v>0</v>
      </c>
      <c r="R1864" s="29">
        <v>0</v>
      </c>
      <c r="S1864" s="29">
        <v>0</v>
      </c>
      <c r="T1864">
        <v>0</v>
      </c>
      <c r="U1864">
        <v>0</v>
      </c>
      <c r="V1864">
        <v>0</v>
      </c>
      <c r="Y1864" t="s">
        <v>102</v>
      </c>
    </row>
    <row r="1865" spans="1:25" x14ac:dyDescent="0.3">
      <c r="A1865" s="19" t="s">
        <v>101</v>
      </c>
      <c r="B1865" s="18" t="s">
        <v>352</v>
      </c>
      <c r="C1865" s="18" t="s">
        <v>132</v>
      </c>
      <c r="D1865" s="29">
        <v>939115.24000000698</v>
      </c>
      <c r="E1865" s="29">
        <v>941282.98000000697</v>
      </c>
      <c r="F1865" s="29">
        <v>2167.7399999999998</v>
      </c>
      <c r="G1865" s="29">
        <v>15.52</v>
      </c>
      <c r="H1865" s="29">
        <v>0</v>
      </c>
      <c r="I1865" s="29">
        <v>0</v>
      </c>
      <c r="J1865" s="29">
        <v>0</v>
      </c>
      <c r="K1865" s="29">
        <v>0</v>
      </c>
      <c r="L1865" s="29">
        <v>0</v>
      </c>
      <c r="M1865" s="29">
        <v>0</v>
      </c>
      <c r="N1865" s="29">
        <v>49903.75</v>
      </c>
      <c r="O1865" s="29">
        <v>0</v>
      </c>
      <c r="P1865" s="29">
        <v>0</v>
      </c>
      <c r="Q1865" s="29">
        <v>0</v>
      </c>
      <c r="R1865" s="29">
        <v>0</v>
      </c>
      <c r="S1865" s="29">
        <v>0</v>
      </c>
      <c r="T1865">
        <v>0</v>
      </c>
      <c r="U1865">
        <v>0</v>
      </c>
      <c r="V1865">
        <v>0</v>
      </c>
      <c r="Y1865" t="s">
        <v>102</v>
      </c>
    </row>
    <row r="1866" spans="1:25" x14ac:dyDescent="0.3">
      <c r="A1866" s="19" t="s">
        <v>101</v>
      </c>
      <c r="B1866" s="18" t="s">
        <v>352</v>
      </c>
      <c r="C1866" s="18" t="s">
        <v>133</v>
      </c>
      <c r="D1866" s="29">
        <v>1155406.22</v>
      </c>
      <c r="E1866" s="29">
        <v>1156569.3</v>
      </c>
      <c r="F1866" s="29">
        <v>1163.08</v>
      </c>
      <c r="G1866" s="29">
        <v>0</v>
      </c>
      <c r="H1866" s="29">
        <v>0</v>
      </c>
      <c r="I1866" s="29">
        <v>0</v>
      </c>
      <c r="J1866" s="29">
        <v>0</v>
      </c>
      <c r="K1866" s="29">
        <v>0</v>
      </c>
      <c r="L1866" s="29">
        <v>0</v>
      </c>
      <c r="M1866" s="29">
        <v>0</v>
      </c>
      <c r="N1866" s="29">
        <v>42283.65</v>
      </c>
      <c r="O1866" s="29">
        <v>75</v>
      </c>
      <c r="P1866" s="29">
        <v>0</v>
      </c>
      <c r="Q1866" s="29">
        <v>0</v>
      </c>
      <c r="R1866" s="29">
        <v>0</v>
      </c>
      <c r="S1866" s="29">
        <v>0</v>
      </c>
      <c r="T1866">
        <v>0</v>
      </c>
      <c r="U1866">
        <v>0</v>
      </c>
      <c r="V1866">
        <v>0</v>
      </c>
      <c r="Y1866" t="s">
        <v>102</v>
      </c>
    </row>
    <row r="1867" spans="1:25" x14ac:dyDescent="0.3">
      <c r="A1867" s="19" t="s">
        <v>101</v>
      </c>
      <c r="B1867" s="18" t="s">
        <v>352</v>
      </c>
      <c r="C1867" s="18" t="s">
        <v>134</v>
      </c>
      <c r="D1867" s="29">
        <v>1023749.54</v>
      </c>
      <c r="E1867" s="29">
        <v>1029406.04</v>
      </c>
      <c r="F1867" s="29">
        <v>5656.5</v>
      </c>
      <c r="G1867" s="29">
        <v>35.44</v>
      </c>
      <c r="H1867" s="29">
        <v>0</v>
      </c>
      <c r="I1867" s="29">
        <v>0</v>
      </c>
      <c r="J1867" s="29">
        <v>0</v>
      </c>
      <c r="K1867" s="29">
        <v>0</v>
      </c>
      <c r="L1867" s="29">
        <v>0</v>
      </c>
      <c r="M1867" s="29">
        <v>0</v>
      </c>
      <c r="N1867" s="29">
        <v>56873.29</v>
      </c>
      <c r="O1867" s="29">
        <v>25</v>
      </c>
      <c r="P1867" s="29">
        <v>0</v>
      </c>
      <c r="Q1867" s="29">
        <v>0</v>
      </c>
      <c r="R1867" s="29">
        <v>0</v>
      </c>
      <c r="S1867" s="29">
        <v>0</v>
      </c>
      <c r="T1867">
        <v>0</v>
      </c>
      <c r="U1867">
        <v>0</v>
      </c>
      <c r="V1867">
        <v>0</v>
      </c>
      <c r="Y1867" t="s">
        <v>102</v>
      </c>
    </row>
    <row r="1868" spans="1:25" x14ac:dyDescent="0.3">
      <c r="A1868" s="19" t="s">
        <v>101</v>
      </c>
      <c r="B1868" s="18" t="s">
        <v>352</v>
      </c>
      <c r="C1868" s="18" t="s">
        <v>135</v>
      </c>
      <c r="D1868" s="29">
        <v>1417399.66</v>
      </c>
      <c r="E1868" s="29">
        <v>1412347.6414000001</v>
      </c>
      <c r="F1868" s="29">
        <v>1940.62</v>
      </c>
      <c r="G1868" s="29">
        <v>2.92</v>
      </c>
      <c r="H1868" s="29">
        <v>0</v>
      </c>
      <c r="I1868" s="29">
        <v>0</v>
      </c>
      <c r="J1868" s="29">
        <v>0</v>
      </c>
      <c r="K1868" s="29">
        <v>0</v>
      </c>
      <c r="L1868" s="29">
        <v>0</v>
      </c>
      <c r="M1868" s="29">
        <v>0</v>
      </c>
      <c r="N1868" s="29">
        <v>43041.01</v>
      </c>
      <c r="O1868" s="29">
        <v>125</v>
      </c>
      <c r="P1868" s="29">
        <v>0</v>
      </c>
      <c r="Q1868" s="29">
        <v>6992.6386000000002</v>
      </c>
      <c r="R1868" s="29">
        <v>0</v>
      </c>
      <c r="S1868" s="29">
        <v>0</v>
      </c>
      <c r="T1868">
        <v>0</v>
      </c>
      <c r="U1868">
        <v>0</v>
      </c>
      <c r="V1868">
        <v>0</v>
      </c>
      <c r="Y1868" t="s">
        <v>102</v>
      </c>
    </row>
    <row r="1869" spans="1:25" x14ac:dyDescent="0.3">
      <c r="A1869" s="19" t="s">
        <v>101</v>
      </c>
      <c r="B1869" s="18" t="s">
        <v>352</v>
      </c>
      <c r="C1869" s="18" t="s">
        <v>136</v>
      </c>
      <c r="D1869" s="29">
        <v>280622.59999999998</v>
      </c>
      <c r="E1869" s="29">
        <v>327783.74</v>
      </c>
      <c r="F1869" s="29">
        <v>47161.14</v>
      </c>
      <c r="G1869" s="29">
        <v>2.08</v>
      </c>
      <c r="H1869" s="29">
        <v>0</v>
      </c>
      <c r="I1869" s="29">
        <v>0</v>
      </c>
      <c r="J1869" s="29">
        <v>0</v>
      </c>
      <c r="K1869" s="29">
        <v>0</v>
      </c>
      <c r="L1869" s="29">
        <v>0</v>
      </c>
      <c r="M1869" s="29">
        <v>0</v>
      </c>
      <c r="N1869" s="29">
        <v>35057.14</v>
      </c>
      <c r="O1869" s="29">
        <v>0</v>
      </c>
      <c r="P1869" s="29">
        <v>0</v>
      </c>
      <c r="Q1869" s="29">
        <v>0</v>
      </c>
      <c r="R1869" s="29">
        <v>0</v>
      </c>
      <c r="S1869" s="29">
        <v>0</v>
      </c>
      <c r="T1869">
        <v>0</v>
      </c>
      <c r="U1869">
        <v>0</v>
      </c>
      <c r="V1869">
        <v>0</v>
      </c>
      <c r="Y1869" t="s">
        <v>102</v>
      </c>
    </row>
    <row r="1870" spans="1:25" x14ac:dyDescent="0.3">
      <c r="A1870" s="19" t="s">
        <v>102</v>
      </c>
      <c r="B1870" s="18" t="s">
        <v>353</v>
      </c>
      <c r="C1870" s="18" t="s">
        <v>145</v>
      </c>
      <c r="D1870" s="29">
        <v>2604059.52</v>
      </c>
      <c r="E1870" s="29">
        <v>2863243.25</v>
      </c>
      <c r="F1870" s="29">
        <v>259183.73</v>
      </c>
      <c r="G1870" s="29">
        <v>23.78</v>
      </c>
      <c r="H1870" s="29">
        <v>74.62</v>
      </c>
      <c r="I1870" s="29">
        <v>61212.11</v>
      </c>
      <c r="J1870" s="29">
        <v>0</v>
      </c>
      <c r="K1870" s="29">
        <v>0</v>
      </c>
      <c r="L1870" s="29">
        <v>0</v>
      </c>
      <c r="M1870" s="29">
        <v>0</v>
      </c>
      <c r="N1870" s="29">
        <v>76876.12</v>
      </c>
      <c r="O1870" s="29">
        <v>4459.8900000000003</v>
      </c>
      <c r="P1870" s="29">
        <v>0</v>
      </c>
      <c r="Q1870" s="29">
        <v>0</v>
      </c>
      <c r="R1870" s="29">
        <v>0</v>
      </c>
      <c r="S1870" s="29">
        <v>0</v>
      </c>
      <c r="T1870">
        <v>0</v>
      </c>
      <c r="U1870">
        <v>0</v>
      </c>
      <c r="V1870">
        <v>0</v>
      </c>
      <c r="Y1870" t="s">
        <v>102</v>
      </c>
    </row>
    <row r="1871" spans="1:25" x14ac:dyDescent="0.3">
      <c r="A1871" s="19" t="s">
        <v>102</v>
      </c>
      <c r="B1871" s="18" t="s">
        <v>353</v>
      </c>
      <c r="C1871" s="18" t="s">
        <v>146</v>
      </c>
      <c r="D1871" s="29">
        <v>48027.040000000001</v>
      </c>
      <c r="E1871" s="29">
        <v>55139.55</v>
      </c>
      <c r="F1871" s="29">
        <v>7112.51</v>
      </c>
      <c r="G1871" s="29">
        <v>4.46</v>
      </c>
      <c r="H1871" s="29">
        <v>0</v>
      </c>
      <c r="I1871" s="29">
        <v>2356.62</v>
      </c>
      <c r="J1871" s="29">
        <v>0</v>
      </c>
      <c r="K1871" s="29">
        <v>0</v>
      </c>
      <c r="L1871" s="29">
        <v>0</v>
      </c>
      <c r="M1871" s="29">
        <v>0</v>
      </c>
      <c r="N1871" s="29">
        <v>1352.18</v>
      </c>
      <c r="O1871" s="29">
        <v>0</v>
      </c>
      <c r="P1871" s="29">
        <v>0</v>
      </c>
      <c r="Q1871" s="29">
        <v>0</v>
      </c>
      <c r="R1871" s="29">
        <v>0</v>
      </c>
      <c r="S1871" s="29">
        <v>0</v>
      </c>
      <c r="T1871">
        <v>0</v>
      </c>
      <c r="U1871">
        <v>0</v>
      </c>
      <c r="V1871">
        <v>0</v>
      </c>
      <c r="Y1871" t="s">
        <v>102</v>
      </c>
    </row>
    <row r="1872" spans="1:25" x14ac:dyDescent="0.3">
      <c r="A1872" s="19" t="s">
        <v>102</v>
      </c>
      <c r="B1872" s="18" t="s">
        <v>353</v>
      </c>
      <c r="C1872" s="18" t="s">
        <v>147</v>
      </c>
      <c r="D1872" s="29">
        <v>33995469.940000102</v>
      </c>
      <c r="E1872" s="29">
        <v>35800138.770400099</v>
      </c>
      <c r="F1872" s="29">
        <v>2011743</v>
      </c>
      <c r="G1872" s="29">
        <v>13.29</v>
      </c>
      <c r="H1872" s="29">
        <v>99.2</v>
      </c>
      <c r="I1872" s="29">
        <v>1378705.33</v>
      </c>
      <c r="J1872" s="29">
        <v>0</v>
      </c>
      <c r="K1872" s="29">
        <v>0</v>
      </c>
      <c r="L1872" s="29">
        <v>0</v>
      </c>
      <c r="M1872" s="29">
        <v>0</v>
      </c>
      <c r="N1872" s="29">
        <v>1362806.91</v>
      </c>
      <c r="O1872" s="29">
        <v>86651.63</v>
      </c>
      <c r="P1872" s="29">
        <v>0</v>
      </c>
      <c r="Q1872" s="29">
        <v>207074.1796</v>
      </c>
      <c r="R1872" s="29">
        <v>0.01</v>
      </c>
      <c r="S1872" s="29">
        <v>0</v>
      </c>
      <c r="T1872">
        <v>23303.43</v>
      </c>
      <c r="U1872">
        <v>0</v>
      </c>
      <c r="V1872">
        <v>0</v>
      </c>
      <c r="Y1872" t="s">
        <v>102</v>
      </c>
    </row>
    <row r="1873" spans="1:25" x14ac:dyDescent="0.3">
      <c r="A1873" s="19" t="s">
        <v>102</v>
      </c>
      <c r="B1873" s="18" t="s">
        <v>353</v>
      </c>
      <c r="C1873" s="18" t="s">
        <v>148</v>
      </c>
      <c r="D1873" s="29">
        <v>21021171.980000101</v>
      </c>
      <c r="E1873" s="29">
        <v>27480686.060000099</v>
      </c>
      <c r="F1873" s="29">
        <v>6459514.0800000001</v>
      </c>
      <c r="G1873" s="29">
        <v>32.65</v>
      </c>
      <c r="H1873" s="29">
        <v>0</v>
      </c>
      <c r="I1873" s="29">
        <v>611540.21</v>
      </c>
      <c r="J1873" s="29">
        <v>0</v>
      </c>
      <c r="K1873" s="29">
        <v>0</v>
      </c>
      <c r="L1873" s="29">
        <v>0</v>
      </c>
      <c r="M1873" s="29">
        <v>0</v>
      </c>
      <c r="N1873" s="29">
        <v>2733574.64</v>
      </c>
      <c r="O1873" s="29">
        <v>19014.11</v>
      </c>
      <c r="P1873" s="29">
        <v>0</v>
      </c>
      <c r="Q1873" s="29">
        <v>0</v>
      </c>
      <c r="R1873" s="29">
        <v>0</v>
      </c>
      <c r="S1873" s="29">
        <v>0</v>
      </c>
      <c r="T1873">
        <v>0</v>
      </c>
      <c r="U1873">
        <v>0</v>
      </c>
      <c r="V1873">
        <v>0</v>
      </c>
      <c r="Y1873" t="s">
        <v>102</v>
      </c>
    </row>
    <row r="1874" spans="1:25" x14ac:dyDescent="0.3">
      <c r="A1874" s="19" t="s">
        <v>102</v>
      </c>
      <c r="B1874" s="18" t="s">
        <v>353</v>
      </c>
      <c r="C1874" s="18" t="s">
        <v>149</v>
      </c>
      <c r="D1874" s="29">
        <v>63749.760000000002</v>
      </c>
      <c r="E1874" s="29">
        <v>87583.86</v>
      </c>
      <c r="F1874" s="29">
        <v>23834.1</v>
      </c>
      <c r="G1874" s="29">
        <v>0</v>
      </c>
      <c r="H1874" s="29">
        <v>0</v>
      </c>
      <c r="I1874" s="29">
        <v>4551.21</v>
      </c>
      <c r="J1874" s="29">
        <v>0</v>
      </c>
      <c r="K1874" s="29">
        <v>0</v>
      </c>
      <c r="L1874" s="29">
        <v>0</v>
      </c>
      <c r="M1874" s="29">
        <v>0</v>
      </c>
      <c r="N1874" s="29">
        <v>0</v>
      </c>
      <c r="O1874" s="29">
        <v>0</v>
      </c>
      <c r="P1874" s="29">
        <v>0</v>
      </c>
      <c r="Q1874" s="29">
        <v>0</v>
      </c>
      <c r="R1874" s="29">
        <v>0</v>
      </c>
      <c r="S1874" s="29">
        <v>0</v>
      </c>
      <c r="T1874">
        <v>0</v>
      </c>
      <c r="U1874">
        <v>0</v>
      </c>
      <c r="V1874">
        <v>0</v>
      </c>
      <c r="Y1874" t="s">
        <v>102</v>
      </c>
    </row>
    <row r="1875" spans="1:25" x14ac:dyDescent="0.3">
      <c r="A1875" s="19" t="s">
        <v>102</v>
      </c>
      <c r="B1875" s="18" t="s">
        <v>353</v>
      </c>
      <c r="C1875" s="18" t="s">
        <v>150</v>
      </c>
      <c r="D1875" s="29">
        <v>8236383.72000001</v>
      </c>
      <c r="E1875" s="29">
        <v>9203424.2057000101</v>
      </c>
      <c r="F1875" s="29">
        <v>1013937.24</v>
      </c>
      <c r="G1875" s="29">
        <v>23.16</v>
      </c>
      <c r="H1875" s="29">
        <v>249.68</v>
      </c>
      <c r="I1875" s="29">
        <v>318857.09000000003</v>
      </c>
      <c r="J1875" s="29">
        <v>0</v>
      </c>
      <c r="K1875" s="29">
        <v>0</v>
      </c>
      <c r="L1875" s="29">
        <v>0</v>
      </c>
      <c r="M1875" s="29">
        <v>0</v>
      </c>
      <c r="N1875" s="29">
        <v>340896.08</v>
      </c>
      <c r="O1875" s="29">
        <v>1928.43</v>
      </c>
      <c r="P1875" s="29">
        <v>0</v>
      </c>
      <c r="Q1875" s="29">
        <v>50948.564299999998</v>
      </c>
      <c r="R1875" s="29">
        <v>4051.81</v>
      </c>
      <c r="S1875" s="29">
        <v>0</v>
      </c>
      <c r="T1875">
        <v>817.98</v>
      </c>
      <c r="U1875">
        <v>0</v>
      </c>
      <c r="V1875">
        <v>0</v>
      </c>
      <c r="Y1875" t="s">
        <v>102</v>
      </c>
    </row>
    <row r="1876" spans="1:25" x14ac:dyDescent="0.3">
      <c r="A1876" s="19" t="s">
        <v>102</v>
      </c>
      <c r="B1876" s="18" t="s">
        <v>353</v>
      </c>
      <c r="C1876" s="18" t="s">
        <v>151</v>
      </c>
      <c r="D1876" s="29">
        <v>26283.8</v>
      </c>
      <c r="E1876" s="29">
        <v>30058.85</v>
      </c>
      <c r="F1876" s="29">
        <v>3775.05</v>
      </c>
      <c r="G1876" s="29">
        <v>2.84</v>
      </c>
      <c r="H1876" s="29">
        <v>0</v>
      </c>
      <c r="I1876" s="29">
        <v>629.28</v>
      </c>
      <c r="J1876" s="29">
        <v>0</v>
      </c>
      <c r="K1876" s="29">
        <v>0</v>
      </c>
      <c r="L1876" s="29">
        <v>0</v>
      </c>
      <c r="M1876" s="29">
        <v>0</v>
      </c>
      <c r="N1876" s="29">
        <v>1281.45</v>
      </c>
      <c r="O1876" s="29">
        <v>0</v>
      </c>
      <c r="P1876" s="29">
        <v>0</v>
      </c>
      <c r="Q1876" s="29">
        <v>0</v>
      </c>
      <c r="R1876" s="29">
        <v>0</v>
      </c>
      <c r="S1876" s="29">
        <v>0</v>
      </c>
      <c r="T1876">
        <v>0</v>
      </c>
      <c r="U1876">
        <v>0</v>
      </c>
      <c r="V1876">
        <v>0</v>
      </c>
      <c r="Y1876" t="s">
        <v>102</v>
      </c>
    </row>
    <row r="1877" spans="1:25" x14ac:dyDescent="0.3">
      <c r="A1877" s="19" t="s">
        <v>102</v>
      </c>
      <c r="B1877" s="18" t="s">
        <v>353</v>
      </c>
      <c r="C1877" s="18" t="s">
        <v>200</v>
      </c>
      <c r="D1877" s="29">
        <v>13174024.92</v>
      </c>
      <c r="E1877" s="29">
        <v>13074686.4548</v>
      </c>
      <c r="F1877" s="29">
        <v>520278.71</v>
      </c>
      <c r="G1877" s="29">
        <v>65.95</v>
      </c>
      <c r="H1877" s="29">
        <v>253.86</v>
      </c>
      <c r="I1877" s="29">
        <v>426092.6</v>
      </c>
      <c r="J1877" s="29">
        <v>0</v>
      </c>
      <c r="K1877" s="29">
        <v>0</v>
      </c>
      <c r="L1877" s="29">
        <v>0</v>
      </c>
      <c r="M1877" s="29">
        <v>0</v>
      </c>
      <c r="N1877" s="29">
        <v>723137.48</v>
      </c>
      <c r="O1877" s="29">
        <v>1334.6</v>
      </c>
      <c r="P1877" s="29">
        <v>0</v>
      </c>
      <c r="Q1877" s="29">
        <v>619617.17520000006</v>
      </c>
      <c r="R1877" s="29">
        <v>0</v>
      </c>
      <c r="S1877" s="29">
        <v>0</v>
      </c>
      <c r="T1877">
        <v>8669.5499999999993</v>
      </c>
      <c r="U1877">
        <v>0</v>
      </c>
      <c r="V1877">
        <v>0.02</v>
      </c>
      <c r="Y1877" t="s">
        <v>102</v>
      </c>
    </row>
    <row r="1878" spans="1:25" x14ac:dyDescent="0.3">
      <c r="A1878" s="19" t="s">
        <v>102</v>
      </c>
      <c r="B1878" s="18" t="s">
        <v>353</v>
      </c>
      <c r="C1878" s="18" t="s">
        <v>201</v>
      </c>
      <c r="D1878" s="29">
        <v>8676677.0400000494</v>
      </c>
      <c r="E1878" s="29">
        <v>11769634.810000001</v>
      </c>
      <c r="F1878" s="29">
        <v>3092957.77</v>
      </c>
      <c r="G1878" s="29">
        <v>68.44</v>
      </c>
      <c r="H1878" s="29">
        <v>0</v>
      </c>
      <c r="I1878" s="29">
        <v>241104.86</v>
      </c>
      <c r="J1878" s="29">
        <v>0</v>
      </c>
      <c r="K1878" s="29">
        <v>0</v>
      </c>
      <c r="L1878" s="29">
        <v>0</v>
      </c>
      <c r="M1878" s="29">
        <v>0</v>
      </c>
      <c r="N1878" s="29">
        <v>525216.38</v>
      </c>
      <c r="O1878" s="29">
        <v>15472.83</v>
      </c>
      <c r="P1878" s="29">
        <v>0</v>
      </c>
      <c r="Q1878" s="29">
        <v>0</v>
      </c>
      <c r="R1878" s="29">
        <v>0</v>
      </c>
      <c r="S1878" s="29">
        <v>0</v>
      </c>
      <c r="T1878">
        <v>0</v>
      </c>
      <c r="U1878">
        <v>0</v>
      </c>
      <c r="V1878">
        <v>0</v>
      </c>
      <c r="Y1878" t="s">
        <v>102</v>
      </c>
    </row>
    <row r="1879" spans="1:25" x14ac:dyDescent="0.3">
      <c r="A1879" s="19" t="s">
        <v>102</v>
      </c>
      <c r="B1879" s="18" t="s">
        <v>353</v>
      </c>
      <c r="C1879" s="18" t="s">
        <v>205</v>
      </c>
      <c r="D1879" s="29">
        <v>3347806.48</v>
      </c>
      <c r="E1879" s="29">
        <v>3496381.9155999999</v>
      </c>
      <c r="F1879" s="29">
        <v>159247.41</v>
      </c>
      <c r="G1879" s="29">
        <v>2.54</v>
      </c>
      <c r="H1879" s="29">
        <v>0</v>
      </c>
      <c r="I1879" s="29">
        <v>108607.46</v>
      </c>
      <c r="J1879" s="29">
        <v>0</v>
      </c>
      <c r="K1879" s="29">
        <v>0</v>
      </c>
      <c r="L1879" s="29">
        <v>0</v>
      </c>
      <c r="M1879" s="29">
        <v>0</v>
      </c>
      <c r="N1879" s="29">
        <v>137655.09</v>
      </c>
      <c r="O1879" s="29">
        <v>50.96</v>
      </c>
      <c r="P1879" s="29">
        <v>0</v>
      </c>
      <c r="Q1879" s="29">
        <v>10679.3544</v>
      </c>
      <c r="R1879" s="29">
        <v>7.38</v>
      </c>
      <c r="S1879" s="29">
        <v>0</v>
      </c>
      <c r="T1879">
        <v>0</v>
      </c>
      <c r="U1879">
        <v>0</v>
      </c>
      <c r="V1879">
        <v>0</v>
      </c>
      <c r="Y1879" t="s">
        <v>102</v>
      </c>
    </row>
    <row r="1880" spans="1:25" x14ac:dyDescent="0.3">
      <c r="A1880" s="19" t="s">
        <v>102</v>
      </c>
      <c r="B1880" s="18" t="s">
        <v>353</v>
      </c>
      <c r="C1880" s="18" t="s">
        <v>206</v>
      </c>
      <c r="D1880" s="29">
        <v>88113703.340000004</v>
      </c>
      <c r="E1880" s="29">
        <v>102705981.3802</v>
      </c>
      <c r="F1880" s="29">
        <v>26698084.309999999</v>
      </c>
      <c r="G1880" s="29">
        <v>41.44</v>
      </c>
      <c r="H1880" s="29">
        <v>0</v>
      </c>
      <c r="I1880" s="29">
        <v>2010722.28</v>
      </c>
      <c r="J1880" s="29">
        <v>0</v>
      </c>
      <c r="K1880" s="29">
        <v>0</v>
      </c>
      <c r="L1880" s="29">
        <v>0</v>
      </c>
      <c r="M1880" s="29">
        <v>0</v>
      </c>
      <c r="N1880" s="29">
        <v>3678933.24</v>
      </c>
      <c r="O1880" s="29">
        <v>55620.33</v>
      </c>
      <c r="P1880" s="29">
        <v>0</v>
      </c>
      <c r="Q1880" s="29">
        <v>14468027.319800001</v>
      </c>
      <c r="R1880" s="29">
        <v>2351748.4300000002</v>
      </c>
      <c r="S1880" s="29">
        <v>10472.620000000001</v>
      </c>
      <c r="T1880">
        <v>288863.18</v>
      </c>
      <c r="U1880">
        <v>0</v>
      </c>
      <c r="V1880">
        <v>0</v>
      </c>
      <c r="Y1880" t="s">
        <v>102</v>
      </c>
    </row>
    <row r="1881" spans="1:25" x14ac:dyDescent="0.3">
      <c r="A1881" s="19" t="s">
        <v>102</v>
      </c>
      <c r="B1881" s="18" t="s">
        <v>353</v>
      </c>
      <c r="C1881" s="18" t="s">
        <v>215</v>
      </c>
      <c r="D1881" s="29">
        <v>282201.48</v>
      </c>
      <c r="E1881" s="29">
        <v>281455.34409999999</v>
      </c>
      <c r="F1881" s="29">
        <v>708.96</v>
      </c>
      <c r="G1881" s="29">
        <v>3.52</v>
      </c>
      <c r="H1881" s="29">
        <v>0</v>
      </c>
      <c r="I1881" s="29">
        <v>0</v>
      </c>
      <c r="J1881" s="29">
        <v>0</v>
      </c>
      <c r="K1881" s="29">
        <v>0</v>
      </c>
      <c r="L1881" s="29">
        <v>0</v>
      </c>
      <c r="M1881" s="29">
        <v>0</v>
      </c>
      <c r="N1881" s="29">
        <v>6787.18</v>
      </c>
      <c r="O1881" s="29">
        <v>0</v>
      </c>
      <c r="P1881" s="29">
        <v>0</v>
      </c>
      <c r="Q1881" s="29">
        <v>1455.0959</v>
      </c>
      <c r="R1881" s="29">
        <v>0</v>
      </c>
      <c r="S1881" s="29">
        <v>0</v>
      </c>
      <c r="T1881">
        <v>0</v>
      </c>
      <c r="U1881">
        <v>0</v>
      </c>
      <c r="V1881">
        <v>0</v>
      </c>
      <c r="Y1881" t="s">
        <v>102</v>
      </c>
    </row>
    <row r="1882" spans="1:25" x14ac:dyDescent="0.3">
      <c r="A1882" s="19" t="s">
        <v>102</v>
      </c>
      <c r="B1882" s="18" t="s">
        <v>353</v>
      </c>
      <c r="C1882" s="18" t="s">
        <v>207</v>
      </c>
      <c r="D1882" s="29">
        <v>47217311.659999803</v>
      </c>
      <c r="E1882" s="29">
        <v>43216753.466499798</v>
      </c>
      <c r="F1882" s="29">
        <v>8471317.9199999999</v>
      </c>
      <c r="G1882" s="29">
        <v>48.63</v>
      </c>
      <c r="H1882" s="29">
        <v>0</v>
      </c>
      <c r="I1882" s="29">
        <v>216870.39999999999</v>
      </c>
      <c r="J1882" s="29">
        <v>0</v>
      </c>
      <c r="K1882" s="29">
        <v>0</v>
      </c>
      <c r="L1882" s="29">
        <v>0</v>
      </c>
      <c r="M1882" s="29">
        <v>0</v>
      </c>
      <c r="N1882" s="29">
        <v>2438172.7400000002</v>
      </c>
      <c r="O1882" s="29">
        <v>28389.71</v>
      </c>
      <c r="P1882" s="29">
        <v>0</v>
      </c>
      <c r="Q1882" s="29">
        <v>14476971.953500001</v>
      </c>
      <c r="R1882" s="29">
        <v>1991241.27</v>
      </c>
      <c r="S1882" s="29">
        <v>13854.57</v>
      </c>
      <c r="T1882">
        <v>422235.88</v>
      </c>
      <c r="U1882">
        <v>0</v>
      </c>
      <c r="V1882">
        <v>1.73</v>
      </c>
      <c r="Y1882" t="s">
        <v>102</v>
      </c>
    </row>
    <row r="1883" spans="1:25" x14ac:dyDescent="0.3">
      <c r="A1883" s="19" t="s">
        <v>102</v>
      </c>
      <c r="B1883" s="18" t="s">
        <v>353</v>
      </c>
      <c r="C1883" s="18" t="s">
        <v>216</v>
      </c>
      <c r="D1883" s="29">
        <v>22011474.300000101</v>
      </c>
      <c r="E1883" s="29">
        <v>21766187.073500101</v>
      </c>
      <c r="F1883" s="29">
        <v>2566406.46</v>
      </c>
      <c r="G1883" s="29">
        <v>26.3</v>
      </c>
      <c r="H1883" s="29">
        <v>0</v>
      </c>
      <c r="I1883" s="29">
        <v>703286.3</v>
      </c>
      <c r="J1883" s="29">
        <v>0</v>
      </c>
      <c r="K1883" s="29">
        <v>0</v>
      </c>
      <c r="L1883" s="29">
        <v>0</v>
      </c>
      <c r="M1883" s="29">
        <v>0</v>
      </c>
      <c r="N1883" s="29">
        <v>592296.69999999995</v>
      </c>
      <c r="O1883" s="29">
        <v>5541.59</v>
      </c>
      <c r="P1883" s="29">
        <v>0</v>
      </c>
      <c r="Q1883" s="29">
        <v>2820829.7565000001</v>
      </c>
      <c r="R1883" s="29">
        <v>9136.07</v>
      </c>
      <c r="S1883" s="29">
        <v>0</v>
      </c>
      <c r="T1883">
        <v>31517.72</v>
      </c>
      <c r="U1883">
        <v>0</v>
      </c>
      <c r="V1883">
        <v>0</v>
      </c>
      <c r="Y1883" t="s">
        <v>103</v>
      </c>
    </row>
    <row r="1884" spans="1:25" x14ac:dyDescent="0.3">
      <c r="A1884" s="19" t="s">
        <v>102</v>
      </c>
      <c r="B1884" s="18" t="s">
        <v>353</v>
      </c>
      <c r="C1884" s="18" t="s">
        <v>208</v>
      </c>
      <c r="D1884" s="29">
        <v>2049266.48</v>
      </c>
      <c r="E1884" s="29">
        <v>2629703.15</v>
      </c>
      <c r="F1884" s="29">
        <v>580436.67000000004</v>
      </c>
      <c r="G1884" s="29">
        <v>3.22</v>
      </c>
      <c r="H1884" s="29">
        <v>0</v>
      </c>
      <c r="I1884" s="29">
        <v>109293.22</v>
      </c>
      <c r="J1884" s="29">
        <v>0</v>
      </c>
      <c r="K1884" s="29">
        <v>0</v>
      </c>
      <c r="L1884" s="29">
        <v>0</v>
      </c>
      <c r="M1884" s="29">
        <v>0</v>
      </c>
      <c r="N1884" s="29">
        <v>110879.89</v>
      </c>
      <c r="O1884" s="29">
        <v>25</v>
      </c>
      <c r="P1884" s="29">
        <v>0</v>
      </c>
      <c r="Q1884" s="29">
        <v>0</v>
      </c>
      <c r="R1884" s="29">
        <v>0</v>
      </c>
      <c r="S1884" s="29">
        <v>0</v>
      </c>
      <c r="T1884">
        <v>0</v>
      </c>
      <c r="U1884">
        <v>0</v>
      </c>
      <c r="V1884">
        <v>0</v>
      </c>
      <c r="Y1884" t="s">
        <v>103</v>
      </c>
    </row>
    <row r="1885" spans="1:25" x14ac:dyDescent="0.3">
      <c r="A1885" s="19" t="s">
        <v>102</v>
      </c>
      <c r="B1885" s="18" t="s">
        <v>353</v>
      </c>
      <c r="C1885" s="18" t="s">
        <v>209</v>
      </c>
      <c r="D1885" s="29">
        <v>573271.31999999995</v>
      </c>
      <c r="E1885" s="29">
        <v>638644.69999999995</v>
      </c>
      <c r="F1885" s="29">
        <v>65373.38</v>
      </c>
      <c r="G1885" s="29">
        <v>1.08</v>
      </c>
      <c r="H1885" s="29">
        <v>145.91</v>
      </c>
      <c r="I1885" s="29">
        <v>2314.36</v>
      </c>
      <c r="J1885" s="29">
        <v>0</v>
      </c>
      <c r="K1885" s="29">
        <v>0</v>
      </c>
      <c r="L1885" s="29">
        <v>0</v>
      </c>
      <c r="M1885" s="29">
        <v>0</v>
      </c>
      <c r="N1885" s="29">
        <v>46010.66</v>
      </c>
      <c r="O1885" s="29">
        <v>0</v>
      </c>
      <c r="P1885" s="29">
        <v>0</v>
      </c>
      <c r="Q1885" s="29">
        <v>0</v>
      </c>
      <c r="R1885" s="29">
        <v>0</v>
      </c>
      <c r="S1885" s="29">
        <v>0</v>
      </c>
      <c r="T1885">
        <v>0</v>
      </c>
      <c r="U1885">
        <v>0</v>
      </c>
      <c r="V1885">
        <v>0</v>
      </c>
      <c r="Y1885" t="s">
        <v>103</v>
      </c>
    </row>
    <row r="1886" spans="1:25" x14ac:dyDescent="0.3">
      <c r="A1886" s="19" t="s">
        <v>102</v>
      </c>
      <c r="B1886" s="18" t="s">
        <v>353</v>
      </c>
      <c r="C1886" s="18" t="s">
        <v>210</v>
      </c>
      <c r="D1886" s="29">
        <v>212506.6</v>
      </c>
      <c r="E1886" s="29">
        <v>212506.6</v>
      </c>
      <c r="F1886" s="29">
        <v>0</v>
      </c>
      <c r="G1886" s="29">
        <v>6.52</v>
      </c>
      <c r="H1886" s="29">
        <v>0</v>
      </c>
      <c r="I1886" s="29">
        <v>0</v>
      </c>
      <c r="J1886" s="29">
        <v>0</v>
      </c>
      <c r="K1886" s="29">
        <v>0</v>
      </c>
      <c r="L1886" s="29">
        <v>0</v>
      </c>
      <c r="M1886" s="29">
        <v>0</v>
      </c>
      <c r="N1886" s="29">
        <v>5015.12</v>
      </c>
      <c r="O1886" s="29">
        <v>1465.62</v>
      </c>
      <c r="P1886" s="29">
        <v>0</v>
      </c>
      <c r="Q1886" s="29">
        <v>0</v>
      </c>
      <c r="R1886" s="29">
        <v>0</v>
      </c>
      <c r="S1886" s="29">
        <v>0</v>
      </c>
      <c r="T1886">
        <v>0</v>
      </c>
      <c r="U1886">
        <v>0</v>
      </c>
      <c r="V1886">
        <v>0</v>
      </c>
      <c r="Y1886" t="s">
        <v>103</v>
      </c>
    </row>
    <row r="1887" spans="1:25" x14ac:dyDescent="0.3">
      <c r="A1887" s="19" t="s">
        <v>102</v>
      </c>
      <c r="B1887" s="18" t="s">
        <v>353</v>
      </c>
      <c r="C1887" s="18" t="s">
        <v>220</v>
      </c>
      <c r="D1887" s="29">
        <v>0</v>
      </c>
      <c r="E1887" s="29">
        <v>0</v>
      </c>
      <c r="F1887" s="29">
        <v>0</v>
      </c>
      <c r="G1887" s="29">
        <v>0</v>
      </c>
      <c r="H1887" s="29">
        <v>0</v>
      </c>
      <c r="I1887" s="29">
        <v>0</v>
      </c>
      <c r="J1887" s="29">
        <v>0</v>
      </c>
      <c r="K1887" s="29">
        <v>0</v>
      </c>
      <c r="L1887" s="29">
        <v>0</v>
      </c>
      <c r="M1887" s="29">
        <v>0</v>
      </c>
      <c r="N1887" s="29">
        <v>0</v>
      </c>
      <c r="O1887" s="29">
        <v>0</v>
      </c>
      <c r="P1887" s="29">
        <v>0</v>
      </c>
      <c r="Q1887" s="29">
        <v>0</v>
      </c>
      <c r="R1887" s="29">
        <v>0</v>
      </c>
      <c r="S1887" s="29">
        <v>0</v>
      </c>
      <c r="T1887">
        <v>0</v>
      </c>
      <c r="U1887">
        <v>0</v>
      </c>
      <c r="V1887">
        <v>0</v>
      </c>
      <c r="Y1887" t="s">
        <v>103</v>
      </c>
    </row>
    <row r="1888" spans="1:25" x14ac:dyDescent="0.3">
      <c r="A1888" s="19" t="s">
        <v>102</v>
      </c>
      <c r="B1888" s="18" t="s">
        <v>353</v>
      </c>
      <c r="C1888" s="18" t="s">
        <v>153</v>
      </c>
      <c r="D1888" s="29">
        <v>0</v>
      </c>
      <c r="E1888" s="29">
        <v>0</v>
      </c>
      <c r="F1888" s="29">
        <v>0</v>
      </c>
      <c r="G1888" s="29">
        <v>0</v>
      </c>
      <c r="H1888" s="29">
        <v>0</v>
      </c>
      <c r="I1888" s="29">
        <v>0</v>
      </c>
      <c r="J1888" s="29">
        <v>0</v>
      </c>
      <c r="K1888" s="29">
        <v>0</v>
      </c>
      <c r="L1888" s="29">
        <v>0</v>
      </c>
      <c r="M1888" s="29">
        <v>0</v>
      </c>
      <c r="N1888" s="29">
        <v>0</v>
      </c>
      <c r="O1888" s="29">
        <v>0</v>
      </c>
      <c r="P1888" s="29">
        <v>0</v>
      </c>
      <c r="Q1888" s="29">
        <v>0</v>
      </c>
      <c r="R1888" s="29">
        <v>0</v>
      </c>
      <c r="S1888" s="29">
        <v>0</v>
      </c>
      <c r="T1888">
        <v>0</v>
      </c>
      <c r="U1888">
        <v>0</v>
      </c>
      <c r="V1888">
        <v>0</v>
      </c>
      <c r="Y1888" t="s">
        <v>103</v>
      </c>
    </row>
    <row r="1889" spans="1:25" x14ac:dyDescent="0.3">
      <c r="A1889" s="19" t="s">
        <v>103</v>
      </c>
      <c r="B1889" s="18" t="s">
        <v>354</v>
      </c>
      <c r="C1889" s="18" t="s">
        <v>129</v>
      </c>
      <c r="D1889" s="29">
        <v>3133448.39</v>
      </c>
      <c r="E1889" s="29">
        <v>3536633.14</v>
      </c>
      <c r="F1889" s="29">
        <v>403184.75</v>
      </c>
      <c r="G1889" s="29">
        <v>32.86</v>
      </c>
      <c r="H1889" s="29">
        <v>0</v>
      </c>
      <c r="I1889" s="29">
        <v>0</v>
      </c>
      <c r="J1889" s="29">
        <v>0</v>
      </c>
      <c r="K1889" s="29">
        <v>0</v>
      </c>
      <c r="L1889" s="29">
        <v>0</v>
      </c>
      <c r="M1889" s="29">
        <v>0</v>
      </c>
      <c r="N1889" s="29">
        <v>723755.76</v>
      </c>
      <c r="O1889" s="29">
        <v>2028.13</v>
      </c>
      <c r="P1889" s="29">
        <v>0</v>
      </c>
      <c r="Q1889" s="29">
        <v>0</v>
      </c>
      <c r="R1889" s="29">
        <v>0</v>
      </c>
      <c r="S1889" s="29">
        <v>0</v>
      </c>
      <c r="T1889">
        <v>0</v>
      </c>
      <c r="U1889">
        <v>0</v>
      </c>
      <c r="V1889">
        <v>0</v>
      </c>
      <c r="Y1889" t="s">
        <v>103</v>
      </c>
    </row>
    <row r="1890" spans="1:25" x14ac:dyDescent="0.3">
      <c r="A1890" s="19" t="s">
        <v>103</v>
      </c>
      <c r="B1890" s="18" t="s">
        <v>354</v>
      </c>
      <c r="C1890" s="18" t="s">
        <v>130</v>
      </c>
      <c r="D1890" s="29">
        <v>2691230.2</v>
      </c>
      <c r="E1890" s="29">
        <v>3551384.3454</v>
      </c>
      <c r="F1890" s="29">
        <v>1014606.71</v>
      </c>
      <c r="G1890" s="29">
        <v>11.6</v>
      </c>
      <c r="H1890" s="29">
        <v>0</v>
      </c>
      <c r="I1890" s="29">
        <v>0</v>
      </c>
      <c r="J1890" s="29">
        <v>0</v>
      </c>
      <c r="K1890" s="29">
        <v>0</v>
      </c>
      <c r="L1890" s="29">
        <v>0</v>
      </c>
      <c r="M1890" s="29">
        <v>0</v>
      </c>
      <c r="N1890" s="29">
        <v>295374.37</v>
      </c>
      <c r="O1890" s="29">
        <v>150</v>
      </c>
      <c r="P1890" s="29">
        <v>0</v>
      </c>
      <c r="Q1890" s="29">
        <v>186037.85459999999</v>
      </c>
      <c r="R1890" s="29">
        <v>31585.29</v>
      </c>
      <c r="S1890" s="29">
        <v>0</v>
      </c>
      <c r="T1890">
        <v>258.16000000000003</v>
      </c>
      <c r="U1890">
        <v>0</v>
      </c>
      <c r="V1890">
        <v>0</v>
      </c>
      <c r="Y1890" t="s">
        <v>103</v>
      </c>
    </row>
    <row r="1891" spans="1:25" x14ac:dyDescent="0.3">
      <c r="A1891" s="19" t="s">
        <v>103</v>
      </c>
      <c r="B1891" s="18" t="s">
        <v>354</v>
      </c>
      <c r="C1891" s="18" t="s">
        <v>131</v>
      </c>
      <c r="D1891" s="29">
        <v>777240.06</v>
      </c>
      <c r="E1891" s="29">
        <v>897141.37</v>
      </c>
      <c r="F1891" s="29">
        <v>119901.31</v>
      </c>
      <c r="G1891" s="29">
        <v>6</v>
      </c>
      <c r="H1891" s="29">
        <v>0</v>
      </c>
      <c r="I1891" s="29">
        <v>0</v>
      </c>
      <c r="J1891" s="29">
        <v>0</v>
      </c>
      <c r="K1891" s="29">
        <v>0</v>
      </c>
      <c r="L1891" s="29">
        <v>0</v>
      </c>
      <c r="M1891" s="29">
        <v>0</v>
      </c>
      <c r="N1891" s="29">
        <v>70349.399999999994</v>
      </c>
      <c r="O1891" s="29">
        <v>0</v>
      </c>
      <c r="P1891" s="29">
        <v>0</v>
      </c>
      <c r="Q1891" s="29">
        <v>0</v>
      </c>
      <c r="R1891" s="29">
        <v>0</v>
      </c>
      <c r="S1891" s="29">
        <v>0</v>
      </c>
      <c r="T1891">
        <v>0</v>
      </c>
      <c r="U1891">
        <v>0</v>
      </c>
      <c r="V1891">
        <v>0</v>
      </c>
      <c r="Y1891" t="s">
        <v>103</v>
      </c>
    </row>
    <row r="1892" spans="1:25" x14ac:dyDescent="0.3">
      <c r="A1892" s="19" t="s">
        <v>103</v>
      </c>
      <c r="B1892" s="18" t="s">
        <v>354</v>
      </c>
      <c r="C1892" s="18" t="s">
        <v>132</v>
      </c>
      <c r="D1892" s="29">
        <v>83845.39</v>
      </c>
      <c r="E1892" s="29">
        <v>97010.44</v>
      </c>
      <c r="F1892" s="29">
        <v>13165.05</v>
      </c>
      <c r="G1892" s="29">
        <v>0</v>
      </c>
      <c r="H1892" s="29">
        <v>0</v>
      </c>
      <c r="I1892" s="29">
        <v>0</v>
      </c>
      <c r="J1892" s="29">
        <v>0</v>
      </c>
      <c r="K1892" s="29">
        <v>0</v>
      </c>
      <c r="L1892" s="29">
        <v>0</v>
      </c>
      <c r="M1892" s="29">
        <v>0</v>
      </c>
      <c r="N1892" s="29">
        <v>10342.89</v>
      </c>
      <c r="O1892" s="29">
        <v>0</v>
      </c>
      <c r="P1892" s="29">
        <v>0</v>
      </c>
      <c r="Q1892" s="29">
        <v>0</v>
      </c>
      <c r="R1892" s="29">
        <v>0</v>
      </c>
      <c r="S1892" s="29">
        <v>0</v>
      </c>
      <c r="T1892">
        <v>0</v>
      </c>
      <c r="U1892">
        <v>0</v>
      </c>
      <c r="V1892">
        <v>0</v>
      </c>
      <c r="Y1892" t="s">
        <v>103</v>
      </c>
    </row>
    <row r="1893" spans="1:25" x14ac:dyDescent="0.3">
      <c r="A1893" s="19" t="s">
        <v>103</v>
      </c>
      <c r="B1893" s="18" t="s">
        <v>354</v>
      </c>
      <c r="C1893" s="18" t="s">
        <v>133</v>
      </c>
      <c r="D1893" s="29">
        <v>4234458.3</v>
      </c>
      <c r="E1893" s="29">
        <v>4236496.41</v>
      </c>
      <c r="F1893" s="29">
        <v>2038.11</v>
      </c>
      <c r="G1893" s="29">
        <v>15.74</v>
      </c>
      <c r="H1893" s="29">
        <v>0</v>
      </c>
      <c r="I1893" s="29">
        <v>0</v>
      </c>
      <c r="J1893" s="29">
        <v>0</v>
      </c>
      <c r="K1893" s="29">
        <v>0</v>
      </c>
      <c r="L1893" s="29">
        <v>0</v>
      </c>
      <c r="M1893" s="29">
        <v>0</v>
      </c>
      <c r="N1893" s="29">
        <v>73380.399999999994</v>
      </c>
      <c r="O1893" s="29">
        <v>959.47</v>
      </c>
      <c r="P1893" s="29">
        <v>0</v>
      </c>
      <c r="Q1893" s="29">
        <v>0</v>
      </c>
      <c r="R1893" s="29">
        <v>0</v>
      </c>
      <c r="S1893" s="29">
        <v>0</v>
      </c>
      <c r="T1893">
        <v>0</v>
      </c>
      <c r="U1893">
        <v>0</v>
      </c>
      <c r="V1893">
        <v>0</v>
      </c>
      <c r="Y1893" t="s">
        <v>103</v>
      </c>
    </row>
    <row r="1894" spans="1:25" x14ac:dyDescent="0.3">
      <c r="A1894" s="19" t="s">
        <v>103</v>
      </c>
      <c r="B1894" s="18" t="s">
        <v>354</v>
      </c>
      <c r="C1894" s="18" t="s">
        <v>134</v>
      </c>
      <c r="D1894" s="29">
        <v>488233.23</v>
      </c>
      <c r="E1894" s="29">
        <v>634077.49</v>
      </c>
      <c r="F1894" s="29">
        <v>145844.26</v>
      </c>
      <c r="G1894" s="29">
        <v>4.3899999999999997</v>
      </c>
      <c r="H1894" s="29">
        <v>0</v>
      </c>
      <c r="I1894" s="29">
        <v>0</v>
      </c>
      <c r="J1894" s="29">
        <v>0</v>
      </c>
      <c r="K1894" s="29">
        <v>0</v>
      </c>
      <c r="L1894" s="29">
        <v>0</v>
      </c>
      <c r="M1894" s="29">
        <v>0</v>
      </c>
      <c r="N1894" s="29">
        <v>53393.74</v>
      </c>
      <c r="O1894" s="29">
        <v>306.12</v>
      </c>
      <c r="P1894" s="29">
        <v>0</v>
      </c>
      <c r="Q1894" s="29">
        <v>0</v>
      </c>
      <c r="R1894" s="29">
        <v>0</v>
      </c>
      <c r="S1894" s="29">
        <v>0</v>
      </c>
      <c r="T1894">
        <v>0</v>
      </c>
      <c r="U1894">
        <v>0</v>
      </c>
      <c r="V1894">
        <v>0</v>
      </c>
      <c r="Y1894" t="s">
        <v>103</v>
      </c>
    </row>
    <row r="1895" spans="1:25" x14ac:dyDescent="0.3">
      <c r="A1895" s="19" t="s">
        <v>103</v>
      </c>
      <c r="B1895" s="18" t="s">
        <v>354</v>
      </c>
      <c r="C1895" s="18" t="s">
        <v>135</v>
      </c>
      <c r="D1895" s="29">
        <v>7027580.9000000097</v>
      </c>
      <c r="E1895" s="29">
        <v>6611795.88720001</v>
      </c>
      <c r="F1895" s="29">
        <v>181728.14</v>
      </c>
      <c r="G1895" s="29">
        <v>21</v>
      </c>
      <c r="H1895" s="29">
        <v>0</v>
      </c>
      <c r="I1895" s="29">
        <v>0</v>
      </c>
      <c r="J1895" s="29">
        <v>0</v>
      </c>
      <c r="K1895" s="29">
        <v>0</v>
      </c>
      <c r="L1895" s="29">
        <v>0</v>
      </c>
      <c r="M1895" s="29">
        <v>0</v>
      </c>
      <c r="N1895" s="29">
        <v>217744.81</v>
      </c>
      <c r="O1895" s="29">
        <v>309.33999999999997</v>
      </c>
      <c r="P1895" s="29">
        <v>0</v>
      </c>
      <c r="Q1895" s="29">
        <v>597513.15280000004</v>
      </c>
      <c r="R1895" s="29">
        <v>0</v>
      </c>
      <c r="S1895" s="29">
        <v>0</v>
      </c>
      <c r="T1895">
        <v>0</v>
      </c>
      <c r="U1895">
        <v>0</v>
      </c>
      <c r="V1895">
        <v>0</v>
      </c>
      <c r="Y1895" t="s">
        <v>104</v>
      </c>
    </row>
    <row r="1896" spans="1:25" x14ac:dyDescent="0.3">
      <c r="A1896" s="19" t="s">
        <v>103</v>
      </c>
      <c r="B1896" s="18" t="s">
        <v>354</v>
      </c>
      <c r="C1896" s="18" t="s">
        <v>136</v>
      </c>
      <c r="D1896" s="29">
        <v>517896.24</v>
      </c>
      <c r="E1896" s="29">
        <v>559373.56000000006</v>
      </c>
      <c r="F1896" s="29">
        <v>41477.32</v>
      </c>
      <c r="G1896" s="29">
        <v>0</v>
      </c>
      <c r="H1896" s="29">
        <v>0</v>
      </c>
      <c r="I1896" s="29">
        <v>0</v>
      </c>
      <c r="J1896" s="29">
        <v>0</v>
      </c>
      <c r="K1896" s="29">
        <v>0</v>
      </c>
      <c r="L1896" s="29">
        <v>0</v>
      </c>
      <c r="M1896" s="29">
        <v>0</v>
      </c>
      <c r="N1896" s="29">
        <v>39594.410000000003</v>
      </c>
      <c r="O1896" s="29">
        <v>50</v>
      </c>
      <c r="P1896" s="29">
        <v>0</v>
      </c>
      <c r="Q1896" s="29">
        <v>0</v>
      </c>
      <c r="R1896" s="29">
        <v>0</v>
      </c>
      <c r="S1896" s="29">
        <v>0</v>
      </c>
      <c r="T1896">
        <v>0</v>
      </c>
      <c r="U1896">
        <v>0</v>
      </c>
      <c r="V1896">
        <v>0</v>
      </c>
      <c r="Y1896" t="s">
        <v>104</v>
      </c>
    </row>
    <row r="1897" spans="1:25" x14ac:dyDescent="0.3">
      <c r="A1897" s="19" t="s">
        <v>103</v>
      </c>
      <c r="B1897" s="18" t="s">
        <v>354</v>
      </c>
      <c r="C1897" s="18" t="s">
        <v>137</v>
      </c>
      <c r="D1897" s="29">
        <v>2115383.4500000002</v>
      </c>
      <c r="E1897" s="29">
        <v>2120930.33</v>
      </c>
      <c r="F1897" s="29">
        <v>5546.88</v>
      </c>
      <c r="G1897" s="29">
        <v>10.44</v>
      </c>
      <c r="H1897" s="29">
        <v>0</v>
      </c>
      <c r="I1897" s="29">
        <v>0</v>
      </c>
      <c r="J1897" s="29">
        <v>0</v>
      </c>
      <c r="K1897" s="29">
        <v>0</v>
      </c>
      <c r="L1897" s="29">
        <v>0</v>
      </c>
      <c r="M1897" s="29">
        <v>0</v>
      </c>
      <c r="N1897" s="29">
        <v>126820.79</v>
      </c>
      <c r="O1897" s="29">
        <v>348.81</v>
      </c>
      <c r="P1897" s="29">
        <v>0</v>
      </c>
      <c r="Q1897" s="29">
        <v>0</v>
      </c>
      <c r="R1897" s="29">
        <v>0</v>
      </c>
      <c r="S1897" s="29">
        <v>0</v>
      </c>
      <c r="T1897">
        <v>0</v>
      </c>
      <c r="U1897">
        <v>0</v>
      </c>
      <c r="V1897">
        <v>0</v>
      </c>
      <c r="Y1897" t="s">
        <v>104</v>
      </c>
    </row>
    <row r="1898" spans="1:25" x14ac:dyDescent="0.3">
      <c r="A1898" s="19" t="s">
        <v>103</v>
      </c>
      <c r="B1898" s="18" t="s">
        <v>354</v>
      </c>
      <c r="C1898" s="18" t="s">
        <v>138</v>
      </c>
      <c r="D1898" s="29">
        <v>162820.44</v>
      </c>
      <c r="E1898" s="29">
        <v>178749.43</v>
      </c>
      <c r="F1898" s="29">
        <v>15928.99</v>
      </c>
      <c r="G1898" s="29">
        <v>1</v>
      </c>
      <c r="H1898" s="29">
        <v>0</v>
      </c>
      <c r="I1898" s="29">
        <v>0</v>
      </c>
      <c r="J1898" s="29">
        <v>0</v>
      </c>
      <c r="K1898" s="29">
        <v>0</v>
      </c>
      <c r="L1898" s="29">
        <v>0</v>
      </c>
      <c r="M1898" s="29">
        <v>0</v>
      </c>
      <c r="N1898" s="29">
        <v>20429.39</v>
      </c>
      <c r="O1898" s="29">
        <v>0</v>
      </c>
      <c r="P1898" s="29">
        <v>0</v>
      </c>
      <c r="Q1898" s="29">
        <v>0</v>
      </c>
      <c r="R1898" s="29">
        <v>0</v>
      </c>
      <c r="S1898" s="29">
        <v>0</v>
      </c>
      <c r="T1898">
        <v>0</v>
      </c>
      <c r="U1898">
        <v>0</v>
      </c>
      <c r="V1898">
        <v>0</v>
      </c>
      <c r="Y1898" t="s">
        <v>104</v>
      </c>
    </row>
    <row r="1899" spans="1:25" x14ac:dyDescent="0.3">
      <c r="A1899" s="19" t="s">
        <v>103</v>
      </c>
      <c r="B1899" s="18" t="s">
        <v>354</v>
      </c>
      <c r="C1899" s="18" t="s">
        <v>139</v>
      </c>
      <c r="D1899" s="29">
        <v>1790236.32</v>
      </c>
      <c r="E1899" s="29">
        <v>1661729.5686000001</v>
      </c>
      <c r="F1899" s="29">
        <v>5238.78</v>
      </c>
      <c r="G1899" s="29">
        <v>23.14</v>
      </c>
      <c r="H1899" s="29">
        <v>0</v>
      </c>
      <c r="I1899" s="29">
        <v>0</v>
      </c>
      <c r="J1899" s="29">
        <v>0</v>
      </c>
      <c r="K1899" s="29">
        <v>0</v>
      </c>
      <c r="L1899" s="29">
        <v>0</v>
      </c>
      <c r="M1899" s="29">
        <v>0</v>
      </c>
      <c r="N1899" s="29">
        <v>61317.65</v>
      </c>
      <c r="O1899" s="29">
        <v>0</v>
      </c>
      <c r="P1899" s="29">
        <v>0</v>
      </c>
      <c r="Q1899" s="29">
        <v>133745.53140000001</v>
      </c>
      <c r="R1899" s="29">
        <v>0</v>
      </c>
      <c r="S1899" s="29">
        <v>0</v>
      </c>
      <c r="T1899">
        <v>0</v>
      </c>
      <c r="U1899">
        <v>0</v>
      </c>
      <c r="V1899">
        <v>0</v>
      </c>
      <c r="Y1899" t="s">
        <v>104</v>
      </c>
    </row>
    <row r="1900" spans="1:25" x14ac:dyDescent="0.3">
      <c r="A1900" s="19" t="s">
        <v>103</v>
      </c>
      <c r="B1900" s="18" t="s">
        <v>354</v>
      </c>
      <c r="C1900" s="18" t="s">
        <v>140</v>
      </c>
      <c r="D1900" s="29">
        <v>158817.87</v>
      </c>
      <c r="E1900" s="29">
        <v>175179.55</v>
      </c>
      <c r="F1900" s="29">
        <v>16361.68</v>
      </c>
      <c r="G1900" s="29">
        <v>4</v>
      </c>
      <c r="H1900" s="29">
        <v>0</v>
      </c>
      <c r="I1900" s="29">
        <v>0</v>
      </c>
      <c r="J1900" s="29">
        <v>0</v>
      </c>
      <c r="K1900" s="29">
        <v>0</v>
      </c>
      <c r="L1900" s="29">
        <v>0</v>
      </c>
      <c r="M1900" s="29">
        <v>0</v>
      </c>
      <c r="N1900" s="29">
        <v>23343.99</v>
      </c>
      <c r="O1900" s="29">
        <v>0</v>
      </c>
      <c r="P1900" s="29">
        <v>0</v>
      </c>
      <c r="Q1900" s="29">
        <v>0</v>
      </c>
      <c r="R1900" s="29">
        <v>0</v>
      </c>
      <c r="S1900" s="29">
        <v>0</v>
      </c>
      <c r="T1900">
        <v>0</v>
      </c>
      <c r="U1900">
        <v>0</v>
      </c>
      <c r="V1900">
        <v>0</v>
      </c>
      <c r="Y1900" t="s">
        <v>104</v>
      </c>
    </row>
    <row r="1901" spans="1:25" x14ac:dyDescent="0.3">
      <c r="A1901" s="19" t="s">
        <v>104</v>
      </c>
      <c r="B1901" s="18" t="s">
        <v>355</v>
      </c>
      <c r="C1901" s="18" t="s">
        <v>129</v>
      </c>
      <c r="D1901" s="29">
        <v>337753.44</v>
      </c>
      <c r="E1901" s="29">
        <v>356839.45</v>
      </c>
      <c r="F1901" s="29">
        <v>19086.009999999998</v>
      </c>
      <c r="G1901" s="29">
        <v>11.12</v>
      </c>
      <c r="H1901" s="29">
        <v>0</v>
      </c>
      <c r="I1901" s="29">
        <v>0</v>
      </c>
      <c r="J1901" s="29">
        <v>0</v>
      </c>
      <c r="K1901" s="29">
        <v>0</v>
      </c>
      <c r="L1901" s="29">
        <v>0</v>
      </c>
      <c r="M1901" s="29">
        <v>0</v>
      </c>
      <c r="N1901" s="29">
        <v>23355.82</v>
      </c>
      <c r="O1901" s="29">
        <v>25</v>
      </c>
      <c r="P1901" s="29">
        <v>0</v>
      </c>
      <c r="Q1901" s="29">
        <v>0</v>
      </c>
      <c r="R1901" s="29">
        <v>0</v>
      </c>
      <c r="S1901" s="29">
        <v>0</v>
      </c>
      <c r="T1901">
        <v>0</v>
      </c>
      <c r="U1901">
        <v>0</v>
      </c>
      <c r="V1901">
        <v>0</v>
      </c>
      <c r="Y1901" t="s">
        <v>104</v>
      </c>
    </row>
    <row r="1902" spans="1:25" x14ac:dyDescent="0.3">
      <c r="A1902" s="19" t="s">
        <v>104</v>
      </c>
      <c r="B1902" s="18" t="s">
        <v>355</v>
      </c>
      <c r="C1902" s="18" t="s">
        <v>130</v>
      </c>
      <c r="D1902" s="29">
        <v>46625636.620000601</v>
      </c>
      <c r="E1902" s="29">
        <v>72578556.262300596</v>
      </c>
      <c r="F1902" s="29">
        <v>28527204.800000001</v>
      </c>
      <c r="G1902" s="29">
        <v>71.7</v>
      </c>
      <c r="H1902" s="29">
        <v>10.52</v>
      </c>
      <c r="I1902" s="29">
        <v>0</v>
      </c>
      <c r="J1902" s="29">
        <v>0</v>
      </c>
      <c r="K1902" s="29">
        <v>0</v>
      </c>
      <c r="L1902" s="29">
        <v>0</v>
      </c>
      <c r="M1902" s="29">
        <v>0</v>
      </c>
      <c r="N1902" s="29">
        <v>6578759.3300000001</v>
      </c>
      <c r="O1902" s="29">
        <v>17313.2</v>
      </c>
      <c r="P1902" s="29">
        <v>0</v>
      </c>
      <c r="Q1902" s="29">
        <v>4097612.3676999998</v>
      </c>
      <c r="R1902" s="29">
        <v>1523327.21</v>
      </c>
      <c r="S1902" s="29">
        <v>0</v>
      </c>
      <c r="T1902">
        <v>218382.35</v>
      </c>
      <c r="U1902">
        <v>0</v>
      </c>
      <c r="V1902">
        <v>0</v>
      </c>
      <c r="Y1902" t="s">
        <v>104</v>
      </c>
    </row>
    <row r="1903" spans="1:25" x14ac:dyDescent="0.3">
      <c r="A1903" s="19" t="s">
        <v>104</v>
      </c>
      <c r="B1903" s="18" t="s">
        <v>355</v>
      </c>
      <c r="C1903" s="18" t="s">
        <v>131</v>
      </c>
      <c r="D1903" s="29">
        <v>3628033.3</v>
      </c>
      <c r="E1903" s="29">
        <v>3687702.3640999999</v>
      </c>
      <c r="F1903" s="29">
        <v>206343.34</v>
      </c>
      <c r="G1903" s="29">
        <v>23.94</v>
      </c>
      <c r="H1903" s="29">
        <v>0</v>
      </c>
      <c r="I1903" s="29">
        <v>0</v>
      </c>
      <c r="J1903" s="29">
        <v>0</v>
      </c>
      <c r="K1903" s="29">
        <v>0</v>
      </c>
      <c r="L1903" s="29">
        <v>0</v>
      </c>
      <c r="M1903" s="29">
        <v>0</v>
      </c>
      <c r="N1903" s="29">
        <v>75498.61</v>
      </c>
      <c r="O1903" s="29">
        <v>1301.22</v>
      </c>
      <c r="P1903" s="29">
        <v>0</v>
      </c>
      <c r="Q1903" s="29">
        <v>146687.5159</v>
      </c>
      <c r="R1903" s="29">
        <v>13.24</v>
      </c>
      <c r="S1903" s="29">
        <v>0</v>
      </c>
      <c r="T1903">
        <v>15.13</v>
      </c>
      <c r="U1903">
        <v>0</v>
      </c>
      <c r="V1903">
        <v>0</v>
      </c>
      <c r="Y1903" t="s">
        <v>104</v>
      </c>
    </row>
    <row r="1904" spans="1:25" x14ac:dyDescent="0.3">
      <c r="A1904" s="19" t="s">
        <v>104</v>
      </c>
      <c r="B1904" s="18" t="s">
        <v>355</v>
      </c>
      <c r="C1904" s="18" t="s">
        <v>132</v>
      </c>
      <c r="D1904" s="29">
        <v>14969227.6200001</v>
      </c>
      <c r="E1904" s="29">
        <v>16705280.140000099</v>
      </c>
      <c r="F1904" s="29">
        <v>1736052.52</v>
      </c>
      <c r="G1904" s="29">
        <v>43.98</v>
      </c>
      <c r="H1904" s="29">
        <v>12.64</v>
      </c>
      <c r="I1904" s="29">
        <v>0</v>
      </c>
      <c r="J1904" s="29">
        <v>0</v>
      </c>
      <c r="K1904" s="29">
        <v>0</v>
      </c>
      <c r="L1904" s="29">
        <v>0</v>
      </c>
      <c r="M1904" s="29">
        <v>0</v>
      </c>
      <c r="N1904" s="29">
        <v>759262.71</v>
      </c>
      <c r="O1904" s="29">
        <v>1852.51</v>
      </c>
      <c r="P1904" s="29">
        <v>0</v>
      </c>
      <c r="Q1904" s="29">
        <v>0</v>
      </c>
      <c r="R1904" s="29">
        <v>0</v>
      </c>
      <c r="S1904" s="29">
        <v>0</v>
      </c>
      <c r="T1904">
        <v>0</v>
      </c>
      <c r="U1904">
        <v>0</v>
      </c>
      <c r="V1904">
        <v>0</v>
      </c>
      <c r="Y1904" t="s">
        <v>104</v>
      </c>
    </row>
    <row r="1905" spans="1:25" x14ac:dyDescent="0.3">
      <c r="A1905" s="19" t="s">
        <v>104</v>
      </c>
      <c r="B1905" s="18" t="s">
        <v>355</v>
      </c>
      <c r="C1905" s="18" t="s">
        <v>133</v>
      </c>
      <c r="D1905" s="29">
        <v>6028524.96</v>
      </c>
      <c r="E1905" s="29">
        <v>9012199.6400000006</v>
      </c>
      <c r="F1905" s="29">
        <v>2983674.68</v>
      </c>
      <c r="G1905" s="29">
        <v>15.58</v>
      </c>
      <c r="H1905" s="29">
        <v>0</v>
      </c>
      <c r="I1905" s="29">
        <v>0</v>
      </c>
      <c r="J1905" s="29">
        <v>0</v>
      </c>
      <c r="K1905" s="29">
        <v>0</v>
      </c>
      <c r="L1905" s="29">
        <v>0</v>
      </c>
      <c r="M1905" s="29">
        <v>0</v>
      </c>
      <c r="N1905" s="29">
        <v>228531.74</v>
      </c>
      <c r="O1905" s="29">
        <v>6423.8</v>
      </c>
      <c r="P1905" s="29">
        <v>0</v>
      </c>
      <c r="Q1905" s="29">
        <v>0</v>
      </c>
      <c r="R1905" s="29">
        <v>0</v>
      </c>
      <c r="S1905" s="29">
        <v>0</v>
      </c>
      <c r="T1905">
        <v>0</v>
      </c>
      <c r="U1905">
        <v>0</v>
      </c>
      <c r="V1905">
        <v>0</v>
      </c>
      <c r="Y1905" t="s">
        <v>104</v>
      </c>
    </row>
    <row r="1906" spans="1:25" x14ac:dyDescent="0.3">
      <c r="A1906" s="19" t="s">
        <v>104</v>
      </c>
      <c r="B1906" s="18" t="s">
        <v>355</v>
      </c>
      <c r="C1906" s="18" t="s">
        <v>134</v>
      </c>
      <c r="D1906" s="29">
        <v>2251968.2400000002</v>
      </c>
      <c r="E1906" s="29">
        <v>2282394.89</v>
      </c>
      <c r="F1906" s="29">
        <v>30426.65</v>
      </c>
      <c r="G1906" s="29">
        <v>86.24</v>
      </c>
      <c r="H1906" s="29">
        <v>32.6</v>
      </c>
      <c r="I1906" s="29">
        <v>0</v>
      </c>
      <c r="J1906" s="29">
        <v>0</v>
      </c>
      <c r="K1906" s="29">
        <v>0</v>
      </c>
      <c r="L1906" s="29">
        <v>0</v>
      </c>
      <c r="M1906" s="29">
        <v>0</v>
      </c>
      <c r="N1906" s="29">
        <v>77287.460000000006</v>
      </c>
      <c r="O1906" s="29">
        <v>642.05999999999995</v>
      </c>
      <c r="P1906" s="29">
        <v>0</v>
      </c>
      <c r="Q1906" s="29">
        <v>0</v>
      </c>
      <c r="R1906" s="29">
        <v>0</v>
      </c>
      <c r="S1906" s="29">
        <v>0</v>
      </c>
      <c r="T1906">
        <v>0</v>
      </c>
      <c r="U1906">
        <v>0</v>
      </c>
      <c r="V1906">
        <v>0</v>
      </c>
      <c r="Y1906" t="s">
        <v>104</v>
      </c>
    </row>
    <row r="1907" spans="1:25" x14ac:dyDescent="0.3">
      <c r="A1907" s="19" t="s">
        <v>104</v>
      </c>
      <c r="B1907" s="18" t="s">
        <v>355</v>
      </c>
      <c r="C1907" s="18" t="s">
        <v>135</v>
      </c>
      <c r="D1907" s="29">
        <v>2389755.2799999998</v>
      </c>
      <c r="E1907" s="29">
        <v>2471751.0257999999</v>
      </c>
      <c r="F1907" s="29">
        <v>106825.86</v>
      </c>
      <c r="G1907" s="29">
        <v>24.58</v>
      </c>
      <c r="H1907" s="29">
        <v>0</v>
      </c>
      <c r="I1907" s="29">
        <v>0</v>
      </c>
      <c r="J1907" s="29">
        <v>0</v>
      </c>
      <c r="K1907" s="29">
        <v>0</v>
      </c>
      <c r="L1907" s="29">
        <v>0</v>
      </c>
      <c r="M1907" s="29">
        <v>0</v>
      </c>
      <c r="N1907" s="29">
        <v>231130.51</v>
      </c>
      <c r="O1907" s="29">
        <v>25</v>
      </c>
      <c r="P1907" s="29">
        <v>0</v>
      </c>
      <c r="Q1907" s="29">
        <v>25118.244200000001</v>
      </c>
      <c r="R1907" s="29">
        <v>288.13</v>
      </c>
      <c r="S1907" s="29">
        <v>0</v>
      </c>
      <c r="T1907">
        <v>1279.44</v>
      </c>
      <c r="U1907">
        <v>0</v>
      </c>
      <c r="V1907">
        <v>0</v>
      </c>
      <c r="Y1907" t="s">
        <v>104</v>
      </c>
    </row>
    <row r="1908" spans="1:25" x14ac:dyDescent="0.3">
      <c r="A1908" s="19" t="s">
        <v>104</v>
      </c>
      <c r="B1908" s="18" t="s">
        <v>355</v>
      </c>
      <c r="C1908" s="18" t="s">
        <v>136</v>
      </c>
      <c r="D1908" s="29">
        <v>2414464.92</v>
      </c>
      <c r="E1908" s="29">
        <v>2581692.2522</v>
      </c>
      <c r="F1908" s="29">
        <v>200388.94</v>
      </c>
      <c r="G1908" s="29">
        <v>11.18</v>
      </c>
      <c r="H1908" s="29">
        <v>0</v>
      </c>
      <c r="I1908" s="29">
        <v>0</v>
      </c>
      <c r="J1908" s="29">
        <v>0</v>
      </c>
      <c r="K1908" s="29">
        <v>0</v>
      </c>
      <c r="L1908" s="29">
        <v>0</v>
      </c>
      <c r="M1908" s="29">
        <v>0</v>
      </c>
      <c r="N1908" s="29">
        <v>186785.83</v>
      </c>
      <c r="O1908" s="29">
        <v>227.37</v>
      </c>
      <c r="P1908" s="29">
        <v>0</v>
      </c>
      <c r="Q1908" s="29">
        <v>34773.657800000001</v>
      </c>
      <c r="R1908" s="29">
        <v>1612.05</v>
      </c>
      <c r="S1908" s="29">
        <v>0</v>
      </c>
      <c r="T1908">
        <v>1136.5899999999999</v>
      </c>
      <c r="U1908">
        <v>0</v>
      </c>
      <c r="V1908">
        <v>0</v>
      </c>
      <c r="Y1908" t="s">
        <v>104</v>
      </c>
    </row>
    <row r="1909" spans="1:25" x14ac:dyDescent="0.3">
      <c r="A1909" s="19" t="s">
        <v>104</v>
      </c>
      <c r="B1909" s="18" t="s">
        <v>355</v>
      </c>
      <c r="C1909" s="18" t="s">
        <v>137</v>
      </c>
      <c r="D1909" s="29">
        <v>8226534.5800000103</v>
      </c>
      <c r="E1909" s="29">
        <v>11018870.597100001</v>
      </c>
      <c r="F1909" s="29">
        <v>5339666.1100000003</v>
      </c>
      <c r="G1909" s="29">
        <v>9.1999999999999993</v>
      </c>
      <c r="H1909" s="29">
        <v>0</v>
      </c>
      <c r="I1909" s="29">
        <v>0</v>
      </c>
      <c r="J1909" s="29">
        <v>0</v>
      </c>
      <c r="K1909" s="29">
        <v>0</v>
      </c>
      <c r="L1909" s="29">
        <v>0</v>
      </c>
      <c r="M1909" s="29">
        <v>0</v>
      </c>
      <c r="N1909" s="29">
        <v>228696.18</v>
      </c>
      <c r="O1909" s="29">
        <v>620.04</v>
      </c>
      <c r="P1909" s="29">
        <v>0</v>
      </c>
      <c r="Q1909" s="29">
        <v>4041524.6228999998</v>
      </c>
      <c r="R1909" s="29">
        <v>1494194.53</v>
      </c>
      <c r="S1909" s="29">
        <v>0</v>
      </c>
      <c r="T1909">
        <v>32439.7</v>
      </c>
      <c r="U1909">
        <v>0</v>
      </c>
      <c r="V1909">
        <v>0</v>
      </c>
      <c r="Y1909" t="s">
        <v>104</v>
      </c>
    </row>
    <row r="1910" spans="1:25" x14ac:dyDescent="0.3">
      <c r="A1910" s="19" t="s">
        <v>104</v>
      </c>
      <c r="B1910" s="18" t="s">
        <v>355</v>
      </c>
      <c r="C1910" s="18" t="s">
        <v>138</v>
      </c>
      <c r="D1910" s="29">
        <v>1756068.54</v>
      </c>
      <c r="E1910" s="29">
        <v>1792281.76</v>
      </c>
      <c r="F1910" s="29">
        <v>36213.22</v>
      </c>
      <c r="G1910" s="29">
        <v>8.7799999999999994</v>
      </c>
      <c r="H1910" s="29">
        <v>0</v>
      </c>
      <c r="I1910" s="29">
        <v>0</v>
      </c>
      <c r="J1910" s="29">
        <v>0</v>
      </c>
      <c r="K1910" s="29">
        <v>0</v>
      </c>
      <c r="L1910" s="29">
        <v>0</v>
      </c>
      <c r="M1910" s="29">
        <v>0</v>
      </c>
      <c r="N1910" s="29">
        <v>61011.39</v>
      </c>
      <c r="O1910" s="29">
        <v>0</v>
      </c>
      <c r="P1910" s="29">
        <v>0</v>
      </c>
      <c r="Q1910" s="29">
        <v>0</v>
      </c>
      <c r="R1910" s="29">
        <v>0</v>
      </c>
      <c r="S1910" s="29">
        <v>0</v>
      </c>
      <c r="T1910">
        <v>0</v>
      </c>
      <c r="U1910">
        <v>0</v>
      </c>
      <c r="V1910">
        <v>0</v>
      </c>
      <c r="Y1910" t="s">
        <v>104</v>
      </c>
    </row>
    <row r="1911" spans="1:25" x14ac:dyDescent="0.3">
      <c r="A1911" s="19" t="s">
        <v>104</v>
      </c>
      <c r="B1911" s="18" t="s">
        <v>355</v>
      </c>
      <c r="C1911" s="18" t="s">
        <v>139</v>
      </c>
      <c r="D1911" s="29">
        <v>2079321.18</v>
      </c>
      <c r="E1911" s="29">
        <v>2115271.85</v>
      </c>
      <c r="F1911" s="29">
        <v>35950.67</v>
      </c>
      <c r="G1911" s="29">
        <v>80.08</v>
      </c>
      <c r="H1911" s="29">
        <v>0</v>
      </c>
      <c r="I1911" s="29">
        <v>0</v>
      </c>
      <c r="J1911" s="29">
        <v>0</v>
      </c>
      <c r="K1911" s="29">
        <v>0</v>
      </c>
      <c r="L1911" s="29">
        <v>0</v>
      </c>
      <c r="M1911" s="29">
        <v>0</v>
      </c>
      <c r="N1911" s="29">
        <v>145394.53</v>
      </c>
      <c r="O1911" s="29">
        <v>224.47</v>
      </c>
      <c r="P1911" s="29">
        <v>0</v>
      </c>
      <c r="Q1911" s="29">
        <v>0</v>
      </c>
      <c r="R1911" s="29">
        <v>0</v>
      </c>
      <c r="S1911" s="29">
        <v>0</v>
      </c>
      <c r="T1911">
        <v>0</v>
      </c>
      <c r="U1911">
        <v>0</v>
      </c>
      <c r="V1911">
        <v>0</v>
      </c>
      <c r="Y1911" t="s">
        <v>104</v>
      </c>
    </row>
    <row r="1912" spans="1:25" x14ac:dyDescent="0.3">
      <c r="A1912" s="19" t="s">
        <v>104</v>
      </c>
      <c r="B1912" s="18" t="s">
        <v>355</v>
      </c>
      <c r="C1912" s="18" t="s">
        <v>140</v>
      </c>
      <c r="D1912" s="29">
        <v>3179432.5999999898</v>
      </c>
      <c r="E1912" s="29">
        <v>3266839.71999999</v>
      </c>
      <c r="F1912" s="29">
        <v>87407.12</v>
      </c>
      <c r="G1912" s="29">
        <v>43.9</v>
      </c>
      <c r="H1912" s="29">
        <v>0</v>
      </c>
      <c r="I1912" s="29">
        <v>0</v>
      </c>
      <c r="J1912" s="29">
        <v>0</v>
      </c>
      <c r="K1912" s="29">
        <v>0</v>
      </c>
      <c r="L1912" s="29">
        <v>0</v>
      </c>
      <c r="M1912" s="29">
        <v>0</v>
      </c>
      <c r="N1912" s="29">
        <v>67062.69</v>
      </c>
      <c r="O1912" s="29">
        <v>25.29</v>
      </c>
      <c r="P1912" s="29">
        <v>0</v>
      </c>
      <c r="Q1912" s="29">
        <v>0</v>
      </c>
      <c r="R1912" s="29">
        <v>0</v>
      </c>
      <c r="S1912" s="29">
        <v>0</v>
      </c>
      <c r="T1912">
        <v>0</v>
      </c>
      <c r="U1912">
        <v>0</v>
      </c>
      <c r="V1912">
        <v>0</v>
      </c>
      <c r="Y1912" t="s">
        <v>104</v>
      </c>
    </row>
    <row r="1913" spans="1:25" x14ac:dyDescent="0.3">
      <c r="A1913" s="19" t="s">
        <v>104</v>
      </c>
      <c r="B1913" s="18" t="s">
        <v>355</v>
      </c>
      <c r="C1913" s="18" t="s">
        <v>141</v>
      </c>
      <c r="D1913" s="29">
        <v>5676946.2400000198</v>
      </c>
      <c r="E1913" s="29">
        <v>5927411.5100000203</v>
      </c>
      <c r="F1913" s="29">
        <v>250465.27</v>
      </c>
      <c r="G1913" s="29">
        <v>30.68</v>
      </c>
      <c r="H1913" s="29">
        <v>0</v>
      </c>
      <c r="I1913" s="29">
        <v>0</v>
      </c>
      <c r="J1913" s="29">
        <v>0</v>
      </c>
      <c r="K1913" s="29">
        <v>0</v>
      </c>
      <c r="L1913" s="29">
        <v>0</v>
      </c>
      <c r="M1913" s="29">
        <v>0</v>
      </c>
      <c r="N1913" s="29">
        <v>354195.73</v>
      </c>
      <c r="O1913" s="29">
        <v>1418.28</v>
      </c>
      <c r="P1913" s="29">
        <v>0</v>
      </c>
      <c r="Q1913" s="29">
        <v>0</v>
      </c>
      <c r="R1913" s="29">
        <v>0</v>
      </c>
      <c r="S1913" s="29">
        <v>0</v>
      </c>
      <c r="T1913">
        <v>0</v>
      </c>
      <c r="U1913">
        <v>0</v>
      </c>
      <c r="V1913">
        <v>0</v>
      </c>
      <c r="Y1913" t="s">
        <v>104</v>
      </c>
    </row>
    <row r="1914" spans="1:25" x14ac:dyDescent="0.3">
      <c r="A1914" s="19" t="s">
        <v>104</v>
      </c>
      <c r="B1914" s="18" t="s">
        <v>355</v>
      </c>
      <c r="C1914" s="18" t="s">
        <v>142</v>
      </c>
      <c r="D1914" s="29">
        <v>4299</v>
      </c>
      <c r="E1914" s="29">
        <v>6141.67</v>
      </c>
      <c r="F1914" s="29">
        <v>1842.67</v>
      </c>
      <c r="G1914" s="29">
        <v>0</v>
      </c>
      <c r="H1914" s="29">
        <v>0</v>
      </c>
      <c r="I1914" s="29">
        <v>0</v>
      </c>
      <c r="J1914" s="29">
        <v>0</v>
      </c>
      <c r="K1914" s="29">
        <v>0</v>
      </c>
      <c r="L1914" s="29">
        <v>0</v>
      </c>
      <c r="M1914" s="29">
        <v>0</v>
      </c>
      <c r="N1914" s="29">
        <v>0</v>
      </c>
      <c r="O1914" s="29">
        <v>0</v>
      </c>
      <c r="P1914" s="29">
        <v>0</v>
      </c>
      <c r="Q1914" s="29">
        <v>0</v>
      </c>
      <c r="R1914" s="29">
        <v>0</v>
      </c>
      <c r="S1914" s="29">
        <v>0</v>
      </c>
      <c r="T1914">
        <v>0</v>
      </c>
      <c r="U1914">
        <v>0</v>
      </c>
      <c r="V1914">
        <v>0</v>
      </c>
      <c r="Y1914" t="s">
        <v>104</v>
      </c>
    </row>
    <row r="1915" spans="1:25" x14ac:dyDescent="0.3">
      <c r="A1915" s="19" t="s">
        <v>104</v>
      </c>
      <c r="B1915" s="18" t="s">
        <v>355</v>
      </c>
      <c r="C1915" s="18" t="s">
        <v>143</v>
      </c>
      <c r="D1915" s="29">
        <v>2684981.34</v>
      </c>
      <c r="E1915" s="29">
        <v>2850774.08</v>
      </c>
      <c r="F1915" s="29">
        <v>165792.74</v>
      </c>
      <c r="G1915" s="29">
        <v>42.12</v>
      </c>
      <c r="H1915" s="29">
        <v>0</v>
      </c>
      <c r="I1915" s="29">
        <v>0</v>
      </c>
      <c r="J1915" s="29">
        <v>0</v>
      </c>
      <c r="K1915" s="29">
        <v>0</v>
      </c>
      <c r="L1915" s="29">
        <v>0</v>
      </c>
      <c r="M1915" s="29">
        <v>0</v>
      </c>
      <c r="N1915" s="29">
        <v>126967.97</v>
      </c>
      <c r="O1915" s="29">
        <v>424.52</v>
      </c>
      <c r="P1915" s="29">
        <v>0</v>
      </c>
      <c r="Q1915" s="29">
        <v>0</v>
      </c>
      <c r="R1915" s="29">
        <v>0</v>
      </c>
      <c r="S1915" s="29">
        <v>0</v>
      </c>
      <c r="T1915">
        <v>0</v>
      </c>
      <c r="U1915">
        <v>0</v>
      </c>
      <c r="V1915">
        <v>0</v>
      </c>
      <c r="Y1915" t="s">
        <v>104</v>
      </c>
    </row>
    <row r="1916" spans="1:25" x14ac:dyDescent="0.3">
      <c r="A1916" s="19" t="s">
        <v>104</v>
      </c>
      <c r="B1916" s="18" t="s">
        <v>355</v>
      </c>
      <c r="C1916" s="18" t="s">
        <v>144</v>
      </c>
      <c r="D1916" s="29">
        <v>1623839.14</v>
      </c>
      <c r="E1916" s="29">
        <v>1740337.41</v>
      </c>
      <c r="F1916" s="29">
        <v>116498.27</v>
      </c>
      <c r="G1916" s="29">
        <v>69.540000000000006</v>
      </c>
      <c r="H1916" s="29">
        <v>561.72</v>
      </c>
      <c r="I1916" s="29">
        <v>0</v>
      </c>
      <c r="J1916" s="29">
        <v>0</v>
      </c>
      <c r="K1916" s="29">
        <v>0</v>
      </c>
      <c r="L1916" s="29">
        <v>0</v>
      </c>
      <c r="M1916" s="29">
        <v>0</v>
      </c>
      <c r="N1916" s="29">
        <v>124208.07</v>
      </c>
      <c r="O1916" s="29">
        <v>97.71</v>
      </c>
      <c r="P1916" s="29">
        <v>0</v>
      </c>
      <c r="Q1916" s="29">
        <v>0</v>
      </c>
      <c r="R1916" s="29">
        <v>0</v>
      </c>
      <c r="S1916" s="29">
        <v>0</v>
      </c>
      <c r="T1916">
        <v>0</v>
      </c>
      <c r="U1916">
        <v>0</v>
      </c>
      <c r="V1916">
        <v>0</v>
      </c>
      <c r="Y1916" t="s">
        <v>104</v>
      </c>
    </row>
    <row r="1917" spans="1:25" x14ac:dyDescent="0.3">
      <c r="A1917" s="19" t="s">
        <v>104</v>
      </c>
      <c r="B1917" s="18" t="s">
        <v>355</v>
      </c>
      <c r="C1917" s="18" t="s">
        <v>145</v>
      </c>
      <c r="D1917" s="29">
        <v>1132958.22</v>
      </c>
      <c r="E1917" s="29">
        <v>1218692.33</v>
      </c>
      <c r="F1917" s="29">
        <v>85734.11</v>
      </c>
      <c r="G1917" s="29">
        <v>28.52</v>
      </c>
      <c r="H1917" s="29">
        <v>0</v>
      </c>
      <c r="I1917" s="29">
        <v>0</v>
      </c>
      <c r="J1917" s="29">
        <v>0</v>
      </c>
      <c r="K1917" s="29">
        <v>0</v>
      </c>
      <c r="L1917" s="29">
        <v>0</v>
      </c>
      <c r="M1917" s="29">
        <v>0</v>
      </c>
      <c r="N1917" s="29">
        <v>67975.289999999994</v>
      </c>
      <c r="O1917" s="29">
        <v>655.45</v>
      </c>
      <c r="P1917" s="29">
        <v>0</v>
      </c>
      <c r="Q1917" s="29">
        <v>0</v>
      </c>
      <c r="R1917" s="29">
        <v>0</v>
      </c>
      <c r="S1917" s="29">
        <v>0</v>
      </c>
      <c r="T1917">
        <v>0</v>
      </c>
      <c r="U1917">
        <v>0</v>
      </c>
      <c r="V1917">
        <v>0</v>
      </c>
      <c r="Y1917" t="s">
        <v>104</v>
      </c>
    </row>
    <row r="1918" spans="1:25" x14ac:dyDescent="0.3">
      <c r="A1918" s="19" t="s">
        <v>104</v>
      </c>
      <c r="B1918" s="18" t="s">
        <v>355</v>
      </c>
      <c r="C1918" s="18" t="s">
        <v>146</v>
      </c>
      <c r="D1918" s="29">
        <v>3473072.32</v>
      </c>
      <c r="E1918" s="29">
        <v>3613939.3881000001</v>
      </c>
      <c r="F1918" s="29">
        <v>315913.15000000002</v>
      </c>
      <c r="G1918" s="29">
        <v>31.52</v>
      </c>
      <c r="H1918" s="29">
        <v>0</v>
      </c>
      <c r="I1918" s="29">
        <v>0</v>
      </c>
      <c r="J1918" s="29">
        <v>0</v>
      </c>
      <c r="K1918" s="29">
        <v>0</v>
      </c>
      <c r="L1918" s="29">
        <v>0</v>
      </c>
      <c r="M1918" s="29">
        <v>0</v>
      </c>
      <c r="N1918" s="29">
        <v>360028.23</v>
      </c>
      <c r="O1918" s="29">
        <v>306.94</v>
      </c>
      <c r="P1918" s="29">
        <v>0</v>
      </c>
      <c r="Q1918" s="29">
        <v>200764.58189999999</v>
      </c>
      <c r="R1918" s="29">
        <v>25718.5</v>
      </c>
      <c r="S1918" s="29">
        <v>0</v>
      </c>
      <c r="T1918">
        <v>1175.9000000000001</v>
      </c>
      <c r="U1918">
        <v>0</v>
      </c>
      <c r="V1918">
        <v>0</v>
      </c>
      <c r="Y1918" t="s">
        <v>104</v>
      </c>
    </row>
    <row r="1919" spans="1:25" x14ac:dyDescent="0.3">
      <c r="A1919" s="19" t="s">
        <v>104</v>
      </c>
      <c r="B1919" s="18" t="s">
        <v>355</v>
      </c>
      <c r="C1919" s="18" t="s">
        <v>147</v>
      </c>
      <c r="D1919" s="29">
        <v>1114752.42</v>
      </c>
      <c r="E1919" s="29">
        <v>1379657.4892</v>
      </c>
      <c r="F1919" s="29">
        <v>279478.56</v>
      </c>
      <c r="G1919" s="29">
        <v>30.44</v>
      </c>
      <c r="H1919" s="29">
        <v>0</v>
      </c>
      <c r="I1919" s="29">
        <v>0</v>
      </c>
      <c r="J1919" s="29">
        <v>0</v>
      </c>
      <c r="K1919" s="29">
        <v>0</v>
      </c>
      <c r="L1919" s="29">
        <v>0</v>
      </c>
      <c r="M1919" s="29">
        <v>0</v>
      </c>
      <c r="N1919" s="29">
        <v>14997.68</v>
      </c>
      <c r="O1919" s="29">
        <v>0</v>
      </c>
      <c r="P1919" s="29">
        <v>0</v>
      </c>
      <c r="Q1919" s="29">
        <v>15294.380800000001</v>
      </c>
      <c r="R1919" s="29">
        <v>720.89</v>
      </c>
      <c r="S1919" s="29">
        <v>0</v>
      </c>
      <c r="T1919">
        <v>0</v>
      </c>
      <c r="U1919">
        <v>0</v>
      </c>
      <c r="V1919">
        <v>0</v>
      </c>
      <c r="Y1919" t="s">
        <v>104</v>
      </c>
    </row>
    <row r="1920" spans="1:25" x14ac:dyDescent="0.3">
      <c r="A1920" s="19" t="s">
        <v>104</v>
      </c>
      <c r="B1920" s="18" t="s">
        <v>355</v>
      </c>
      <c r="C1920" s="18" t="s">
        <v>148</v>
      </c>
      <c r="D1920" s="29">
        <v>191571.52</v>
      </c>
      <c r="E1920" s="29">
        <v>209433.54</v>
      </c>
      <c r="F1920" s="29">
        <v>17862.02</v>
      </c>
      <c r="G1920" s="29">
        <v>3.88</v>
      </c>
      <c r="H1920" s="29">
        <v>0</v>
      </c>
      <c r="I1920" s="29">
        <v>0</v>
      </c>
      <c r="J1920" s="29">
        <v>0</v>
      </c>
      <c r="K1920" s="29">
        <v>0</v>
      </c>
      <c r="L1920" s="29">
        <v>0</v>
      </c>
      <c r="M1920" s="29">
        <v>0</v>
      </c>
      <c r="N1920" s="29">
        <v>13401.79</v>
      </c>
      <c r="O1920" s="29">
        <v>25</v>
      </c>
      <c r="P1920" s="29">
        <v>0</v>
      </c>
      <c r="Q1920" s="29">
        <v>0</v>
      </c>
      <c r="R1920" s="29">
        <v>0</v>
      </c>
      <c r="S1920" s="29">
        <v>0</v>
      </c>
      <c r="T1920">
        <v>0</v>
      </c>
      <c r="U1920">
        <v>0</v>
      </c>
      <c r="V1920">
        <v>0</v>
      </c>
      <c r="Y1920" t="s">
        <v>104</v>
      </c>
    </row>
    <row r="1921" spans="1:25" x14ac:dyDescent="0.3">
      <c r="A1921" s="19" t="s">
        <v>104</v>
      </c>
      <c r="B1921" s="18" t="s">
        <v>355</v>
      </c>
      <c r="C1921" s="18" t="s">
        <v>149</v>
      </c>
      <c r="D1921" s="29">
        <v>5311844.54</v>
      </c>
      <c r="E1921" s="29">
        <v>5732001.4800000004</v>
      </c>
      <c r="F1921" s="29">
        <v>420156.94</v>
      </c>
      <c r="G1921" s="29">
        <v>88.94</v>
      </c>
      <c r="H1921" s="29">
        <v>0</v>
      </c>
      <c r="I1921" s="29">
        <v>0</v>
      </c>
      <c r="J1921" s="29">
        <v>0</v>
      </c>
      <c r="K1921" s="29">
        <v>0</v>
      </c>
      <c r="L1921" s="29">
        <v>0</v>
      </c>
      <c r="M1921" s="29">
        <v>0</v>
      </c>
      <c r="N1921" s="29">
        <v>485775.19</v>
      </c>
      <c r="O1921" s="29">
        <v>6415.12</v>
      </c>
      <c r="P1921" s="29">
        <v>0</v>
      </c>
      <c r="Q1921" s="29">
        <v>0</v>
      </c>
      <c r="R1921" s="29">
        <v>0</v>
      </c>
      <c r="S1921" s="29">
        <v>0</v>
      </c>
      <c r="T1921">
        <v>0</v>
      </c>
      <c r="U1921">
        <v>0</v>
      </c>
      <c r="V1921">
        <v>0</v>
      </c>
      <c r="Y1921" t="s">
        <v>105</v>
      </c>
    </row>
    <row r="1922" spans="1:25" x14ac:dyDescent="0.3">
      <c r="A1922" s="19" t="s">
        <v>104</v>
      </c>
      <c r="B1922" s="18" t="s">
        <v>355</v>
      </c>
      <c r="C1922" s="18" t="s">
        <v>150</v>
      </c>
      <c r="D1922" s="29">
        <v>1259838.3</v>
      </c>
      <c r="E1922" s="29">
        <v>1838483.1876999999</v>
      </c>
      <c r="F1922" s="29">
        <v>609598.49</v>
      </c>
      <c r="G1922" s="29">
        <v>11.78</v>
      </c>
      <c r="H1922" s="29">
        <v>0</v>
      </c>
      <c r="I1922" s="29">
        <v>0</v>
      </c>
      <c r="J1922" s="29">
        <v>0</v>
      </c>
      <c r="K1922" s="29">
        <v>0</v>
      </c>
      <c r="L1922" s="29">
        <v>0</v>
      </c>
      <c r="M1922" s="29">
        <v>0</v>
      </c>
      <c r="N1922" s="29">
        <v>298105.14</v>
      </c>
      <c r="O1922" s="29">
        <v>672.77</v>
      </c>
      <c r="P1922" s="29">
        <v>0</v>
      </c>
      <c r="Q1922" s="29">
        <v>53336.952299999997</v>
      </c>
      <c r="R1922" s="29">
        <v>22383.35</v>
      </c>
      <c r="S1922" s="29">
        <v>0</v>
      </c>
      <c r="T1922">
        <v>22118.5</v>
      </c>
      <c r="U1922">
        <v>0</v>
      </c>
      <c r="V1922">
        <v>0</v>
      </c>
      <c r="Y1922" t="s">
        <v>105</v>
      </c>
    </row>
    <row r="1923" spans="1:25" x14ac:dyDescent="0.3">
      <c r="A1923" s="19" t="s">
        <v>104</v>
      </c>
      <c r="B1923" s="18" t="s">
        <v>355</v>
      </c>
      <c r="C1923" s="18" t="s">
        <v>151</v>
      </c>
      <c r="D1923" s="29">
        <v>280955.86</v>
      </c>
      <c r="E1923" s="29">
        <v>301020.95120000001</v>
      </c>
      <c r="F1923" s="29">
        <v>89397.05</v>
      </c>
      <c r="G1923" s="29">
        <v>5.94</v>
      </c>
      <c r="H1923" s="29">
        <v>0</v>
      </c>
      <c r="I1923" s="29">
        <v>0</v>
      </c>
      <c r="J1923" s="29">
        <v>0</v>
      </c>
      <c r="K1923" s="29">
        <v>0</v>
      </c>
      <c r="L1923" s="29">
        <v>0</v>
      </c>
      <c r="M1923" s="29">
        <v>0</v>
      </c>
      <c r="N1923" s="29">
        <v>42.74</v>
      </c>
      <c r="O1923" s="29">
        <v>33.76</v>
      </c>
      <c r="P1923" s="29">
        <v>0</v>
      </c>
      <c r="Q1923" s="29">
        <v>94398.838799999998</v>
      </c>
      <c r="R1923" s="29">
        <v>25066.880000000001</v>
      </c>
      <c r="S1923" s="29">
        <v>0</v>
      </c>
      <c r="T1923">
        <v>0</v>
      </c>
      <c r="U1923">
        <v>0</v>
      </c>
      <c r="V1923">
        <v>0</v>
      </c>
      <c r="Y1923" t="s">
        <v>105</v>
      </c>
    </row>
    <row r="1924" spans="1:25" x14ac:dyDescent="0.3">
      <c r="A1924" s="19" t="s">
        <v>104</v>
      </c>
      <c r="B1924" s="18" t="s">
        <v>355</v>
      </c>
      <c r="C1924" s="18" t="s">
        <v>200</v>
      </c>
      <c r="D1924" s="29">
        <v>4556930.5599999996</v>
      </c>
      <c r="E1924" s="29">
        <v>2663984.8021</v>
      </c>
      <c r="F1924" s="29">
        <v>412.57</v>
      </c>
      <c r="G1924" s="29">
        <v>5.42</v>
      </c>
      <c r="H1924" s="29">
        <v>0</v>
      </c>
      <c r="I1924" s="29">
        <v>0</v>
      </c>
      <c r="J1924" s="29">
        <v>0</v>
      </c>
      <c r="K1924" s="29">
        <v>0</v>
      </c>
      <c r="L1924" s="29">
        <v>0</v>
      </c>
      <c r="M1924" s="29">
        <v>0</v>
      </c>
      <c r="N1924" s="29">
        <v>29435.96</v>
      </c>
      <c r="O1924" s="29">
        <v>0</v>
      </c>
      <c r="P1924" s="29">
        <v>0</v>
      </c>
      <c r="Q1924" s="29">
        <v>1893358.3278999999</v>
      </c>
      <c r="R1924" s="29">
        <v>0</v>
      </c>
      <c r="S1924" s="29">
        <v>0</v>
      </c>
      <c r="T1924">
        <v>32910.239999999998</v>
      </c>
      <c r="U1924">
        <v>0</v>
      </c>
      <c r="V1924">
        <v>0</v>
      </c>
      <c r="Y1924" t="s">
        <v>105</v>
      </c>
    </row>
    <row r="1925" spans="1:25" x14ac:dyDescent="0.3">
      <c r="A1925" s="19" t="s">
        <v>104</v>
      </c>
      <c r="B1925" s="18" t="s">
        <v>355</v>
      </c>
      <c r="C1925" s="18" t="s">
        <v>201</v>
      </c>
      <c r="D1925" s="29">
        <v>3905261.02</v>
      </c>
      <c r="E1925" s="29">
        <v>4047812.78</v>
      </c>
      <c r="F1925" s="29">
        <v>142551.76</v>
      </c>
      <c r="G1925" s="29">
        <v>93.5</v>
      </c>
      <c r="H1925" s="29">
        <v>0</v>
      </c>
      <c r="I1925" s="29">
        <v>0</v>
      </c>
      <c r="J1925" s="29">
        <v>0</v>
      </c>
      <c r="K1925" s="29">
        <v>0</v>
      </c>
      <c r="L1925" s="29">
        <v>0</v>
      </c>
      <c r="M1925" s="29">
        <v>0</v>
      </c>
      <c r="N1925" s="29">
        <v>229859.5</v>
      </c>
      <c r="O1925" s="29">
        <v>651.84</v>
      </c>
      <c r="P1925" s="29">
        <v>0</v>
      </c>
      <c r="Q1925" s="29">
        <v>0</v>
      </c>
      <c r="R1925" s="29">
        <v>0</v>
      </c>
      <c r="S1925" s="29">
        <v>0</v>
      </c>
      <c r="T1925">
        <v>0</v>
      </c>
      <c r="U1925">
        <v>0</v>
      </c>
      <c r="V1925">
        <v>0</v>
      </c>
      <c r="Y1925" t="s">
        <v>105</v>
      </c>
    </row>
    <row r="1926" spans="1:25" x14ac:dyDescent="0.3">
      <c r="A1926" s="19" t="s">
        <v>104</v>
      </c>
      <c r="B1926" s="18" t="s">
        <v>355</v>
      </c>
      <c r="C1926" s="18" t="s">
        <v>167</v>
      </c>
      <c r="D1926" s="29">
        <v>2005.04</v>
      </c>
      <c r="E1926" s="29">
        <v>2108.64</v>
      </c>
      <c r="F1926" s="29">
        <v>103.6</v>
      </c>
      <c r="G1926" s="29">
        <v>0</v>
      </c>
      <c r="H1926" s="29">
        <v>0</v>
      </c>
      <c r="I1926" s="29">
        <v>0</v>
      </c>
      <c r="J1926" s="29">
        <v>0</v>
      </c>
      <c r="K1926" s="29">
        <v>0</v>
      </c>
      <c r="L1926" s="29">
        <v>0</v>
      </c>
      <c r="M1926" s="29">
        <v>0</v>
      </c>
      <c r="N1926" s="29">
        <v>875.12</v>
      </c>
      <c r="O1926" s="29">
        <v>0</v>
      </c>
      <c r="P1926" s="29">
        <v>0</v>
      </c>
      <c r="Q1926" s="29">
        <v>0</v>
      </c>
      <c r="R1926" s="29">
        <v>0</v>
      </c>
      <c r="S1926" s="29">
        <v>0</v>
      </c>
      <c r="T1926">
        <v>0</v>
      </c>
      <c r="U1926">
        <v>0</v>
      </c>
      <c r="V1926">
        <v>0</v>
      </c>
      <c r="Y1926" t="s">
        <v>105</v>
      </c>
    </row>
    <row r="1927" spans="1:25" x14ac:dyDescent="0.3">
      <c r="A1927" s="19" t="s">
        <v>105</v>
      </c>
      <c r="B1927" s="18" t="s">
        <v>356</v>
      </c>
      <c r="C1927" s="18" t="s">
        <v>129</v>
      </c>
      <c r="D1927" s="29">
        <v>3221550.72</v>
      </c>
      <c r="E1927" s="29">
        <v>3070635.3561</v>
      </c>
      <c r="F1927" s="29">
        <v>260301.15</v>
      </c>
      <c r="G1927" s="29">
        <v>47.94</v>
      </c>
      <c r="H1927" s="29">
        <v>0</v>
      </c>
      <c r="I1927" s="29">
        <v>133603.44</v>
      </c>
      <c r="J1927" s="29">
        <v>42767.44</v>
      </c>
      <c r="K1927" s="29">
        <v>53985.01</v>
      </c>
      <c r="L1927" s="29">
        <v>18932.740000000002</v>
      </c>
      <c r="M1927" s="29">
        <v>0</v>
      </c>
      <c r="N1927" s="29">
        <v>66667.48</v>
      </c>
      <c r="O1927" s="29">
        <v>808.39</v>
      </c>
      <c r="P1927" s="29">
        <v>0</v>
      </c>
      <c r="Q1927" s="29">
        <v>433037.48389999999</v>
      </c>
      <c r="R1927" s="29">
        <v>0</v>
      </c>
      <c r="S1927" s="29">
        <v>21820.97</v>
      </c>
      <c r="T1927">
        <v>0</v>
      </c>
      <c r="U1927">
        <v>0</v>
      </c>
      <c r="V1927">
        <v>0</v>
      </c>
      <c r="Y1927" t="s">
        <v>105</v>
      </c>
    </row>
    <row r="1928" spans="1:25" x14ac:dyDescent="0.3">
      <c r="A1928" s="19" t="s">
        <v>105</v>
      </c>
      <c r="B1928" s="18" t="s">
        <v>356</v>
      </c>
      <c r="C1928" s="18" t="s">
        <v>130</v>
      </c>
      <c r="D1928" s="29">
        <v>3871772.52</v>
      </c>
      <c r="E1928" s="29">
        <v>4735641.7944999998</v>
      </c>
      <c r="F1928" s="29">
        <v>1003238.82</v>
      </c>
      <c r="G1928" s="29">
        <v>15.22</v>
      </c>
      <c r="H1928" s="29">
        <v>0</v>
      </c>
      <c r="I1928" s="29">
        <v>414752.78</v>
      </c>
      <c r="J1928" s="29">
        <v>36066.75</v>
      </c>
      <c r="K1928" s="29">
        <v>74226.78</v>
      </c>
      <c r="L1928" s="29">
        <v>69574.8</v>
      </c>
      <c r="M1928" s="29">
        <v>0</v>
      </c>
      <c r="N1928" s="29">
        <v>141375.44</v>
      </c>
      <c r="O1928" s="29">
        <v>2115.75</v>
      </c>
      <c r="P1928" s="29">
        <v>0</v>
      </c>
      <c r="Q1928" s="29">
        <v>147733.2255</v>
      </c>
      <c r="R1928" s="29">
        <v>951.01</v>
      </c>
      <c r="S1928" s="29">
        <v>7412.67</v>
      </c>
      <c r="T1928">
        <v>615.74</v>
      </c>
      <c r="U1928">
        <v>0</v>
      </c>
      <c r="V1928">
        <v>0</v>
      </c>
      <c r="Y1928" t="s">
        <v>105</v>
      </c>
    </row>
    <row r="1929" spans="1:25" x14ac:dyDescent="0.3">
      <c r="A1929" s="19" t="s">
        <v>105</v>
      </c>
      <c r="B1929" s="18" t="s">
        <v>356</v>
      </c>
      <c r="C1929" s="18" t="s">
        <v>131</v>
      </c>
      <c r="D1929" s="29">
        <v>3125927.18</v>
      </c>
      <c r="E1929" s="29">
        <v>3528759.4988000002</v>
      </c>
      <c r="F1929" s="29">
        <v>402932.02</v>
      </c>
      <c r="G1929" s="29">
        <v>11.14</v>
      </c>
      <c r="H1929" s="29">
        <v>0</v>
      </c>
      <c r="I1929" s="29">
        <v>250731.9</v>
      </c>
      <c r="J1929" s="29">
        <v>53130.48</v>
      </c>
      <c r="K1929" s="29">
        <v>30201.360000000001</v>
      </c>
      <c r="L1929" s="29">
        <v>30131.96</v>
      </c>
      <c r="M1929" s="29">
        <v>0</v>
      </c>
      <c r="N1929" s="29">
        <v>74614.649999999994</v>
      </c>
      <c r="O1929" s="29">
        <v>289.99</v>
      </c>
      <c r="P1929" s="29">
        <v>0</v>
      </c>
      <c r="Q1929" s="29">
        <v>105.02119999999999</v>
      </c>
      <c r="R1929" s="29">
        <v>0</v>
      </c>
      <c r="S1929" s="29">
        <v>5.32</v>
      </c>
      <c r="T1929">
        <v>0</v>
      </c>
      <c r="U1929">
        <v>0</v>
      </c>
      <c r="V1929">
        <v>0</v>
      </c>
      <c r="Y1929" t="s">
        <v>105</v>
      </c>
    </row>
    <row r="1930" spans="1:25" x14ac:dyDescent="0.3">
      <c r="A1930" s="19" t="s">
        <v>105</v>
      </c>
      <c r="B1930" s="18" t="s">
        <v>356</v>
      </c>
      <c r="C1930" s="18" t="s">
        <v>132</v>
      </c>
      <c r="D1930" s="29">
        <v>129619.2</v>
      </c>
      <c r="E1930" s="29">
        <v>171677.44</v>
      </c>
      <c r="F1930" s="29">
        <v>42058.239999999998</v>
      </c>
      <c r="G1930" s="29">
        <v>13.56</v>
      </c>
      <c r="H1930" s="29">
        <v>0</v>
      </c>
      <c r="I1930" s="29">
        <v>8570.7800000000007</v>
      </c>
      <c r="J1930" s="29">
        <v>2759.32</v>
      </c>
      <c r="K1930" s="29">
        <v>2158.48</v>
      </c>
      <c r="L1930" s="29">
        <v>5479.82</v>
      </c>
      <c r="M1930" s="29">
        <v>0</v>
      </c>
      <c r="N1930" s="29">
        <v>14952.88</v>
      </c>
      <c r="O1930" s="29">
        <v>0</v>
      </c>
      <c r="P1930" s="29">
        <v>0</v>
      </c>
      <c r="Q1930" s="29">
        <v>0</v>
      </c>
      <c r="R1930" s="29">
        <v>0</v>
      </c>
      <c r="S1930" s="29">
        <v>0</v>
      </c>
      <c r="T1930">
        <v>0</v>
      </c>
      <c r="U1930">
        <v>0</v>
      </c>
      <c r="V1930">
        <v>0</v>
      </c>
      <c r="Y1930" t="s">
        <v>105</v>
      </c>
    </row>
    <row r="1931" spans="1:25" x14ac:dyDescent="0.3">
      <c r="A1931" s="19" t="s">
        <v>105</v>
      </c>
      <c r="B1931" s="18" t="s">
        <v>356</v>
      </c>
      <c r="C1931" s="18" t="s">
        <v>133</v>
      </c>
      <c r="D1931" s="29">
        <v>1589377.98</v>
      </c>
      <c r="E1931" s="29">
        <v>1766865.1152999999</v>
      </c>
      <c r="F1931" s="29">
        <v>179479.79</v>
      </c>
      <c r="G1931" s="29">
        <v>1.48</v>
      </c>
      <c r="H1931" s="29">
        <v>0</v>
      </c>
      <c r="I1931" s="29">
        <v>105480.86</v>
      </c>
      <c r="J1931" s="29">
        <v>30271.73</v>
      </c>
      <c r="K1931" s="29">
        <v>14760.26</v>
      </c>
      <c r="L1931" s="29">
        <v>11531.12</v>
      </c>
      <c r="M1931" s="29">
        <v>0</v>
      </c>
      <c r="N1931" s="29">
        <v>39620.730000000003</v>
      </c>
      <c r="O1931" s="29">
        <v>306.27999999999997</v>
      </c>
      <c r="P1931" s="29">
        <v>0</v>
      </c>
      <c r="Q1931" s="29">
        <v>2064.1046999999999</v>
      </c>
      <c r="R1931" s="29">
        <v>0</v>
      </c>
      <c r="S1931" s="29">
        <v>71.45</v>
      </c>
      <c r="T1931">
        <v>0</v>
      </c>
      <c r="U1931">
        <v>0</v>
      </c>
      <c r="V1931">
        <v>0</v>
      </c>
      <c r="Y1931" t="s">
        <v>105</v>
      </c>
    </row>
    <row r="1932" spans="1:25" x14ac:dyDescent="0.3">
      <c r="A1932" s="19" t="s">
        <v>105</v>
      </c>
      <c r="B1932" s="18" t="s">
        <v>356</v>
      </c>
      <c r="C1932" s="18" t="s">
        <v>134</v>
      </c>
      <c r="D1932" s="29">
        <v>374245.98</v>
      </c>
      <c r="E1932" s="29">
        <v>465891.96399999998</v>
      </c>
      <c r="F1932" s="29">
        <v>92159.06</v>
      </c>
      <c r="G1932" s="29">
        <v>0</v>
      </c>
      <c r="H1932" s="29">
        <v>0</v>
      </c>
      <c r="I1932" s="29">
        <v>40670.080000000002</v>
      </c>
      <c r="J1932" s="29">
        <v>5580.02</v>
      </c>
      <c r="K1932" s="29">
        <v>4201.58</v>
      </c>
      <c r="L1932" s="29">
        <v>10614.12</v>
      </c>
      <c r="M1932" s="29">
        <v>0</v>
      </c>
      <c r="N1932" s="29">
        <v>20026.3</v>
      </c>
      <c r="O1932" s="29">
        <v>41.64</v>
      </c>
      <c r="P1932" s="29">
        <v>0</v>
      </c>
      <c r="Q1932" s="29">
        <v>540.41600000000005</v>
      </c>
      <c r="R1932" s="29">
        <v>0</v>
      </c>
      <c r="S1932" s="29">
        <v>27.34</v>
      </c>
      <c r="T1932">
        <v>0</v>
      </c>
      <c r="U1932">
        <v>0</v>
      </c>
      <c r="V1932">
        <v>0</v>
      </c>
      <c r="Y1932" t="s">
        <v>105</v>
      </c>
    </row>
    <row r="1933" spans="1:25" x14ac:dyDescent="0.3">
      <c r="A1933" s="19" t="s">
        <v>105</v>
      </c>
      <c r="B1933" s="18" t="s">
        <v>356</v>
      </c>
      <c r="C1933" s="18" t="s">
        <v>135</v>
      </c>
      <c r="D1933" s="29">
        <v>3979174.84</v>
      </c>
      <c r="E1933" s="29">
        <v>4451599.4332999997</v>
      </c>
      <c r="F1933" s="29">
        <v>476160.42</v>
      </c>
      <c r="G1933" s="29">
        <v>34.700000000000003</v>
      </c>
      <c r="H1933" s="29">
        <v>0</v>
      </c>
      <c r="I1933" s="29">
        <v>295094.44</v>
      </c>
      <c r="J1933" s="29">
        <v>58798.01</v>
      </c>
      <c r="K1933" s="29">
        <v>56404.43</v>
      </c>
      <c r="L1933" s="29">
        <v>30179.98</v>
      </c>
      <c r="M1933" s="29">
        <v>0</v>
      </c>
      <c r="N1933" s="29">
        <v>87820.84</v>
      </c>
      <c r="O1933" s="29">
        <v>749.88</v>
      </c>
      <c r="P1933" s="29">
        <v>0</v>
      </c>
      <c r="Q1933" s="29">
        <v>3932.7467000000001</v>
      </c>
      <c r="R1933" s="29">
        <v>0</v>
      </c>
      <c r="S1933" s="29">
        <v>196.92</v>
      </c>
      <c r="T1933">
        <v>2183.67</v>
      </c>
      <c r="U1933">
        <v>0</v>
      </c>
      <c r="V1933">
        <v>0</v>
      </c>
      <c r="Y1933" t="s">
        <v>105</v>
      </c>
    </row>
    <row r="1934" spans="1:25" x14ac:dyDescent="0.3">
      <c r="A1934" s="19" t="s">
        <v>105</v>
      </c>
      <c r="B1934" s="18" t="s">
        <v>356</v>
      </c>
      <c r="C1934" s="18" t="s">
        <v>136</v>
      </c>
      <c r="D1934" s="29">
        <v>5862052.9800000004</v>
      </c>
      <c r="E1934" s="29">
        <v>5172152.2278000005</v>
      </c>
      <c r="F1934" s="29">
        <v>1239498.82</v>
      </c>
      <c r="G1934" s="29">
        <v>9</v>
      </c>
      <c r="H1934" s="29">
        <v>0</v>
      </c>
      <c r="I1934" s="29">
        <v>275447.44</v>
      </c>
      <c r="J1934" s="29">
        <v>15174.02</v>
      </c>
      <c r="K1934" s="29">
        <v>165379.56</v>
      </c>
      <c r="L1934" s="29">
        <v>22234.799999999999</v>
      </c>
      <c r="M1934" s="29">
        <v>0</v>
      </c>
      <c r="N1934" s="29">
        <v>105797.01</v>
      </c>
      <c r="O1934" s="29">
        <v>2700.6</v>
      </c>
      <c r="P1934" s="29">
        <v>0</v>
      </c>
      <c r="Q1934" s="29">
        <v>2322303.0321999998</v>
      </c>
      <c r="R1934" s="29">
        <v>278862.65999999997</v>
      </c>
      <c r="S1934" s="29">
        <v>114040.8</v>
      </c>
      <c r="T1934">
        <v>614.42999999999995</v>
      </c>
      <c r="U1934">
        <v>0</v>
      </c>
      <c r="V1934">
        <v>0</v>
      </c>
      <c r="Y1934" t="s">
        <v>106</v>
      </c>
    </row>
    <row r="1935" spans="1:25" x14ac:dyDescent="0.3">
      <c r="A1935" s="19" t="s">
        <v>105</v>
      </c>
      <c r="B1935" s="18" t="s">
        <v>356</v>
      </c>
      <c r="C1935" s="18" t="s">
        <v>137</v>
      </c>
      <c r="D1935" s="29">
        <v>8258296.5399999898</v>
      </c>
      <c r="E1935" s="29">
        <v>10992286.9704</v>
      </c>
      <c r="F1935" s="29">
        <v>3522028.26</v>
      </c>
      <c r="G1935" s="29">
        <v>22.2</v>
      </c>
      <c r="H1935" s="29">
        <v>0</v>
      </c>
      <c r="I1935" s="29">
        <v>746455.48</v>
      </c>
      <c r="J1935" s="29">
        <v>84134.22</v>
      </c>
      <c r="K1935" s="29">
        <v>228817.67</v>
      </c>
      <c r="L1935" s="29">
        <v>177254.34</v>
      </c>
      <c r="M1935" s="29">
        <v>0</v>
      </c>
      <c r="N1935" s="29">
        <v>856550.1</v>
      </c>
      <c r="O1935" s="29">
        <v>3176.24</v>
      </c>
      <c r="P1935" s="29">
        <v>0</v>
      </c>
      <c r="Q1935" s="29">
        <v>1000519.1096</v>
      </c>
      <c r="R1935" s="29">
        <v>161873.99</v>
      </c>
      <c r="S1935" s="29">
        <v>50607.29</v>
      </c>
      <c r="T1935">
        <v>8353.61</v>
      </c>
      <c r="U1935">
        <v>0</v>
      </c>
      <c r="V1935">
        <v>0</v>
      </c>
      <c r="Y1935" t="s">
        <v>106</v>
      </c>
    </row>
    <row r="1936" spans="1:25" x14ac:dyDescent="0.3">
      <c r="A1936" s="19" t="s">
        <v>105</v>
      </c>
      <c r="B1936" s="18" t="s">
        <v>356</v>
      </c>
      <c r="C1936" s="18" t="s">
        <v>138</v>
      </c>
      <c r="D1936" s="29">
        <v>1662336.38</v>
      </c>
      <c r="E1936" s="29">
        <v>1837262.98</v>
      </c>
      <c r="F1936" s="29">
        <v>174926.6</v>
      </c>
      <c r="G1936" s="29">
        <v>9.5</v>
      </c>
      <c r="H1936" s="29">
        <v>0</v>
      </c>
      <c r="I1936" s="29">
        <v>100469.18</v>
      </c>
      <c r="J1936" s="29">
        <v>32281.919999999998</v>
      </c>
      <c r="K1936" s="29">
        <v>16543.72</v>
      </c>
      <c r="L1936" s="29">
        <v>11780</v>
      </c>
      <c r="M1936" s="29">
        <v>0</v>
      </c>
      <c r="N1936" s="29">
        <v>42700.83</v>
      </c>
      <c r="O1936" s="29">
        <v>112.4</v>
      </c>
      <c r="P1936" s="29">
        <v>0</v>
      </c>
      <c r="Q1936" s="29">
        <v>0</v>
      </c>
      <c r="R1936" s="29">
        <v>0</v>
      </c>
      <c r="S1936" s="29">
        <v>0</v>
      </c>
      <c r="T1936">
        <v>0</v>
      </c>
      <c r="U1936">
        <v>0</v>
      </c>
      <c r="V1936">
        <v>0</v>
      </c>
      <c r="Y1936" t="s">
        <v>106</v>
      </c>
    </row>
    <row r="1937" spans="1:25" x14ac:dyDescent="0.3">
      <c r="A1937" s="19" t="s">
        <v>105</v>
      </c>
      <c r="B1937" s="18" t="s">
        <v>356</v>
      </c>
      <c r="C1937" s="18" t="s">
        <v>139</v>
      </c>
      <c r="D1937" s="29">
        <v>210530.4</v>
      </c>
      <c r="E1937" s="29">
        <v>269253.92</v>
      </c>
      <c r="F1937" s="29">
        <v>58723.519999999997</v>
      </c>
      <c r="G1937" s="29">
        <v>2</v>
      </c>
      <c r="H1937" s="29">
        <v>0</v>
      </c>
      <c r="I1937" s="29">
        <v>29798.48</v>
      </c>
      <c r="J1937" s="29">
        <v>2563</v>
      </c>
      <c r="K1937" s="29">
        <v>1786.08</v>
      </c>
      <c r="L1937" s="29">
        <v>5487.38</v>
      </c>
      <c r="M1937" s="29">
        <v>0</v>
      </c>
      <c r="N1937" s="29">
        <v>29837.56</v>
      </c>
      <c r="O1937" s="29">
        <v>0</v>
      </c>
      <c r="P1937" s="29">
        <v>0</v>
      </c>
      <c r="Q1937" s="29">
        <v>0</v>
      </c>
      <c r="R1937" s="29">
        <v>0</v>
      </c>
      <c r="S1937" s="29">
        <v>0</v>
      </c>
      <c r="T1937">
        <v>0</v>
      </c>
      <c r="U1937">
        <v>0</v>
      </c>
      <c r="V1937">
        <v>0</v>
      </c>
      <c r="Y1937" t="s">
        <v>106</v>
      </c>
    </row>
    <row r="1938" spans="1:25" x14ac:dyDescent="0.3">
      <c r="A1938" s="19" t="s">
        <v>105</v>
      </c>
      <c r="B1938" s="18" t="s">
        <v>356</v>
      </c>
      <c r="C1938" s="18" t="s">
        <v>140</v>
      </c>
      <c r="D1938" s="29">
        <v>2460099.84</v>
      </c>
      <c r="E1938" s="29">
        <v>2731561.2256999998</v>
      </c>
      <c r="F1938" s="29">
        <v>271741.86</v>
      </c>
      <c r="G1938" s="29">
        <v>59.6</v>
      </c>
      <c r="H1938" s="29">
        <v>0</v>
      </c>
      <c r="I1938" s="29">
        <v>146050.72</v>
      </c>
      <c r="J1938" s="29">
        <v>39773.64</v>
      </c>
      <c r="K1938" s="29">
        <v>38165</v>
      </c>
      <c r="L1938" s="29">
        <v>29371.96</v>
      </c>
      <c r="M1938" s="29">
        <v>0</v>
      </c>
      <c r="N1938" s="29">
        <v>87373.77</v>
      </c>
      <c r="O1938" s="29">
        <v>1988.28</v>
      </c>
      <c r="P1938" s="29">
        <v>0</v>
      </c>
      <c r="Q1938" s="29">
        <v>295.41430000000003</v>
      </c>
      <c r="R1938" s="29">
        <v>0</v>
      </c>
      <c r="S1938" s="29">
        <v>14.94</v>
      </c>
      <c r="T1938">
        <v>0</v>
      </c>
      <c r="U1938">
        <v>0</v>
      </c>
      <c r="V1938">
        <v>0</v>
      </c>
      <c r="Y1938" t="s">
        <v>106</v>
      </c>
    </row>
    <row r="1939" spans="1:25" x14ac:dyDescent="0.3">
      <c r="A1939" s="19" t="s">
        <v>105</v>
      </c>
      <c r="B1939" s="18" t="s">
        <v>356</v>
      </c>
      <c r="C1939" s="18" t="s">
        <v>141</v>
      </c>
      <c r="D1939" s="29">
        <v>1382801.24</v>
      </c>
      <c r="E1939" s="29">
        <v>1539521.74</v>
      </c>
      <c r="F1939" s="29">
        <v>156720.5</v>
      </c>
      <c r="G1939" s="29">
        <v>6.2</v>
      </c>
      <c r="H1939" s="29">
        <v>0</v>
      </c>
      <c r="I1939" s="29">
        <v>95485.72</v>
      </c>
      <c r="J1939" s="29">
        <v>28420.38</v>
      </c>
      <c r="K1939" s="29">
        <v>8761.76</v>
      </c>
      <c r="L1939" s="29">
        <v>12727.92</v>
      </c>
      <c r="M1939" s="29">
        <v>0</v>
      </c>
      <c r="N1939" s="29">
        <v>21683.24</v>
      </c>
      <c r="O1939" s="29">
        <v>0</v>
      </c>
      <c r="P1939" s="29">
        <v>0</v>
      </c>
      <c r="Q1939" s="29">
        <v>0</v>
      </c>
      <c r="R1939" s="29">
        <v>0</v>
      </c>
      <c r="S1939" s="29">
        <v>0</v>
      </c>
      <c r="T1939">
        <v>0</v>
      </c>
      <c r="U1939">
        <v>0</v>
      </c>
      <c r="V1939">
        <v>0</v>
      </c>
      <c r="Y1939" t="s">
        <v>106</v>
      </c>
    </row>
    <row r="1940" spans="1:25" x14ac:dyDescent="0.3">
      <c r="A1940" s="19" t="s">
        <v>106</v>
      </c>
      <c r="B1940" s="18" t="s">
        <v>357</v>
      </c>
      <c r="C1940" s="18" t="s">
        <v>129</v>
      </c>
      <c r="D1940" s="29">
        <v>867233.76</v>
      </c>
      <c r="E1940" s="29">
        <v>937770.82</v>
      </c>
      <c r="F1940" s="29">
        <v>70537.06</v>
      </c>
      <c r="G1940" s="29">
        <v>6.68</v>
      </c>
      <c r="H1940" s="29">
        <v>0</v>
      </c>
      <c r="I1940" s="29">
        <v>9004.84</v>
      </c>
      <c r="J1940" s="29">
        <v>0</v>
      </c>
      <c r="K1940" s="29">
        <v>0</v>
      </c>
      <c r="L1940" s="29">
        <v>0</v>
      </c>
      <c r="M1940" s="29">
        <v>61166.22</v>
      </c>
      <c r="N1940" s="29">
        <v>19164.54</v>
      </c>
      <c r="O1940" s="29">
        <v>527.41</v>
      </c>
      <c r="P1940" s="29">
        <v>0</v>
      </c>
      <c r="Q1940" s="29">
        <v>0</v>
      </c>
      <c r="R1940" s="29">
        <v>0</v>
      </c>
      <c r="S1940" s="29">
        <v>0</v>
      </c>
      <c r="T1940">
        <v>0</v>
      </c>
      <c r="U1940">
        <v>0</v>
      </c>
      <c r="V1940">
        <v>0</v>
      </c>
      <c r="Y1940" t="s">
        <v>106</v>
      </c>
    </row>
    <row r="1941" spans="1:25" x14ac:dyDescent="0.3">
      <c r="A1941" s="19" t="s">
        <v>106</v>
      </c>
      <c r="B1941" s="18" t="s">
        <v>357</v>
      </c>
      <c r="C1941" s="18" t="s">
        <v>130</v>
      </c>
      <c r="D1941" s="29">
        <v>112710.9</v>
      </c>
      <c r="E1941" s="29">
        <v>135270.39999999999</v>
      </c>
      <c r="F1941" s="29">
        <v>22559.5</v>
      </c>
      <c r="G1941" s="29">
        <v>0</v>
      </c>
      <c r="H1941" s="29">
        <v>0</v>
      </c>
      <c r="I1941" s="29">
        <v>3991.36</v>
      </c>
      <c r="J1941" s="29">
        <v>0</v>
      </c>
      <c r="K1941" s="29">
        <v>0</v>
      </c>
      <c r="L1941" s="29">
        <v>0</v>
      </c>
      <c r="M1941" s="29">
        <v>8823.0400000000009</v>
      </c>
      <c r="N1941" s="29">
        <v>14247.45</v>
      </c>
      <c r="O1941" s="29">
        <v>0</v>
      </c>
      <c r="P1941" s="29">
        <v>0</v>
      </c>
      <c r="Q1941" s="29">
        <v>0</v>
      </c>
      <c r="R1941" s="29">
        <v>0</v>
      </c>
      <c r="S1941" s="29">
        <v>0</v>
      </c>
      <c r="T1941">
        <v>0</v>
      </c>
      <c r="U1941">
        <v>0</v>
      </c>
      <c r="V1941">
        <v>0</v>
      </c>
      <c r="Y1941" t="s">
        <v>106</v>
      </c>
    </row>
    <row r="1942" spans="1:25" x14ac:dyDescent="0.3">
      <c r="A1942" s="19" t="s">
        <v>106</v>
      </c>
      <c r="B1942" s="18" t="s">
        <v>357</v>
      </c>
      <c r="C1942" s="18" t="s">
        <v>131</v>
      </c>
      <c r="D1942" s="29">
        <v>1325585.82</v>
      </c>
      <c r="E1942" s="29">
        <v>1420343.9</v>
      </c>
      <c r="F1942" s="29">
        <v>94758.080000000002</v>
      </c>
      <c r="G1942" s="29">
        <v>18.100000000000001</v>
      </c>
      <c r="H1942" s="29">
        <v>0</v>
      </c>
      <c r="I1942" s="29">
        <v>2116.14</v>
      </c>
      <c r="J1942" s="29">
        <v>0</v>
      </c>
      <c r="K1942" s="29">
        <v>0</v>
      </c>
      <c r="L1942" s="29">
        <v>0</v>
      </c>
      <c r="M1942" s="29">
        <v>92641.94</v>
      </c>
      <c r="N1942" s="29">
        <v>10983.97</v>
      </c>
      <c r="O1942" s="29">
        <v>585.19000000000005</v>
      </c>
      <c r="P1942" s="29">
        <v>0</v>
      </c>
      <c r="Q1942" s="29">
        <v>0</v>
      </c>
      <c r="R1942" s="29">
        <v>0</v>
      </c>
      <c r="S1942" s="29">
        <v>0</v>
      </c>
      <c r="T1942">
        <v>0</v>
      </c>
      <c r="U1942">
        <v>0</v>
      </c>
      <c r="V1942">
        <v>0</v>
      </c>
      <c r="Y1942" t="s">
        <v>106</v>
      </c>
    </row>
    <row r="1943" spans="1:25" x14ac:dyDescent="0.3">
      <c r="A1943" s="19" t="s">
        <v>106</v>
      </c>
      <c r="B1943" s="18" t="s">
        <v>357</v>
      </c>
      <c r="C1943" s="18" t="s">
        <v>132</v>
      </c>
      <c r="D1943" s="29">
        <v>400962.9</v>
      </c>
      <c r="E1943" s="29">
        <v>440235.34</v>
      </c>
      <c r="F1943" s="29">
        <v>39272.44</v>
      </c>
      <c r="G1943" s="29">
        <v>21.64</v>
      </c>
      <c r="H1943" s="29">
        <v>0</v>
      </c>
      <c r="I1943" s="29">
        <v>10516.4</v>
      </c>
      <c r="J1943" s="29">
        <v>0</v>
      </c>
      <c r="K1943" s="29">
        <v>0</v>
      </c>
      <c r="L1943" s="29">
        <v>0</v>
      </c>
      <c r="M1943" s="29">
        <v>28714.240000000002</v>
      </c>
      <c r="N1943" s="29">
        <v>2301.31</v>
      </c>
      <c r="O1943" s="29">
        <v>25</v>
      </c>
      <c r="P1943" s="29">
        <v>0</v>
      </c>
      <c r="Q1943" s="29">
        <v>0</v>
      </c>
      <c r="R1943" s="29">
        <v>0</v>
      </c>
      <c r="S1943" s="29">
        <v>0</v>
      </c>
      <c r="T1943">
        <v>0</v>
      </c>
      <c r="U1943">
        <v>0</v>
      </c>
      <c r="V1943">
        <v>0</v>
      </c>
      <c r="Y1943" t="s">
        <v>106</v>
      </c>
    </row>
    <row r="1944" spans="1:25" x14ac:dyDescent="0.3">
      <c r="A1944" s="19" t="s">
        <v>106</v>
      </c>
      <c r="B1944" s="18" t="s">
        <v>357</v>
      </c>
      <c r="C1944" s="18" t="s">
        <v>133</v>
      </c>
      <c r="D1944" s="29">
        <v>81983.520000000004</v>
      </c>
      <c r="E1944" s="29">
        <v>91915.68</v>
      </c>
      <c r="F1944" s="29">
        <v>9932.16</v>
      </c>
      <c r="G1944" s="29">
        <v>0</v>
      </c>
      <c r="H1944" s="29">
        <v>0</v>
      </c>
      <c r="I1944" s="29">
        <v>2238.8000000000002</v>
      </c>
      <c r="J1944" s="29">
        <v>0</v>
      </c>
      <c r="K1944" s="29">
        <v>0</v>
      </c>
      <c r="L1944" s="29">
        <v>0</v>
      </c>
      <c r="M1944" s="29">
        <v>5995.28</v>
      </c>
      <c r="N1944" s="29">
        <v>8521.48</v>
      </c>
      <c r="O1944" s="29">
        <v>0</v>
      </c>
      <c r="P1944" s="29">
        <v>0</v>
      </c>
      <c r="Q1944" s="29">
        <v>0</v>
      </c>
      <c r="R1944" s="29">
        <v>0</v>
      </c>
      <c r="S1944" s="29">
        <v>0</v>
      </c>
      <c r="T1944">
        <v>0</v>
      </c>
      <c r="U1944">
        <v>0</v>
      </c>
      <c r="V1944">
        <v>0</v>
      </c>
      <c r="Y1944" t="s">
        <v>106</v>
      </c>
    </row>
    <row r="1945" spans="1:25" x14ac:dyDescent="0.3">
      <c r="A1945" s="19" t="s">
        <v>106</v>
      </c>
      <c r="B1945" s="18" t="s">
        <v>357</v>
      </c>
      <c r="C1945" s="18" t="s">
        <v>134</v>
      </c>
      <c r="D1945" s="29">
        <v>1423184</v>
      </c>
      <c r="E1945" s="29">
        <v>1553533.08</v>
      </c>
      <c r="F1945" s="29">
        <v>130349.08</v>
      </c>
      <c r="G1945" s="29">
        <v>43</v>
      </c>
      <c r="H1945" s="29">
        <v>0</v>
      </c>
      <c r="I1945" s="29">
        <v>27968.959999999999</v>
      </c>
      <c r="J1945" s="29">
        <v>0</v>
      </c>
      <c r="K1945" s="29">
        <v>0</v>
      </c>
      <c r="L1945" s="29">
        <v>0</v>
      </c>
      <c r="M1945" s="29">
        <v>101329.52</v>
      </c>
      <c r="N1945" s="29">
        <v>67377.149999999994</v>
      </c>
      <c r="O1945" s="29">
        <v>2874.96</v>
      </c>
      <c r="P1945" s="29">
        <v>0</v>
      </c>
      <c r="Q1945" s="29">
        <v>0</v>
      </c>
      <c r="R1945" s="29">
        <v>0</v>
      </c>
      <c r="S1945" s="29">
        <v>0</v>
      </c>
      <c r="T1945">
        <v>0</v>
      </c>
      <c r="U1945">
        <v>0</v>
      </c>
      <c r="V1945">
        <v>0</v>
      </c>
      <c r="Y1945" t="s">
        <v>106</v>
      </c>
    </row>
    <row r="1946" spans="1:25" x14ac:dyDescent="0.3">
      <c r="A1946" s="19" t="s">
        <v>106</v>
      </c>
      <c r="B1946" s="18" t="s">
        <v>357</v>
      </c>
      <c r="C1946" s="18" t="s">
        <v>135</v>
      </c>
      <c r="D1946" s="29">
        <v>945018.14</v>
      </c>
      <c r="E1946" s="29">
        <v>1017912.02</v>
      </c>
      <c r="F1946" s="29">
        <v>72893.88</v>
      </c>
      <c r="G1946" s="29">
        <v>22.6</v>
      </c>
      <c r="H1946" s="29">
        <v>0</v>
      </c>
      <c r="I1946" s="29">
        <v>18769.2</v>
      </c>
      <c r="J1946" s="29">
        <v>0</v>
      </c>
      <c r="K1946" s="29">
        <v>0</v>
      </c>
      <c r="L1946" s="29">
        <v>0</v>
      </c>
      <c r="M1946" s="29">
        <v>54010.52</v>
      </c>
      <c r="N1946" s="29">
        <v>43109.04</v>
      </c>
      <c r="O1946" s="29">
        <v>82.85</v>
      </c>
      <c r="P1946" s="29">
        <v>0</v>
      </c>
      <c r="Q1946" s="29">
        <v>0</v>
      </c>
      <c r="R1946" s="29">
        <v>0</v>
      </c>
      <c r="S1946" s="29">
        <v>0</v>
      </c>
      <c r="T1946">
        <v>0</v>
      </c>
      <c r="U1946">
        <v>0</v>
      </c>
      <c r="V1946">
        <v>0</v>
      </c>
      <c r="Y1946" t="s">
        <v>106</v>
      </c>
    </row>
    <row r="1947" spans="1:25" x14ac:dyDescent="0.3">
      <c r="A1947" s="19" t="s">
        <v>106</v>
      </c>
      <c r="B1947" s="18" t="s">
        <v>357</v>
      </c>
      <c r="C1947" s="18" t="s">
        <v>136</v>
      </c>
      <c r="D1947" s="29">
        <v>751252.04</v>
      </c>
      <c r="E1947" s="29">
        <v>823224.4</v>
      </c>
      <c r="F1947" s="29">
        <v>71972.36</v>
      </c>
      <c r="G1947" s="29">
        <v>18.78</v>
      </c>
      <c r="H1947" s="29">
        <v>0</v>
      </c>
      <c r="I1947" s="29">
        <v>17841.22</v>
      </c>
      <c r="J1947" s="29">
        <v>0</v>
      </c>
      <c r="K1947" s="29">
        <v>0</v>
      </c>
      <c r="L1947" s="29">
        <v>0</v>
      </c>
      <c r="M1947" s="29">
        <v>53695.040000000001</v>
      </c>
      <c r="N1947" s="29">
        <v>14060.67</v>
      </c>
      <c r="O1947" s="29">
        <v>41.1</v>
      </c>
      <c r="P1947" s="29">
        <v>0</v>
      </c>
      <c r="Q1947" s="29">
        <v>0</v>
      </c>
      <c r="R1947" s="29">
        <v>0</v>
      </c>
      <c r="S1947" s="29">
        <v>0</v>
      </c>
      <c r="T1947">
        <v>0</v>
      </c>
      <c r="U1947">
        <v>0</v>
      </c>
      <c r="V1947">
        <v>0</v>
      </c>
      <c r="Y1947" t="s">
        <v>106</v>
      </c>
    </row>
    <row r="1948" spans="1:25" x14ac:dyDescent="0.3">
      <c r="A1948" s="19" t="s">
        <v>106</v>
      </c>
      <c r="B1948" s="18" t="s">
        <v>357</v>
      </c>
      <c r="C1948" s="18" t="s">
        <v>137</v>
      </c>
      <c r="D1948" s="29">
        <v>567183.46</v>
      </c>
      <c r="E1948" s="29">
        <v>618006.97299999895</v>
      </c>
      <c r="F1948" s="29">
        <v>56679.69</v>
      </c>
      <c r="G1948" s="29">
        <v>16.72</v>
      </c>
      <c r="H1948" s="29">
        <v>0</v>
      </c>
      <c r="I1948" s="29">
        <v>13694.96</v>
      </c>
      <c r="J1948" s="29">
        <v>0</v>
      </c>
      <c r="K1948" s="29">
        <v>0</v>
      </c>
      <c r="L1948" s="29">
        <v>0</v>
      </c>
      <c r="M1948" s="29">
        <v>40310.11</v>
      </c>
      <c r="N1948" s="29">
        <v>22154.21</v>
      </c>
      <c r="O1948" s="29">
        <v>289.16000000000003</v>
      </c>
      <c r="P1948" s="29">
        <v>0</v>
      </c>
      <c r="Q1948" s="29">
        <v>6264.7870000000003</v>
      </c>
      <c r="R1948" s="29">
        <v>0</v>
      </c>
      <c r="S1948" s="29">
        <v>408.61</v>
      </c>
      <c r="T1948">
        <v>181.91</v>
      </c>
      <c r="U1948">
        <v>0</v>
      </c>
      <c r="V1948">
        <v>0</v>
      </c>
      <c r="Y1948" t="s">
        <v>106</v>
      </c>
    </row>
    <row r="1949" spans="1:25" x14ac:dyDescent="0.3">
      <c r="A1949" s="19" t="s">
        <v>106</v>
      </c>
      <c r="B1949" s="18" t="s">
        <v>357</v>
      </c>
      <c r="C1949" s="18" t="s">
        <v>138</v>
      </c>
      <c r="D1949" s="29">
        <v>514378.72</v>
      </c>
      <c r="E1949" s="29">
        <v>566539.92819999997</v>
      </c>
      <c r="F1949" s="29">
        <v>69525.41</v>
      </c>
      <c r="G1949" s="29">
        <v>2.14</v>
      </c>
      <c r="H1949" s="29">
        <v>0</v>
      </c>
      <c r="I1949" s="29">
        <v>13347.72</v>
      </c>
      <c r="J1949" s="29">
        <v>0</v>
      </c>
      <c r="K1949" s="29">
        <v>0</v>
      </c>
      <c r="L1949" s="29">
        <v>0</v>
      </c>
      <c r="M1949" s="29">
        <v>36952.639999999999</v>
      </c>
      <c r="N1949" s="29">
        <v>35821.870000000003</v>
      </c>
      <c r="O1949" s="29">
        <v>192.64</v>
      </c>
      <c r="P1949" s="29">
        <v>0</v>
      </c>
      <c r="Q1949" s="29">
        <v>18650.871800000001</v>
      </c>
      <c r="R1949" s="29">
        <v>70.17</v>
      </c>
      <c r="S1949" s="29">
        <v>1216.5</v>
      </c>
      <c r="T1949">
        <v>458.96</v>
      </c>
      <c r="U1949">
        <v>0</v>
      </c>
      <c r="V1949">
        <v>0</v>
      </c>
      <c r="Y1949" t="s">
        <v>106</v>
      </c>
    </row>
    <row r="1950" spans="1:25" x14ac:dyDescent="0.3">
      <c r="A1950" s="19" t="s">
        <v>106</v>
      </c>
      <c r="B1950" s="18" t="s">
        <v>357</v>
      </c>
      <c r="C1950" s="18" t="s">
        <v>139</v>
      </c>
      <c r="D1950" s="29">
        <v>951990.8</v>
      </c>
      <c r="E1950" s="29">
        <v>1041818.52</v>
      </c>
      <c r="F1950" s="29">
        <v>89827.72</v>
      </c>
      <c r="G1950" s="29">
        <v>19.920000000000002</v>
      </c>
      <c r="H1950" s="29">
        <v>0</v>
      </c>
      <c r="I1950" s="29">
        <v>21582.86</v>
      </c>
      <c r="J1950" s="29">
        <v>0</v>
      </c>
      <c r="K1950" s="29">
        <v>0</v>
      </c>
      <c r="L1950" s="29">
        <v>0</v>
      </c>
      <c r="M1950" s="29">
        <v>67952.78</v>
      </c>
      <c r="N1950" s="29">
        <v>29117.41</v>
      </c>
      <c r="O1950" s="29">
        <v>753.04</v>
      </c>
      <c r="P1950" s="29">
        <v>0</v>
      </c>
      <c r="Q1950" s="29">
        <v>0</v>
      </c>
      <c r="R1950" s="29">
        <v>0</v>
      </c>
      <c r="S1950" s="29">
        <v>0</v>
      </c>
      <c r="T1950">
        <v>0</v>
      </c>
      <c r="U1950">
        <v>0</v>
      </c>
      <c r="V1950">
        <v>0</v>
      </c>
      <c r="Y1950" t="s">
        <v>106</v>
      </c>
    </row>
    <row r="1951" spans="1:25" x14ac:dyDescent="0.3">
      <c r="A1951" s="19" t="s">
        <v>106</v>
      </c>
      <c r="B1951" s="18" t="s">
        <v>357</v>
      </c>
      <c r="C1951" s="18" t="s">
        <v>140</v>
      </c>
      <c r="D1951" s="29">
        <v>1371863.18</v>
      </c>
      <c r="E1951" s="29">
        <v>1452316.9</v>
      </c>
      <c r="F1951" s="29">
        <v>80453.72</v>
      </c>
      <c r="G1951" s="29">
        <v>2</v>
      </c>
      <c r="H1951" s="29">
        <v>0</v>
      </c>
      <c r="I1951" s="29">
        <v>3455.28</v>
      </c>
      <c r="J1951" s="29">
        <v>0</v>
      </c>
      <c r="K1951" s="29">
        <v>0</v>
      </c>
      <c r="L1951" s="29">
        <v>0</v>
      </c>
      <c r="M1951" s="29">
        <v>76162.28</v>
      </c>
      <c r="N1951" s="29">
        <v>99077.19</v>
      </c>
      <c r="O1951" s="29">
        <v>25</v>
      </c>
      <c r="P1951" s="29">
        <v>0</v>
      </c>
      <c r="Q1951" s="29">
        <v>0</v>
      </c>
      <c r="R1951" s="29">
        <v>0</v>
      </c>
      <c r="S1951" s="29">
        <v>0</v>
      </c>
      <c r="T1951">
        <v>0</v>
      </c>
      <c r="U1951">
        <v>0</v>
      </c>
      <c r="V1951">
        <v>0</v>
      </c>
      <c r="Y1951" t="s">
        <v>107</v>
      </c>
    </row>
    <row r="1952" spans="1:25" x14ac:dyDescent="0.3">
      <c r="A1952" s="19" t="s">
        <v>106</v>
      </c>
      <c r="B1952" s="18" t="s">
        <v>357</v>
      </c>
      <c r="C1952" s="18" t="s">
        <v>141</v>
      </c>
      <c r="D1952" s="29">
        <v>1161070.46</v>
      </c>
      <c r="E1952" s="29">
        <v>1260009.74</v>
      </c>
      <c r="F1952" s="29">
        <v>98939.28</v>
      </c>
      <c r="G1952" s="29">
        <v>33.28</v>
      </c>
      <c r="H1952" s="29">
        <v>0</v>
      </c>
      <c r="I1952" s="29">
        <v>15650.4</v>
      </c>
      <c r="J1952" s="29">
        <v>0</v>
      </c>
      <c r="K1952" s="29">
        <v>0</v>
      </c>
      <c r="L1952" s="29">
        <v>0</v>
      </c>
      <c r="M1952" s="29">
        <v>82183.92</v>
      </c>
      <c r="N1952" s="29">
        <v>38238.129999999997</v>
      </c>
      <c r="O1952" s="29">
        <v>0</v>
      </c>
      <c r="P1952" s="29">
        <v>0</v>
      </c>
      <c r="Q1952" s="29">
        <v>0</v>
      </c>
      <c r="R1952" s="29">
        <v>0</v>
      </c>
      <c r="S1952" s="29">
        <v>0</v>
      </c>
      <c r="T1952">
        <v>0</v>
      </c>
      <c r="U1952">
        <v>0</v>
      </c>
      <c r="V1952">
        <v>0</v>
      </c>
      <c r="Y1952" t="s">
        <v>107</v>
      </c>
    </row>
    <row r="1953" spans="1:25" x14ac:dyDescent="0.3">
      <c r="A1953" s="19" t="s">
        <v>106</v>
      </c>
      <c r="B1953" s="18" t="s">
        <v>357</v>
      </c>
      <c r="C1953" s="18" t="s">
        <v>142</v>
      </c>
      <c r="D1953" s="29">
        <v>901331.68</v>
      </c>
      <c r="E1953" s="29">
        <v>989282.92</v>
      </c>
      <c r="F1953" s="29">
        <v>87951.24</v>
      </c>
      <c r="G1953" s="29">
        <v>32.44</v>
      </c>
      <c r="H1953" s="29">
        <v>0</v>
      </c>
      <c r="I1953" s="29">
        <v>22087.66</v>
      </c>
      <c r="J1953" s="29">
        <v>0</v>
      </c>
      <c r="K1953" s="29">
        <v>0</v>
      </c>
      <c r="L1953" s="29">
        <v>0</v>
      </c>
      <c r="M1953" s="29">
        <v>64525.599999999999</v>
      </c>
      <c r="N1953" s="29">
        <v>31198.07</v>
      </c>
      <c r="O1953" s="29">
        <v>0</v>
      </c>
      <c r="P1953" s="29">
        <v>0</v>
      </c>
      <c r="Q1953" s="29">
        <v>0</v>
      </c>
      <c r="R1953" s="29">
        <v>0</v>
      </c>
      <c r="S1953" s="29">
        <v>0</v>
      </c>
      <c r="T1953">
        <v>0</v>
      </c>
      <c r="U1953">
        <v>0</v>
      </c>
      <c r="V1953">
        <v>0</v>
      </c>
      <c r="Y1953" t="s">
        <v>107</v>
      </c>
    </row>
    <row r="1954" spans="1:25" x14ac:dyDescent="0.3">
      <c r="A1954" s="19" t="s">
        <v>106</v>
      </c>
      <c r="B1954" s="18" t="s">
        <v>357</v>
      </c>
      <c r="C1954" s="18" t="s">
        <v>143</v>
      </c>
      <c r="D1954" s="29">
        <v>657791.52</v>
      </c>
      <c r="E1954" s="29">
        <v>729779.26</v>
      </c>
      <c r="F1954" s="29">
        <v>71987.740000000005</v>
      </c>
      <c r="G1954" s="29">
        <v>14.8</v>
      </c>
      <c r="H1954" s="29">
        <v>0</v>
      </c>
      <c r="I1954" s="29">
        <v>22427.5</v>
      </c>
      <c r="J1954" s="29">
        <v>0</v>
      </c>
      <c r="K1954" s="29">
        <v>0</v>
      </c>
      <c r="L1954" s="29">
        <v>0</v>
      </c>
      <c r="M1954" s="29">
        <v>47600</v>
      </c>
      <c r="N1954" s="29">
        <v>19182.310000000001</v>
      </c>
      <c r="O1954" s="29">
        <v>0</v>
      </c>
      <c r="P1954" s="29">
        <v>0</v>
      </c>
      <c r="Q1954" s="29">
        <v>0</v>
      </c>
      <c r="R1954" s="29">
        <v>0</v>
      </c>
      <c r="S1954" s="29">
        <v>0</v>
      </c>
      <c r="T1954">
        <v>0</v>
      </c>
      <c r="U1954">
        <v>0</v>
      </c>
      <c r="V1954">
        <v>0</v>
      </c>
      <c r="Y1954" t="s">
        <v>107</v>
      </c>
    </row>
    <row r="1955" spans="1:25" x14ac:dyDescent="0.3">
      <c r="A1955" s="19" t="s">
        <v>106</v>
      </c>
      <c r="B1955" s="18" t="s">
        <v>357</v>
      </c>
      <c r="C1955" s="18" t="s">
        <v>144</v>
      </c>
      <c r="D1955" s="29">
        <v>1277425.26</v>
      </c>
      <c r="E1955" s="29">
        <v>1458800.76</v>
      </c>
      <c r="F1955" s="29">
        <v>181375.5</v>
      </c>
      <c r="G1955" s="29">
        <v>12.16</v>
      </c>
      <c r="H1955" s="29">
        <v>0</v>
      </c>
      <c r="I1955" s="29">
        <v>54256.88</v>
      </c>
      <c r="J1955" s="29">
        <v>0</v>
      </c>
      <c r="K1955" s="29">
        <v>0</v>
      </c>
      <c r="L1955" s="29">
        <v>0</v>
      </c>
      <c r="M1955" s="29">
        <v>95150.64</v>
      </c>
      <c r="N1955" s="29">
        <v>61942.18</v>
      </c>
      <c r="O1955" s="29">
        <v>0</v>
      </c>
      <c r="P1955" s="29">
        <v>0</v>
      </c>
      <c r="Q1955" s="29">
        <v>0</v>
      </c>
      <c r="R1955" s="29">
        <v>0</v>
      </c>
      <c r="S1955" s="29">
        <v>0</v>
      </c>
      <c r="T1955">
        <v>0</v>
      </c>
      <c r="U1955">
        <v>0</v>
      </c>
      <c r="V1955">
        <v>0</v>
      </c>
      <c r="Y1955" t="s">
        <v>107</v>
      </c>
    </row>
    <row r="1956" spans="1:25" x14ac:dyDescent="0.3">
      <c r="A1956" s="19" t="s">
        <v>106</v>
      </c>
      <c r="B1956" s="18" t="s">
        <v>357</v>
      </c>
      <c r="C1956" s="18" t="s">
        <v>145</v>
      </c>
      <c r="D1956" s="29">
        <v>94419.42</v>
      </c>
      <c r="E1956" s="29">
        <v>101252.5</v>
      </c>
      <c r="F1956" s="29">
        <v>6833.08</v>
      </c>
      <c r="G1956" s="29">
        <v>3.02</v>
      </c>
      <c r="H1956" s="29">
        <v>0</v>
      </c>
      <c r="I1956" s="29">
        <v>228.92</v>
      </c>
      <c r="J1956" s="29">
        <v>0</v>
      </c>
      <c r="K1956" s="29">
        <v>0</v>
      </c>
      <c r="L1956" s="29">
        <v>0</v>
      </c>
      <c r="M1956" s="29">
        <v>6604.16</v>
      </c>
      <c r="N1956" s="29">
        <v>0</v>
      </c>
      <c r="O1956" s="29">
        <v>0</v>
      </c>
      <c r="P1956" s="29">
        <v>0</v>
      </c>
      <c r="Q1956" s="29">
        <v>0</v>
      </c>
      <c r="R1956" s="29">
        <v>0</v>
      </c>
      <c r="S1956" s="29">
        <v>0</v>
      </c>
      <c r="T1956">
        <v>0</v>
      </c>
      <c r="U1956">
        <v>0</v>
      </c>
      <c r="V1956">
        <v>0</v>
      </c>
      <c r="Y1956" t="s">
        <v>107</v>
      </c>
    </row>
    <row r="1957" spans="1:25" x14ac:dyDescent="0.3">
      <c r="A1957" s="19" t="s">
        <v>107</v>
      </c>
      <c r="B1957" s="18" t="s">
        <v>358</v>
      </c>
      <c r="C1957" s="18" t="s">
        <v>129</v>
      </c>
      <c r="D1957" s="29">
        <v>6738807.3299999898</v>
      </c>
      <c r="E1957" s="29">
        <v>5708769.1925999904</v>
      </c>
      <c r="F1957" s="29">
        <v>3515.31</v>
      </c>
      <c r="G1957" s="29">
        <v>80.66</v>
      </c>
      <c r="H1957" s="29">
        <v>0</v>
      </c>
      <c r="I1957" s="29">
        <v>0</v>
      </c>
      <c r="J1957" s="29">
        <v>0</v>
      </c>
      <c r="K1957" s="29">
        <v>0</v>
      </c>
      <c r="L1957" s="29">
        <v>0</v>
      </c>
      <c r="M1957" s="29">
        <v>0</v>
      </c>
      <c r="N1957" s="29">
        <v>62336.63</v>
      </c>
      <c r="O1957" s="29">
        <v>2071.2399999999998</v>
      </c>
      <c r="P1957" s="29">
        <v>0</v>
      </c>
      <c r="Q1957" s="29">
        <v>1033553.4473999999</v>
      </c>
      <c r="R1957" s="29">
        <v>0</v>
      </c>
      <c r="S1957" s="29">
        <v>0</v>
      </c>
      <c r="T1957">
        <v>0</v>
      </c>
      <c r="U1957">
        <v>0</v>
      </c>
      <c r="V1957">
        <v>0</v>
      </c>
      <c r="Y1957" t="s">
        <v>107</v>
      </c>
    </row>
    <row r="1958" spans="1:25" x14ac:dyDescent="0.3">
      <c r="A1958" s="19" t="s">
        <v>107</v>
      </c>
      <c r="B1958" s="18" t="s">
        <v>358</v>
      </c>
      <c r="C1958" s="18" t="s">
        <v>130</v>
      </c>
      <c r="D1958" s="29">
        <v>8296723.2500000102</v>
      </c>
      <c r="E1958" s="29">
        <v>8284807.2412000103</v>
      </c>
      <c r="F1958" s="29">
        <v>21058.15</v>
      </c>
      <c r="G1958" s="29">
        <v>373.68</v>
      </c>
      <c r="H1958" s="29">
        <v>0</v>
      </c>
      <c r="I1958" s="29">
        <v>0</v>
      </c>
      <c r="J1958" s="29">
        <v>0</v>
      </c>
      <c r="K1958" s="29">
        <v>0</v>
      </c>
      <c r="L1958" s="29">
        <v>0</v>
      </c>
      <c r="M1958" s="29">
        <v>0</v>
      </c>
      <c r="N1958" s="29">
        <v>385768.96000000002</v>
      </c>
      <c r="O1958" s="29">
        <v>949.2</v>
      </c>
      <c r="P1958" s="29">
        <v>0</v>
      </c>
      <c r="Q1958" s="29">
        <v>32974.158799999997</v>
      </c>
      <c r="R1958" s="29">
        <v>0</v>
      </c>
      <c r="S1958" s="29">
        <v>0</v>
      </c>
      <c r="T1958">
        <v>299.85000000000002</v>
      </c>
      <c r="U1958">
        <v>0</v>
      </c>
      <c r="V1958">
        <v>0</v>
      </c>
      <c r="Y1958" t="s">
        <v>107</v>
      </c>
    </row>
    <row r="1959" spans="1:25" x14ac:dyDescent="0.3">
      <c r="A1959" s="19" t="s">
        <v>107</v>
      </c>
      <c r="B1959" s="18" t="s">
        <v>358</v>
      </c>
      <c r="C1959" s="18" t="s">
        <v>131</v>
      </c>
      <c r="D1959" s="29">
        <v>7558811.8200000003</v>
      </c>
      <c r="E1959" s="29">
        <v>10396387.74</v>
      </c>
      <c r="F1959" s="29">
        <v>2837575.92</v>
      </c>
      <c r="G1959" s="29">
        <v>4.4000000000000004</v>
      </c>
      <c r="H1959" s="29">
        <v>0</v>
      </c>
      <c r="I1959" s="29">
        <v>0</v>
      </c>
      <c r="J1959" s="29">
        <v>0</v>
      </c>
      <c r="K1959" s="29">
        <v>0</v>
      </c>
      <c r="L1959" s="29">
        <v>0</v>
      </c>
      <c r="M1959" s="29">
        <v>0</v>
      </c>
      <c r="N1959" s="29">
        <v>404054.89</v>
      </c>
      <c r="O1959" s="29">
        <v>11226.1</v>
      </c>
      <c r="P1959" s="29">
        <v>0</v>
      </c>
      <c r="Q1959" s="29">
        <v>0</v>
      </c>
      <c r="R1959" s="29">
        <v>0</v>
      </c>
      <c r="S1959" s="29">
        <v>0</v>
      </c>
      <c r="T1959">
        <v>0</v>
      </c>
      <c r="U1959">
        <v>0</v>
      </c>
      <c r="V1959">
        <v>0</v>
      </c>
      <c r="Y1959" t="s">
        <v>107</v>
      </c>
    </row>
    <row r="1960" spans="1:25" x14ac:dyDescent="0.3">
      <c r="A1960" s="19" t="s">
        <v>107</v>
      </c>
      <c r="B1960" s="18" t="s">
        <v>358</v>
      </c>
      <c r="C1960" s="18" t="s">
        <v>133</v>
      </c>
      <c r="D1960" s="29">
        <v>152068.26999999999</v>
      </c>
      <c r="E1960" s="29">
        <v>153208</v>
      </c>
      <c r="F1960" s="29">
        <v>1139.73</v>
      </c>
      <c r="G1960" s="29">
        <v>8.2100000000000009</v>
      </c>
      <c r="H1960" s="29">
        <v>0</v>
      </c>
      <c r="I1960" s="29">
        <v>0</v>
      </c>
      <c r="J1960" s="29">
        <v>0</v>
      </c>
      <c r="K1960" s="29">
        <v>0</v>
      </c>
      <c r="L1960" s="29">
        <v>0</v>
      </c>
      <c r="M1960" s="29">
        <v>0</v>
      </c>
      <c r="N1960" s="29">
        <v>19290.27</v>
      </c>
      <c r="O1960" s="29">
        <v>91.63</v>
      </c>
      <c r="P1960" s="29">
        <v>0</v>
      </c>
      <c r="Q1960" s="29">
        <v>0</v>
      </c>
      <c r="R1960" s="29">
        <v>0</v>
      </c>
      <c r="S1960" s="29">
        <v>0</v>
      </c>
      <c r="T1960">
        <v>0</v>
      </c>
      <c r="U1960">
        <v>0</v>
      </c>
      <c r="V1960">
        <v>0</v>
      </c>
      <c r="Y1960" t="s">
        <v>107</v>
      </c>
    </row>
    <row r="1961" spans="1:25" x14ac:dyDescent="0.3">
      <c r="A1961" s="19" t="s">
        <v>107</v>
      </c>
      <c r="B1961" s="18" t="s">
        <v>358</v>
      </c>
      <c r="C1961" s="18" t="s">
        <v>134</v>
      </c>
      <c r="D1961" s="29">
        <v>1918967.8600000101</v>
      </c>
      <c r="E1961" s="29">
        <v>1902200.5394000099</v>
      </c>
      <c r="F1961" s="29">
        <v>1895.99</v>
      </c>
      <c r="G1961" s="29">
        <v>598.32000000000005</v>
      </c>
      <c r="H1961" s="29">
        <v>0</v>
      </c>
      <c r="I1961" s="29">
        <v>0</v>
      </c>
      <c r="J1961" s="29">
        <v>0</v>
      </c>
      <c r="K1961" s="29">
        <v>0</v>
      </c>
      <c r="L1961" s="29">
        <v>0</v>
      </c>
      <c r="M1961" s="29">
        <v>0</v>
      </c>
      <c r="N1961" s="29">
        <v>65845.75</v>
      </c>
      <c r="O1961" s="29">
        <v>1598.3</v>
      </c>
      <c r="P1961" s="29">
        <v>0</v>
      </c>
      <c r="Q1961" s="29">
        <v>18663.310600000001</v>
      </c>
      <c r="R1961" s="29">
        <v>0</v>
      </c>
      <c r="S1961" s="29">
        <v>0</v>
      </c>
      <c r="T1961">
        <v>0</v>
      </c>
      <c r="U1961">
        <v>0</v>
      </c>
      <c r="V1961">
        <v>0</v>
      </c>
      <c r="Y1961" t="s">
        <v>107</v>
      </c>
    </row>
    <row r="1962" spans="1:25" x14ac:dyDescent="0.3">
      <c r="A1962" s="19" t="s">
        <v>107</v>
      </c>
      <c r="B1962" s="18" t="s">
        <v>358</v>
      </c>
      <c r="C1962" s="18" t="s">
        <v>135</v>
      </c>
      <c r="D1962" s="29">
        <v>1827839.36</v>
      </c>
      <c r="E1962" s="29">
        <v>1527478.4565000001</v>
      </c>
      <c r="F1962" s="29">
        <v>5325.44</v>
      </c>
      <c r="G1962" s="29">
        <v>137.44</v>
      </c>
      <c r="H1962" s="29">
        <v>0</v>
      </c>
      <c r="I1962" s="29">
        <v>0</v>
      </c>
      <c r="J1962" s="29">
        <v>0</v>
      </c>
      <c r="K1962" s="29">
        <v>0</v>
      </c>
      <c r="L1962" s="29">
        <v>0</v>
      </c>
      <c r="M1962" s="29">
        <v>0</v>
      </c>
      <c r="N1962" s="29">
        <v>154382.38</v>
      </c>
      <c r="O1962" s="29">
        <v>0</v>
      </c>
      <c r="P1962" s="29">
        <v>0</v>
      </c>
      <c r="Q1962" s="29">
        <v>305686.34350000002</v>
      </c>
      <c r="R1962" s="29">
        <v>0</v>
      </c>
      <c r="S1962" s="29">
        <v>0</v>
      </c>
      <c r="T1962">
        <v>1681.03</v>
      </c>
      <c r="U1962">
        <v>0</v>
      </c>
      <c r="V1962">
        <v>0</v>
      </c>
      <c r="Y1962" t="s">
        <v>107</v>
      </c>
    </row>
    <row r="1963" spans="1:25" x14ac:dyDescent="0.3">
      <c r="A1963" s="19" t="s">
        <v>107</v>
      </c>
      <c r="B1963" s="18" t="s">
        <v>358</v>
      </c>
      <c r="C1963" s="18" t="s">
        <v>136</v>
      </c>
      <c r="D1963" s="29">
        <v>430185.56</v>
      </c>
      <c r="E1963" s="29">
        <v>431981.12</v>
      </c>
      <c r="F1963" s="29">
        <v>1795.56</v>
      </c>
      <c r="G1963" s="29">
        <v>1.87</v>
      </c>
      <c r="H1963" s="29">
        <v>0</v>
      </c>
      <c r="I1963" s="29">
        <v>0</v>
      </c>
      <c r="J1963" s="29">
        <v>0</v>
      </c>
      <c r="K1963" s="29">
        <v>0</v>
      </c>
      <c r="L1963" s="29">
        <v>0</v>
      </c>
      <c r="M1963" s="29">
        <v>0</v>
      </c>
      <c r="N1963" s="29">
        <v>23806.240000000002</v>
      </c>
      <c r="O1963" s="29">
        <v>67.22</v>
      </c>
      <c r="P1963" s="29">
        <v>0</v>
      </c>
      <c r="Q1963" s="29">
        <v>0</v>
      </c>
      <c r="R1963" s="29">
        <v>0</v>
      </c>
      <c r="S1963" s="29">
        <v>0</v>
      </c>
      <c r="T1963">
        <v>0</v>
      </c>
      <c r="U1963">
        <v>0</v>
      </c>
      <c r="V1963">
        <v>0</v>
      </c>
      <c r="Y1963" t="s">
        <v>107</v>
      </c>
    </row>
    <row r="1964" spans="1:25" x14ac:dyDescent="0.3">
      <c r="A1964" s="19" t="s">
        <v>107</v>
      </c>
      <c r="B1964" s="18" t="s">
        <v>358</v>
      </c>
      <c r="C1964" s="18" t="s">
        <v>137</v>
      </c>
      <c r="D1964" s="29">
        <v>1437024.96</v>
      </c>
      <c r="E1964" s="29">
        <v>1438701.68</v>
      </c>
      <c r="F1964" s="29">
        <v>1676.72</v>
      </c>
      <c r="G1964" s="29">
        <v>292.76</v>
      </c>
      <c r="H1964" s="29">
        <v>0</v>
      </c>
      <c r="I1964" s="29">
        <v>0</v>
      </c>
      <c r="J1964" s="29">
        <v>0</v>
      </c>
      <c r="K1964" s="29">
        <v>0</v>
      </c>
      <c r="L1964" s="29">
        <v>0</v>
      </c>
      <c r="M1964" s="29">
        <v>0</v>
      </c>
      <c r="N1964" s="29">
        <v>42052.38</v>
      </c>
      <c r="O1964" s="29">
        <v>124.94</v>
      </c>
      <c r="P1964" s="29">
        <v>0</v>
      </c>
      <c r="Q1964" s="29">
        <v>0</v>
      </c>
      <c r="R1964" s="29">
        <v>0</v>
      </c>
      <c r="S1964" s="29">
        <v>0</v>
      </c>
      <c r="T1964">
        <v>0</v>
      </c>
      <c r="U1964">
        <v>0</v>
      </c>
      <c r="V1964">
        <v>0</v>
      </c>
      <c r="Y1964" t="s">
        <v>107</v>
      </c>
    </row>
    <row r="1965" spans="1:25" x14ac:dyDescent="0.3">
      <c r="A1965" s="19" t="s">
        <v>107</v>
      </c>
      <c r="B1965" s="18" t="s">
        <v>358</v>
      </c>
      <c r="C1965" s="18" t="s">
        <v>138</v>
      </c>
      <c r="D1965" s="29">
        <v>641261.64</v>
      </c>
      <c r="E1965" s="29">
        <v>647763.42000000004</v>
      </c>
      <c r="F1965" s="29">
        <v>6501.78</v>
      </c>
      <c r="G1965" s="29">
        <v>4.9000000000000004</v>
      </c>
      <c r="H1965" s="29">
        <v>0</v>
      </c>
      <c r="I1965" s="29">
        <v>0</v>
      </c>
      <c r="J1965" s="29">
        <v>0</v>
      </c>
      <c r="K1965" s="29">
        <v>0</v>
      </c>
      <c r="L1965" s="29">
        <v>0</v>
      </c>
      <c r="M1965" s="29">
        <v>0</v>
      </c>
      <c r="N1965" s="29">
        <v>24880.87</v>
      </c>
      <c r="O1965" s="29">
        <v>25</v>
      </c>
      <c r="P1965" s="29">
        <v>0</v>
      </c>
      <c r="Q1965" s="29">
        <v>0</v>
      </c>
      <c r="R1965" s="29">
        <v>0</v>
      </c>
      <c r="S1965" s="29">
        <v>0</v>
      </c>
      <c r="T1965">
        <v>0</v>
      </c>
      <c r="U1965">
        <v>0</v>
      </c>
      <c r="V1965">
        <v>0</v>
      </c>
      <c r="Y1965" t="s">
        <v>107</v>
      </c>
    </row>
    <row r="1966" spans="1:25" x14ac:dyDescent="0.3">
      <c r="A1966" s="19" t="s">
        <v>107</v>
      </c>
      <c r="B1966" s="18" t="s">
        <v>358</v>
      </c>
      <c r="C1966" s="18" t="s">
        <v>139</v>
      </c>
      <c r="D1966" s="29">
        <v>311927.42</v>
      </c>
      <c r="E1966" s="29">
        <v>312523.93</v>
      </c>
      <c r="F1966" s="29">
        <v>596.51</v>
      </c>
      <c r="G1966" s="29">
        <v>73.77</v>
      </c>
      <c r="H1966" s="29">
        <v>0</v>
      </c>
      <c r="I1966" s="29">
        <v>0</v>
      </c>
      <c r="J1966" s="29">
        <v>0</v>
      </c>
      <c r="K1966" s="29">
        <v>0</v>
      </c>
      <c r="L1966" s="29">
        <v>0</v>
      </c>
      <c r="M1966" s="29">
        <v>0</v>
      </c>
      <c r="N1966" s="29">
        <v>15740.76</v>
      </c>
      <c r="O1966" s="29">
        <v>366.82</v>
      </c>
      <c r="P1966" s="29">
        <v>0</v>
      </c>
      <c r="Q1966" s="29">
        <v>0</v>
      </c>
      <c r="R1966" s="29">
        <v>0</v>
      </c>
      <c r="S1966" s="29">
        <v>0</v>
      </c>
      <c r="T1966">
        <v>0</v>
      </c>
      <c r="U1966">
        <v>0</v>
      </c>
      <c r="V1966">
        <v>0</v>
      </c>
      <c r="Y1966" t="s">
        <v>107</v>
      </c>
    </row>
    <row r="1967" spans="1:25" x14ac:dyDescent="0.3">
      <c r="A1967" s="19" t="s">
        <v>107</v>
      </c>
      <c r="B1967" s="18" t="s">
        <v>358</v>
      </c>
      <c r="C1967" s="18" t="s">
        <v>142</v>
      </c>
      <c r="D1967" s="29">
        <v>4905820.2</v>
      </c>
      <c r="E1967" s="29">
        <v>5206877.18</v>
      </c>
      <c r="F1967" s="29">
        <v>301056.98</v>
      </c>
      <c r="G1967" s="29">
        <v>14.59</v>
      </c>
      <c r="H1967" s="29">
        <v>0</v>
      </c>
      <c r="I1967" s="29">
        <v>0</v>
      </c>
      <c r="J1967" s="29">
        <v>0</v>
      </c>
      <c r="K1967" s="29">
        <v>0</v>
      </c>
      <c r="L1967" s="29">
        <v>0</v>
      </c>
      <c r="M1967" s="29">
        <v>0</v>
      </c>
      <c r="N1967" s="29">
        <v>219909.27</v>
      </c>
      <c r="O1967" s="29">
        <v>759.16</v>
      </c>
      <c r="P1967" s="29">
        <v>0</v>
      </c>
      <c r="Q1967" s="29">
        <v>0</v>
      </c>
      <c r="R1967" s="29">
        <v>0</v>
      </c>
      <c r="S1967" s="29">
        <v>0</v>
      </c>
      <c r="T1967">
        <v>0</v>
      </c>
      <c r="U1967">
        <v>0</v>
      </c>
      <c r="V1967">
        <v>0</v>
      </c>
      <c r="Y1967" t="s">
        <v>107</v>
      </c>
    </row>
    <row r="1968" spans="1:25" x14ac:dyDescent="0.3">
      <c r="A1968" s="19" t="s">
        <v>107</v>
      </c>
      <c r="B1968" s="18" t="s">
        <v>358</v>
      </c>
      <c r="C1968" s="18" t="s">
        <v>143</v>
      </c>
      <c r="D1968" s="29">
        <v>515723.03000000102</v>
      </c>
      <c r="E1968" s="29">
        <v>518435.56000000099</v>
      </c>
      <c r="F1968" s="29">
        <v>2712.53</v>
      </c>
      <c r="G1968" s="29">
        <v>96.65</v>
      </c>
      <c r="H1968" s="29">
        <v>380.85</v>
      </c>
      <c r="I1968" s="29">
        <v>0</v>
      </c>
      <c r="J1968" s="29">
        <v>0</v>
      </c>
      <c r="K1968" s="29">
        <v>0</v>
      </c>
      <c r="L1968" s="29">
        <v>0</v>
      </c>
      <c r="M1968" s="29">
        <v>0</v>
      </c>
      <c r="N1968" s="29">
        <v>29407.41</v>
      </c>
      <c r="O1968" s="29">
        <v>121.94</v>
      </c>
      <c r="P1968" s="29">
        <v>0</v>
      </c>
      <c r="Q1968" s="29">
        <v>0</v>
      </c>
      <c r="R1968" s="29">
        <v>0</v>
      </c>
      <c r="S1968" s="29">
        <v>0</v>
      </c>
      <c r="T1968">
        <v>0</v>
      </c>
      <c r="U1968">
        <v>0</v>
      </c>
      <c r="V1968">
        <v>0</v>
      </c>
      <c r="Y1968" t="s">
        <v>108</v>
      </c>
    </row>
    <row r="1969" spans="1:25" x14ac:dyDescent="0.3">
      <c r="A1969" s="19" t="s">
        <v>107</v>
      </c>
      <c r="B1969" s="18" t="s">
        <v>358</v>
      </c>
      <c r="C1969" s="18" t="s">
        <v>144</v>
      </c>
      <c r="D1969" s="29">
        <v>1101076.27999999</v>
      </c>
      <c r="E1969" s="29">
        <v>1105092.4299999899</v>
      </c>
      <c r="F1969" s="29">
        <v>4016.15</v>
      </c>
      <c r="G1969" s="29">
        <v>146.74</v>
      </c>
      <c r="H1969" s="29">
        <v>0.13</v>
      </c>
      <c r="I1969" s="29">
        <v>0</v>
      </c>
      <c r="J1969" s="29">
        <v>0</v>
      </c>
      <c r="K1969" s="29">
        <v>0</v>
      </c>
      <c r="L1969" s="29">
        <v>0</v>
      </c>
      <c r="M1969" s="29">
        <v>0</v>
      </c>
      <c r="N1969" s="29">
        <v>71108.17</v>
      </c>
      <c r="O1969" s="29">
        <v>179.93</v>
      </c>
      <c r="P1969" s="29">
        <v>0</v>
      </c>
      <c r="Q1969" s="29">
        <v>0</v>
      </c>
      <c r="R1969" s="29">
        <v>0</v>
      </c>
      <c r="S1969" s="29">
        <v>0</v>
      </c>
      <c r="T1969">
        <v>0</v>
      </c>
      <c r="U1969">
        <v>0</v>
      </c>
      <c r="V1969">
        <v>0</v>
      </c>
      <c r="Y1969" t="s">
        <v>108</v>
      </c>
    </row>
    <row r="1970" spans="1:25" x14ac:dyDescent="0.3">
      <c r="A1970" s="19" t="s">
        <v>107</v>
      </c>
      <c r="B1970" s="18" t="s">
        <v>358</v>
      </c>
      <c r="C1970" s="18" t="s">
        <v>145</v>
      </c>
      <c r="D1970" s="29">
        <v>1386922.84</v>
      </c>
      <c r="E1970" s="29">
        <v>1395419.15</v>
      </c>
      <c r="F1970" s="29">
        <v>8496.31</v>
      </c>
      <c r="G1970" s="29">
        <v>156.03</v>
      </c>
      <c r="H1970" s="29">
        <v>205.18</v>
      </c>
      <c r="I1970" s="29">
        <v>0</v>
      </c>
      <c r="J1970" s="29">
        <v>0</v>
      </c>
      <c r="K1970" s="29">
        <v>0</v>
      </c>
      <c r="L1970" s="29">
        <v>0</v>
      </c>
      <c r="M1970" s="29">
        <v>0</v>
      </c>
      <c r="N1970" s="29">
        <v>63237.72</v>
      </c>
      <c r="O1970" s="29">
        <v>82.23</v>
      </c>
      <c r="P1970" s="29">
        <v>0</v>
      </c>
      <c r="Q1970" s="29">
        <v>0</v>
      </c>
      <c r="R1970" s="29">
        <v>0</v>
      </c>
      <c r="S1970" s="29">
        <v>0</v>
      </c>
      <c r="T1970">
        <v>0</v>
      </c>
      <c r="U1970">
        <v>0</v>
      </c>
      <c r="V1970">
        <v>0</v>
      </c>
      <c r="Y1970" t="s">
        <v>108</v>
      </c>
    </row>
    <row r="1971" spans="1:25" x14ac:dyDescent="0.3">
      <c r="A1971" s="19" t="s">
        <v>107</v>
      </c>
      <c r="B1971" s="18" t="s">
        <v>358</v>
      </c>
      <c r="C1971" s="18" t="s">
        <v>146</v>
      </c>
      <c r="D1971" s="29">
        <v>93559.569999999905</v>
      </c>
      <c r="E1971" s="29">
        <v>94684.65</v>
      </c>
      <c r="F1971" s="29">
        <v>1125.08</v>
      </c>
      <c r="G1971" s="29">
        <v>3.05</v>
      </c>
      <c r="H1971" s="29">
        <v>0</v>
      </c>
      <c r="I1971" s="29">
        <v>0</v>
      </c>
      <c r="J1971" s="29">
        <v>0</v>
      </c>
      <c r="K1971" s="29">
        <v>0</v>
      </c>
      <c r="L1971" s="29">
        <v>0</v>
      </c>
      <c r="M1971" s="29">
        <v>0</v>
      </c>
      <c r="N1971" s="29">
        <v>17781.48</v>
      </c>
      <c r="O1971" s="29">
        <v>0</v>
      </c>
      <c r="P1971" s="29">
        <v>0</v>
      </c>
      <c r="Q1971" s="29">
        <v>0</v>
      </c>
      <c r="R1971" s="29">
        <v>0</v>
      </c>
      <c r="S1971" s="29">
        <v>0</v>
      </c>
      <c r="T1971">
        <v>0</v>
      </c>
      <c r="U1971">
        <v>0</v>
      </c>
      <c r="V1971">
        <v>0</v>
      </c>
      <c r="Y1971" t="s">
        <v>108</v>
      </c>
    </row>
    <row r="1972" spans="1:25" x14ac:dyDescent="0.3">
      <c r="A1972" s="19" t="s">
        <v>107</v>
      </c>
      <c r="B1972" s="18" t="s">
        <v>358</v>
      </c>
      <c r="C1972" s="18" t="s">
        <v>147</v>
      </c>
      <c r="D1972" s="29">
        <v>40711569.059999898</v>
      </c>
      <c r="E1972" s="29">
        <v>33361141.7671999</v>
      </c>
      <c r="F1972" s="29">
        <v>70333.539999999994</v>
      </c>
      <c r="G1972" s="29">
        <v>239.6</v>
      </c>
      <c r="H1972" s="29">
        <v>0</v>
      </c>
      <c r="I1972" s="29">
        <v>0</v>
      </c>
      <c r="J1972" s="29">
        <v>0</v>
      </c>
      <c r="K1972" s="29">
        <v>0</v>
      </c>
      <c r="L1972" s="29">
        <v>0</v>
      </c>
      <c r="M1972" s="29">
        <v>0</v>
      </c>
      <c r="N1972" s="29">
        <v>1308397.45</v>
      </c>
      <c r="O1972" s="29">
        <v>6862.64</v>
      </c>
      <c r="P1972" s="29">
        <v>0</v>
      </c>
      <c r="Q1972" s="29">
        <v>7420954.1528000003</v>
      </c>
      <c r="R1972" s="29">
        <v>193.32</v>
      </c>
      <c r="S1972" s="29">
        <v>0</v>
      </c>
      <c r="T1972">
        <v>204242.55</v>
      </c>
      <c r="U1972">
        <v>0</v>
      </c>
      <c r="V1972">
        <v>0</v>
      </c>
      <c r="Y1972" t="s">
        <v>108</v>
      </c>
    </row>
    <row r="1973" spans="1:25" x14ac:dyDescent="0.3">
      <c r="A1973" s="19" t="s">
        <v>107</v>
      </c>
      <c r="B1973" s="18" t="s">
        <v>358</v>
      </c>
      <c r="C1973" s="18" t="s">
        <v>148</v>
      </c>
      <c r="D1973" s="29">
        <v>2737033.09</v>
      </c>
      <c r="E1973" s="29">
        <v>2827692.28</v>
      </c>
      <c r="F1973" s="29">
        <v>90659.19</v>
      </c>
      <c r="G1973" s="29">
        <v>18.03</v>
      </c>
      <c r="H1973" s="29">
        <v>0</v>
      </c>
      <c r="I1973" s="29">
        <v>0</v>
      </c>
      <c r="J1973" s="29">
        <v>0</v>
      </c>
      <c r="K1973" s="29">
        <v>0</v>
      </c>
      <c r="L1973" s="29">
        <v>0</v>
      </c>
      <c r="M1973" s="29">
        <v>0</v>
      </c>
      <c r="N1973" s="29">
        <v>201853.25</v>
      </c>
      <c r="O1973" s="29">
        <v>3569.17</v>
      </c>
      <c r="P1973" s="29">
        <v>0</v>
      </c>
      <c r="Q1973" s="29">
        <v>0</v>
      </c>
      <c r="R1973" s="29">
        <v>0</v>
      </c>
      <c r="S1973" s="29">
        <v>0</v>
      </c>
      <c r="T1973">
        <v>0</v>
      </c>
      <c r="U1973">
        <v>0</v>
      </c>
      <c r="V1973">
        <v>0</v>
      </c>
      <c r="Y1973" t="s">
        <v>108</v>
      </c>
    </row>
    <row r="1974" spans="1:25" x14ac:dyDescent="0.3">
      <c r="A1974" s="19" t="s">
        <v>107</v>
      </c>
      <c r="B1974" s="18" t="s">
        <v>358</v>
      </c>
      <c r="C1974" s="18" t="s">
        <v>149</v>
      </c>
      <c r="D1974" s="29">
        <v>274987</v>
      </c>
      <c r="E1974" s="29">
        <v>419074.13</v>
      </c>
      <c r="F1974" s="29">
        <v>144087.13</v>
      </c>
      <c r="G1974" s="29">
        <v>6</v>
      </c>
      <c r="H1974" s="29">
        <v>0</v>
      </c>
      <c r="I1974" s="29">
        <v>0</v>
      </c>
      <c r="J1974" s="29">
        <v>0</v>
      </c>
      <c r="K1974" s="29">
        <v>0</v>
      </c>
      <c r="L1974" s="29">
        <v>0</v>
      </c>
      <c r="M1974" s="29">
        <v>0</v>
      </c>
      <c r="N1974" s="29">
        <v>0</v>
      </c>
      <c r="O1974" s="29">
        <v>0</v>
      </c>
      <c r="P1974" s="29">
        <v>0</v>
      </c>
      <c r="Q1974" s="29">
        <v>0</v>
      </c>
      <c r="R1974" s="29">
        <v>0</v>
      </c>
      <c r="S1974" s="29">
        <v>0</v>
      </c>
      <c r="T1974">
        <v>0</v>
      </c>
      <c r="U1974">
        <v>0</v>
      </c>
      <c r="V1974">
        <v>0</v>
      </c>
      <c r="Y1974" t="s">
        <v>108</v>
      </c>
    </row>
    <row r="1975" spans="1:25" x14ac:dyDescent="0.3">
      <c r="A1975" s="19" t="s">
        <v>108</v>
      </c>
      <c r="B1975" s="18" t="s">
        <v>359</v>
      </c>
      <c r="C1975" s="18" t="s">
        <v>129</v>
      </c>
      <c r="D1975" s="29">
        <v>614684.88000000105</v>
      </c>
      <c r="E1975" s="29">
        <v>616619.84000000102</v>
      </c>
      <c r="F1975" s="29">
        <v>1934.96</v>
      </c>
      <c r="G1975" s="29">
        <v>4.99</v>
      </c>
      <c r="H1975" s="29">
        <v>0</v>
      </c>
      <c r="I1975" s="29">
        <v>0</v>
      </c>
      <c r="J1975" s="29">
        <v>0</v>
      </c>
      <c r="K1975" s="29">
        <v>0</v>
      </c>
      <c r="L1975" s="29">
        <v>0</v>
      </c>
      <c r="M1975" s="29">
        <v>0</v>
      </c>
      <c r="N1975" s="29">
        <v>37573.53</v>
      </c>
      <c r="O1975" s="29">
        <v>51.26</v>
      </c>
      <c r="P1975" s="29">
        <v>0</v>
      </c>
      <c r="Q1975" s="29">
        <v>0</v>
      </c>
      <c r="R1975" s="29">
        <v>0</v>
      </c>
      <c r="S1975" s="29">
        <v>0</v>
      </c>
      <c r="T1975">
        <v>0</v>
      </c>
      <c r="U1975">
        <v>0</v>
      </c>
      <c r="V1975">
        <v>0</v>
      </c>
      <c r="Y1975" t="s">
        <v>108</v>
      </c>
    </row>
    <row r="1976" spans="1:25" x14ac:dyDescent="0.3">
      <c r="A1976" s="19" t="s">
        <v>108</v>
      </c>
      <c r="B1976" s="18" t="s">
        <v>359</v>
      </c>
      <c r="C1976" s="18" t="s">
        <v>130</v>
      </c>
      <c r="D1976" s="29">
        <v>345818.27</v>
      </c>
      <c r="E1976" s="29">
        <v>377209.1</v>
      </c>
      <c r="F1976" s="29">
        <v>31390.83</v>
      </c>
      <c r="G1976" s="29">
        <v>0</v>
      </c>
      <c r="H1976" s="29">
        <v>0</v>
      </c>
      <c r="I1976" s="29">
        <v>0</v>
      </c>
      <c r="J1976" s="29">
        <v>0</v>
      </c>
      <c r="K1976" s="29">
        <v>0</v>
      </c>
      <c r="L1976" s="29">
        <v>0</v>
      </c>
      <c r="M1976" s="29">
        <v>0</v>
      </c>
      <c r="N1976" s="29">
        <v>78184.639999999999</v>
      </c>
      <c r="O1976" s="29">
        <v>50</v>
      </c>
      <c r="P1976" s="29">
        <v>0</v>
      </c>
      <c r="Q1976" s="29">
        <v>0</v>
      </c>
      <c r="R1976" s="29">
        <v>0</v>
      </c>
      <c r="S1976" s="29">
        <v>0</v>
      </c>
      <c r="T1976">
        <v>0</v>
      </c>
      <c r="U1976">
        <v>0</v>
      </c>
      <c r="V1976">
        <v>0</v>
      </c>
      <c r="Y1976" t="s">
        <v>108</v>
      </c>
    </row>
    <row r="1977" spans="1:25" x14ac:dyDescent="0.3">
      <c r="A1977" s="19" t="s">
        <v>108</v>
      </c>
      <c r="B1977" s="18" t="s">
        <v>359</v>
      </c>
      <c r="C1977" s="18" t="s">
        <v>131</v>
      </c>
      <c r="D1977" s="29">
        <v>52117.88</v>
      </c>
      <c r="E1977" s="29">
        <v>52294.35</v>
      </c>
      <c r="F1977" s="29">
        <v>176.47</v>
      </c>
      <c r="G1977" s="29">
        <v>7.59</v>
      </c>
      <c r="H1977" s="29">
        <v>0</v>
      </c>
      <c r="I1977" s="29">
        <v>0</v>
      </c>
      <c r="J1977" s="29">
        <v>0</v>
      </c>
      <c r="K1977" s="29">
        <v>0</v>
      </c>
      <c r="L1977" s="29">
        <v>0</v>
      </c>
      <c r="M1977" s="29">
        <v>0</v>
      </c>
      <c r="N1977" s="29">
        <v>3586.35</v>
      </c>
      <c r="O1977" s="29">
        <v>0</v>
      </c>
      <c r="P1977" s="29">
        <v>0</v>
      </c>
      <c r="Q1977" s="29">
        <v>0</v>
      </c>
      <c r="R1977" s="29">
        <v>0</v>
      </c>
      <c r="S1977" s="29">
        <v>0</v>
      </c>
      <c r="T1977">
        <v>0</v>
      </c>
      <c r="U1977">
        <v>0</v>
      </c>
      <c r="V1977">
        <v>0</v>
      </c>
      <c r="Y1977" t="s">
        <v>108</v>
      </c>
    </row>
    <row r="1978" spans="1:25" x14ac:dyDescent="0.3">
      <c r="A1978" s="19" t="s">
        <v>108</v>
      </c>
      <c r="B1978" s="18" t="s">
        <v>359</v>
      </c>
      <c r="C1978" s="18" t="s">
        <v>132</v>
      </c>
      <c r="D1978" s="29">
        <v>2044867.58</v>
      </c>
      <c r="E1978" s="29">
        <v>2059706.97</v>
      </c>
      <c r="F1978" s="29">
        <v>14839.39</v>
      </c>
      <c r="G1978" s="29">
        <v>17.71</v>
      </c>
      <c r="H1978" s="29">
        <v>0</v>
      </c>
      <c r="I1978" s="29">
        <v>0</v>
      </c>
      <c r="J1978" s="29">
        <v>0</v>
      </c>
      <c r="K1978" s="29">
        <v>0</v>
      </c>
      <c r="L1978" s="29">
        <v>0</v>
      </c>
      <c r="M1978" s="29">
        <v>0</v>
      </c>
      <c r="N1978" s="29">
        <v>152830.07999999999</v>
      </c>
      <c r="O1978" s="29">
        <v>354.84</v>
      </c>
      <c r="P1978" s="29">
        <v>0</v>
      </c>
      <c r="Q1978" s="29">
        <v>0</v>
      </c>
      <c r="R1978" s="29">
        <v>0</v>
      </c>
      <c r="S1978" s="29">
        <v>0</v>
      </c>
      <c r="T1978">
        <v>0</v>
      </c>
      <c r="U1978">
        <v>0</v>
      </c>
      <c r="V1978">
        <v>0</v>
      </c>
      <c r="Y1978" t="s">
        <v>108</v>
      </c>
    </row>
    <row r="1979" spans="1:25" x14ac:dyDescent="0.3">
      <c r="A1979" s="19" t="s">
        <v>108</v>
      </c>
      <c r="B1979" s="18" t="s">
        <v>359</v>
      </c>
      <c r="C1979" s="18" t="s">
        <v>133</v>
      </c>
      <c r="D1979" s="29">
        <v>1026289.3</v>
      </c>
      <c r="E1979" s="29">
        <v>1030819.27</v>
      </c>
      <c r="F1979" s="29">
        <v>4529.97</v>
      </c>
      <c r="G1979" s="29">
        <v>7.64</v>
      </c>
      <c r="H1979" s="29">
        <v>0</v>
      </c>
      <c r="I1979" s="29">
        <v>0</v>
      </c>
      <c r="J1979" s="29">
        <v>0</v>
      </c>
      <c r="K1979" s="29">
        <v>0</v>
      </c>
      <c r="L1979" s="29">
        <v>0</v>
      </c>
      <c r="M1979" s="29">
        <v>0</v>
      </c>
      <c r="N1979" s="29">
        <v>99956.38</v>
      </c>
      <c r="O1979" s="29">
        <v>232.01</v>
      </c>
      <c r="P1979" s="29">
        <v>0</v>
      </c>
      <c r="Q1979" s="29">
        <v>0</v>
      </c>
      <c r="R1979" s="29">
        <v>0</v>
      </c>
      <c r="S1979" s="29">
        <v>0</v>
      </c>
      <c r="T1979">
        <v>0</v>
      </c>
      <c r="U1979">
        <v>0</v>
      </c>
      <c r="V1979">
        <v>0</v>
      </c>
      <c r="Y1979" t="s">
        <v>108</v>
      </c>
    </row>
    <row r="1980" spans="1:25" x14ac:dyDescent="0.3">
      <c r="A1980" s="19" t="s">
        <v>108</v>
      </c>
      <c r="B1980" s="18" t="s">
        <v>359</v>
      </c>
      <c r="C1980" s="18" t="s">
        <v>134</v>
      </c>
      <c r="D1980" s="29">
        <v>67643.539999999994</v>
      </c>
      <c r="E1980" s="29">
        <v>67880.52</v>
      </c>
      <c r="F1980" s="29">
        <v>236.98</v>
      </c>
      <c r="G1980" s="29">
        <v>7.18</v>
      </c>
      <c r="H1980" s="29">
        <v>0</v>
      </c>
      <c r="I1980" s="29">
        <v>0</v>
      </c>
      <c r="J1980" s="29">
        <v>0</v>
      </c>
      <c r="K1980" s="29">
        <v>0</v>
      </c>
      <c r="L1980" s="29">
        <v>0</v>
      </c>
      <c r="M1980" s="29">
        <v>0</v>
      </c>
      <c r="N1980" s="29">
        <v>7374.47</v>
      </c>
      <c r="O1980" s="29">
        <v>0</v>
      </c>
      <c r="P1980" s="29">
        <v>0</v>
      </c>
      <c r="Q1980" s="29">
        <v>0</v>
      </c>
      <c r="R1980" s="29">
        <v>0</v>
      </c>
      <c r="S1980" s="29">
        <v>0</v>
      </c>
      <c r="T1980">
        <v>0</v>
      </c>
      <c r="U1980">
        <v>0</v>
      </c>
      <c r="V1980">
        <v>0</v>
      </c>
      <c r="Y1980" t="s">
        <v>108</v>
      </c>
    </row>
    <row r="1981" spans="1:25" x14ac:dyDescent="0.3">
      <c r="A1981" s="19" t="s">
        <v>108</v>
      </c>
      <c r="B1981" s="18" t="s">
        <v>359</v>
      </c>
      <c r="C1981" s="18" t="s">
        <v>135</v>
      </c>
      <c r="D1981" s="29">
        <v>1182955.07</v>
      </c>
      <c r="E1981" s="29">
        <v>1188915.44</v>
      </c>
      <c r="F1981" s="29">
        <v>5960.37</v>
      </c>
      <c r="G1981" s="29">
        <v>6.77</v>
      </c>
      <c r="H1981" s="29">
        <v>0</v>
      </c>
      <c r="I1981" s="29">
        <v>0</v>
      </c>
      <c r="J1981" s="29">
        <v>0</v>
      </c>
      <c r="K1981" s="29">
        <v>0</v>
      </c>
      <c r="L1981" s="29">
        <v>0</v>
      </c>
      <c r="M1981" s="29">
        <v>0</v>
      </c>
      <c r="N1981" s="29">
        <v>48798.2</v>
      </c>
      <c r="O1981" s="29">
        <v>1292.33</v>
      </c>
      <c r="P1981" s="29">
        <v>0</v>
      </c>
      <c r="Q1981" s="29">
        <v>0</v>
      </c>
      <c r="R1981" s="29">
        <v>0</v>
      </c>
      <c r="S1981" s="29">
        <v>0</v>
      </c>
      <c r="T1981">
        <v>0</v>
      </c>
      <c r="U1981">
        <v>0</v>
      </c>
      <c r="V1981">
        <v>0</v>
      </c>
      <c r="Y1981" t="s">
        <v>108</v>
      </c>
    </row>
    <row r="1982" spans="1:25" x14ac:dyDescent="0.3">
      <c r="A1982" s="19" t="s">
        <v>108</v>
      </c>
      <c r="B1982" s="18" t="s">
        <v>359</v>
      </c>
      <c r="C1982" s="18" t="s">
        <v>136</v>
      </c>
      <c r="D1982" s="29">
        <v>1694346.93</v>
      </c>
      <c r="E1982" s="29">
        <v>1710628.32</v>
      </c>
      <c r="F1982" s="29">
        <v>16281.39</v>
      </c>
      <c r="G1982" s="29">
        <v>4.41</v>
      </c>
      <c r="H1982" s="29">
        <v>0</v>
      </c>
      <c r="I1982" s="29">
        <v>0</v>
      </c>
      <c r="J1982" s="29">
        <v>0</v>
      </c>
      <c r="K1982" s="29">
        <v>0</v>
      </c>
      <c r="L1982" s="29">
        <v>0</v>
      </c>
      <c r="M1982" s="29">
        <v>0</v>
      </c>
      <c r="N1982" s="29">
        <v>105404.53</v>
      </c>
      <c r="O1982" s="29">
        <v>174.06</v>
      </c>
      <c r="P1982" s="29">
        <v>0</v>
      </c>
      <c r="Q1982" s="29">
        <v>0</v>
      </c>
      <c r="R1982" s="29">
        <v>0</v>
      </c>
      <c r="S1982" s="29">
        <v>0</v>
      </c>
      <c r="T1982">
        <v>0</v>
      </c>
      <c r="U1982">
        <v>0</v>
      </c>
      <c r="V1982">
        <v>0</v>
      </c>
      <c r="Y1982" t="s">
        <v>108</v>
      </c>
    </row>
    <row r="1983" spans="1:25" x14ac:dyDescent="0.3">
      <c r="A1983" s="19" t="s">
        <v>108</v>
      </c>
      <c r="B1983" s="18" t="s">
        <v>359</v>
      </c>
      <c r="C1983" s="18" t="s">
        <v>137</v>
      </c>
      <c r="D1983" s="29">
        <v>821933.429999999</v>
      </c>
      <c r="E1983" s="29">
        <v>824522.52999999898</v>
      </c>
      <c r="F1983" s="29">
        <v>2589.1</v>
      </c>
      <c r="G1983" s="29">
        <v>6.52</v>
      </c>
      <c r="H1983" s="29">
        <v>0</v>
      </c>
      <c r="I1983" s="29">
        <v>0</v>
      </c>
      <c r="J1983" s="29">
        <v>0</v>
      </c>
      <c r="K1983" s="29">
        <v>0</v>
      </c>
      <c r="L1983" s="29">
        <v>0</v>
      </c>
      <c r="M1983" s="29">
        <v>0</v>
      </c>
      <c r="N1983" s="29">
        <v>36040.11</v>
      </c>
      <c r="O1983" s="29">
        <v>0</v>
      </c>
      <c r="P1983" s="29">
        <v>0</v>
      </c>
      <c r="Q1983" s="29">
        <v>0</v>
      </c>
      <c r="R1983" s="29">
        <v>0</v>
      </c>
      <c r="S1983" s="29">
        <v>0</v>
      </c>
      <c r="T1983">
        <v>0</v>
      </c>
      <c r="U1983">
        <v>0</v>
      </c>
      <c r="V1983">
        <v>0</v>
      </c>
      <c r="Y1983" t="s">
        <v>108</v>
      </c>
    </row>
    <row r="1984" spans="1:25" x14ac:dyDescent="0.3">
      <c r="A1984" s="19" t="s">
        <v>108</v>
      </c>
      <c r="B1984" s="18" t="s">
        <v>359</v>
      </c>
      <c r="C1984" s="18" t="s">
        <v>138</v>
      </c>
      <c r="D1984" s="29">
        <v>657997.87</v>
      </c>
      <c r="E1984" s="29">
        <v>659315.53</v>
      </c>
      <c r="F1984" s="29">
        <v>1317.66</v>
      </c>
      <c r="G1984" s="29">
        <v>11.98</v>
      </c>
      <c r="H1984" s="29">
        <v>0</v>
      </c>
      <c r="I1984" s="29">
        <v>0</v>
      </c>
      <c r="J1984" s="29">
        <v>0</v>
      </c>
      <c r="K1984" s="29">
        <v>0</v>
      </c>
      <c r="L1984" s="29">
        <v>0</v>
      </c>
      <c r="M1984" s="29">
        <v>0</v>
      </c>
      <c r="N1984" s="29">
        <v>34263.800000000003</v>
      </c>
      <c r="O1984" s="29">
        <v>287.19</v>
      </c>
      <c r="P1984" s="29">
        <v>0</v>
      </c>
      <c r="Q1984" s="29">
        <v>0</v>
      </c>
      <c r="R1984" s="29">
        <v>0</v>
      </c>
      <c r="S1984" s="29">
        <v>0</v>
      </c>
      <c r="T1984">
        <v>0</v>
      </c>
      <c r="U1984">
        <v>0</v>
      </c>
      <c r="V1984">
        <v>0</v>
      </c>
      <c r="Y1984" t="s">
        <v>108</v>
      </c>
    </row>
    <row r="1985" spans="1:25" x14ac:dyDescent="0.3">
      <c r="A1985" s="19" t="s">
        <v>108</v>
      </c>
      <c r="B1985" s="18" t="s">
        <v>359</v>
      </c>
      <c r="C1985" s="18" t="s">
        <v>139</v>
      </c>
      <c r="D1985" s="29">
        <v>56970.35</v>
      </c>
      <c r="E1985" s="29">
        <v>57193.79</v>
      </c>
      <c r="F1985" s="29">
        <v>223.44</v>
      </c>
      <c r="G1985" s="29">
        <v>5.84</v>
      </c>
      <c r="H1985" s="29">
        <v>0</v>
      </c>
      <c r="I1985" s="29">
        <v>0</v>
      </c>
      <c r="J1985" s="29">
        <v>0</v>
      </c>
      <c r="K1985" s="29">
        <v>0</v>
      </c>
      <c r="L1985" s="29">
        <v>0</v>
      </c>
      <c r="M1985" s="29">
        <v>0</v>
      </c>
      <c r="N1985" s="29">
        <v>5603.98</v>
      </c>
      <c r="O1985" s="29">
        <v>0</v>
      </c>
      <c r="P1985" s="29">
        <v>0</v>
      </c>
      <c r="Q1985" s="29">
        <v>0</v>
      </c>
      <c r="R1985" s="29">
        <v>0</v>
      </c>
      <c r="S1985" s="29">
        <v>0</v>
      </c>
      <c r="T1985">
        <v>0</v>
      </c>
      <c r="U1985">
        <v>0</v>
      </c>
      <c r="V1985">
        <v>0</v>
      </c>
      <c r="Y1985" t="s">
        <v>108</v>
      </c>
    </row>
    <row r="1986" spans="1:25" x14ac:dyDescent="0.3">
      <c r="A1986" s="19" t="s">
        <v>108</v>
      </c>
      <c r="B1986" s="18" t="s">
        <v>359</v>
      </c>
      <c r="C1986" s="18" t="s">
        <v>140</v>
      </c>
      <c r="D1986" s="29">
        <v>618313.68999999703</v>
      </c>
      <c r="E1986" s="29">
        <v>621278.66999999702</v>
      </c>
      <c r="F1986" s="29">
        <v>2964.98</v>
      </c>
      <c r="G1986" s="29">
        <v>11.45</v>
      </c>
      <c r="H1986" s="29">
        <v>0</v>
      </c>
      <c r="I1986" s="29">
        <v>0</v>
      </c>
      <c r="J1986" s="29">
        <v>0</v>
      </c>
      <c r="K1986" s="29">
        <v>0</v>
      </c>
      <c r="L1986" s="29">
        <v>0</v>
      </c>
      <c r="M1986" s="29">
        <v>0</v>
      </c>
      <c r="N1986" s="29">
        <v>32459.279999999999</v>
      </c>
      <c r="O1986" s="29">
        <v>0</v>
      </c>
      <c r="P1986" s="29">
        <v>0</v>
      </c>
      <c r="Q1986" s="29">
        <v>0</v>
      </c>
      <c r="R1986" s="29">
        <v>0</v>
      </c>
      <c r="S1986" s="29">
        <v>0</v>
      </c>
      <c r="T1986">
        <v>0</v>
      </c>
      <c r="U1986">
        <v>0</v>
      </c>
      <c r="V1986">
        <v>0</v>
      </c>
      <c r="Y1986" t="s">
        <v>108</v>
      </c>
    </row>
    <row r="1987" spans="1:25" x14ac:dyDescent="0.3">
      <c r="A1987" s="19" t="s">
        <v>108</v>
      </c>
      <c r="B1987" s="18" t="s">
        <v>359</v>
      </c>
      <c r="C1987" s="18" t="s">
        <v>141</v>
      </c>
      <c r="D1987" s="29">
        <v>1837276.19</v>
      </c>
      <c r="E1987" s="29">
        <v>1850410.4</v>
      </c>
      <c r="F1987" s="29">
        <v>13134.21</v>
      </c>
      <c r="G1987" s="29">
        <v>4.66</v>
      </c>
      <c r="H1987" s="29">
        <v>0</v>
      </c>
      <c r="I1987" s="29">
        <v>0</v>
      </c>
      <c r="J1987" s="29">
        <v>0</v>
      </c>
      <c r="K1987" s="29">
        <v>0</v>
      </c>
      <c r="L1987" s="29">
        <v>0</v>
      </c>
      <c r="M1987" s="29">
        <v>0</v>
      </c>
      <c r="N1987" s="29">
        <v>139041.51</v>
      </c>
      <c r="O1987" s="29">
        <v>1608.18</v>
      </c>
      <c r="P1987" s="29">
        <v>0</v>
      </c>
      <c r="Q1987" s="29">
        <v>0</v>
      </c>
      <c r="R1987" s="29">
        <v>0</v>
      </c>
      <c r="S1987" s="29">
        <v>0</v>
      </c>
      <c r="T1987">
        <v>0</v>
      </c>
      <c r="U1987">
        <v>0</v>
      </c>
      <c r="V1987">
        <v>0</v>
      </c>
      <c r="Y1987" t="s">
        <v>108</v>
      </c>
    </row>
    <row r="1988" spans="1:25" x14ac:dyDescent="0.3">
      <c r="A1988" s="19" t="s">
        <v>108</v>
      </c>
      <c r="B1988" s="18" t="s">
        <v>359</v>
      </c>
      <c r="C1988" s="18" t="s">
        <v>142</v>
      </c>
      <c r="D1988" s="29">
        <v>570536.04</v>
      </c>
      <c r="E1988" s="29">
        <v>607060.69999999995</v>
      </c>
      <c r="F1988" s="29">
        <v>36524.660000000003</v>
      </c>
      <c r="G1988" s="29">
        <v>2.2599999999999998</v>
      </c>
      <c r="H1988" s="29">
        <v>0</v>
      </c>
      <c r="I1988" s="29">
        <v>0</v>
      </c>
      <c r="J1988" s="29">
        <v>0</v>
      </c>
      <c r="K1988" s="29">
        <v>0</v>
      </c>
      <c r="L1988" s="29">
        <v>0</v>
      </c>
      <c r="M1988" s="29">
        <v>0</v>
      </c>
      <c r="N1988" s="29">
        <v>100759.26</v>
      </c>
      <c r="O1988" s="29">
        <v>1030.95</v>
      </c>
      <c r="P1988" s="29">
        <v>0</v>
      </c>
      <c r="Q1988" s="29">
        <v>0</v>
      </c>
      <c r="R1988" s="29">
        <v>0</v>
      </c>
      <c r="S1988" s="29">
        <v>0</v>
      </c>
      <c r="T1988">
        <v>0</v>
      </c>
      <c r="U1988">
        <v>0</v>
      </c>
      <c r="V1988">
        <v>0</v>
      </c>
      <c r="Y1988" t="s">
        <v>108</v>
      </c>
    </row>
    <row r="1989" spans="1:25" x14ac:dyDescent="0.3">
      <c r="A1989" s="19" t="s">
        <v>108</v>
      </c>
      <c r="B1989" s="18" t="s">
        <v>359</v>
      </c>
      <c r="C1989" s="18" t="s">
        <v>143</v>
      </c>
      <c r="D1989" s="29">
        <v>1942619.4</v>
      </c>
      <c r="E1989" s="29">
        <v>1951441.46</v>
      </c>
      <c r="F1989" s="29">
        <v>8822.06</v>
      </c>
      <c r="G1989" s="29">
        <v>9.16</v>
      </c>
      <c r="H1989" s="29">
        <v>0</v>
      </c>
      <c r="I1989" s="29">
        <v>0</v>
      </c>
      <c r="J1989" s="29">
        <v>0</v>
      </c>
      <c r="K1989" s="29">
        <v>0</v>
      </c>
      <c r="L1989" s="29">
        <v>0</v>
      </c>
      <c r="M1989" s="29">
        <v>0</v>
      </c>
      <c r="N1989" s="29">
        <v>93356.4</v>
      </c>
      <c r="O1989" s="29">
        <v>677.63</v>
      </c>
      <c r="P1989" s="29">
        <v>0</v>
      </c>
      <c r="Q1989" s="29">
        <v>0</v>
      </c>
      <c r="R1989" s="29">
        <v>0</v>
      </c>
      <c r="S1989" s="29">
        <v>0</v>
      </c>
      <c r="T1989">
        <v>0</v>
      </c>
      <c r="U1989">
        <v>0</v>
      </c>
      <c r="V1989">
        <v>0</v>
      </c>
      <c r="Y1989" t="s">
        <v>109</v>
      </c>
    </row>
    <row r="1990" spans="1:25" x14ac:dyDescent="0.3">
      <c r="A1990" s="19" t="s">
        <v>108</v>
      </c>
      <c r="B1990" s="18" t="s">
        <v>359</v>
      </c>
      <c r="C1990" s="18" t="s">
        <v>144</v>
      </c>
      <c r="D1990" s="29">
        <v>271308.90999999997</v>
      </c>
      <c r="E1990" s="29">
        <v>286733.84000000003</v>
      </c>
      <c r="F1990" s="29">
        <v>15424.93</v>
      </c>
      <c r="G1990" s="29">
        <v>7.69</v>
      </c>
      <c r="H1990" s="29">
        <v>0</v>
      </c>
      <c r="I1990" s="29">
        <v>0</v>
      </c>
      <c r="J1990" s="29">
        <v>0</v>
      </c>
      <c r="K1990" s="29">
        <v>0</v>
      </c>
      <c r="L1990" s="29">
        <v>0</v>
      </c>
      <c r="M1990" s="29">
        <v>0</v>
      </c>
      <c r="N1990" s="29">
        <v>16673.419999999998</v>
      </c>
      <c r="O1990" s="29">
        <v>109.11</v>
      </c>
      <c r="P1990" s="29">
        <v>0</v>
      </c>
      <c r="Q1990" s="29">
        <v>0</v>
      </c>
      <c r="R1990" s="29">
        <v>0</v>
      </c>
      <c r="S1990" s="29">
        <v>0</v>
      </c>
      <c r="T1990">
        <v>0</v>
      </c>
      <c r="U1990">
        <v>0</v>
      </c>
      <c r="V1990">
        <v>0</v>
      </c>
      <c r="Y1990" t="s">
        <v>109</v>
      </c>
    </row>
    <row r="1991" spans="1:25" x14ac:dyDescent="0.3">
      <c r="A1991" s="19" t="s">
        <v>108</v>
      </c>
      <c r="B1991" s="18" t="s">
        <v>359</v>
      </c>
      <c r="C1991" s="18" t="s">
        <v>145</v>
      </c>
      <c r="D1991" s="29">
        <v>1436259.01</v>
      </c>
      <c r="E1991" s="29">
        <v>1441643.21</v>
      </c>
      <c r="F1991" s="29">
        <v>5384.2</v>
      </c>
      <c r="G1991" s="29">
        <v>14.76</v>
      </c>
      <c r="H1991" s="29">
        <v>0</v>
      </c>
      <c r="I1991" s="29">
        <v>0</v>
      </c>
      <c r="J1991" s="29">
        <v>0</v>
      </c>
      <c r="K1991" s="29">
        <v>0</v>
      </c>
      <c r="L1991" s="29">
        <v>0</v>
      </c>
      <c r="M1991" s="29">
        <v>0</v>
      </c>
      <c r="N1991" s="29">
        <v>116822.1</v>
      </c>
      <c r="O1991" s="29">
        <v>912.94</v>
      </c>
      <c r="P1991" s="29">
        <v>0</v>
      </c>
      <c r="Q1991" s="29">
        <v>0</v>
      </c>
      <c r="R1991" s="29">
        <v>0</v>
      </c>
      <c r="S1991" s="29">
        <v>0</v>
      </c>
      <c r="T1991">
        <v>0</v>
      </c>
      <c r="U1991">
        <v>0</v>
      </c>
      <c r="V1991">
        <v>0</v>
      </c>
      <c r="Y1991" t="s">
        <v>109</v>
      </c>
    </row>
    <row r="1992" spans="1:25" x14ac:dyDescent="0.3">
      <c r="A1992" s="19" t="s">
        <v>108</v>
      </c>
      <c r="B1992" s="18" t="s">
        <v>359</v>
      </c>
      <c r="C1992" s="18" t="s">
        <v>147</v>
      </c>
      <c r="D1992" s="29">
        <v>154187.75</v>
      </c>
      <c r="E1992" s="29">
        <v>154312.82999999999</v>
      </c>
      <c r="F1992" s="29">
        <v>125.08</v>
      </c>
      <c r="G1992" s="29">
        <v>4.42</v>
      </c>
      <c r="H1992" s="29">
        <v>0</v>
      </c>
      <c r="I1992" s="29">
        <v>0</v>
      </c>
      <c r="J1992" s="29">
        <v>0</v>
      </c>
      <c r="K1992" s="29">
        <v>0</v>
      </c>
      <c r="L1992" s="29">
        <v>0</v>
      </c>
      <c r="M1992" s="29">
        <v>0</v>
      </c>
      <c r="N1992" s="29">
        <v>16487.509999999998</v>
      </c>
      <c r="O1992" s="29">
        <v>0</v>
      </c>
      <c r="P1992" s="29">
        <v>0</v>
      </c>
      <c r="Q1992" s="29">
        <v>0</v>
      </c>
      <c r="R1992" s="29">
        <v>0</v>
      </c>
      <c r="S1992" s="29">
        <v>0</v>
      </c>
      <c r="T1992">
        <v>0</v>
      </c>
      <c r="U1992">
        <v>0</v>
      </c>
      <c r="V1992">
        <v>0</v>
      </c>
      <c r="Y1992" t="s">
        <v>109</v>
      </c>
    </row>
    <row r="1993" spans="1:25" x14ac:dyDescent="0.3">
      <c r="A1993" s="19" t="s">
        <v>108</v>
      </c>
      <c r="B1993" s="18" t="s">
        <v>359</v>
      </c>
      <c r="C1993" s="18" t="s">
        <v>148</v>
      </c>
      <c r="D1993" s="29">
        <v>1215557.8</v>
      </c>
      <c r="E1993" s="29">
        <v>1216670.74</v>
      </c>
      <c r="F1993" s="29">
        <v>1112.94</v>
      </c>
      <c r="G1993" s="29">
        <v>1.57</v>
      </c>
      <c r="H1993" s="29">
        <v>0</v>
      </c>
      <c r="I1993" s="29">
        <v>0</v>
      </c>
      <c r="J1993" s="29">
        <v>0</v>
      </c>
      <c r="K1993" s="29">
        <v>0</v>
      </c>
      <c r="L1993" s="29">
        <v>0</v>
      </c>
      <c r="M1993" s="29">
        <v>0</v>
      </c>
      <c r="N1993" s="29">
        <v>19592.310000000001</v>
      </c>
      <c r="O1993" s="29">
        <v>129.66999999999999</v>
      </c>
      <c r="P1993" s="29">
        <v>0</v>
      </c>
      <c r="Q1993" s="29">
        <v>0</v>
      </c>
      <c r="R1993" s="29">
        <v>0</v>
      </c>
      <c r="S1993" s="29">
        <v>0</v>
      </c>
      <c r="T1993">
        <v>0</v>
      </c>
      <c r="U1993">
        <v>0</v>
      </c>
      <c r="V1993">
        <v>0</v>
      </c>
      <c r="Y1993" t="s">
        <v>109</v>
      </c>
    </row>
    <row r="1994" spans="1:25" x14ac:dyDescent="0.3">
      <c r="A1994" s="19" t="s">
        <v>108</v>
      </c>
      <c r="B1994" s="18" t="s">
        <v>359</v>
      </c>
      <c r="C1994" s="18" t="s">
        <v>149</v>
      </c>
      <c r="D1994" s="29">
        <v>4649470.32</v>
      </c>
      <c r="E1994" s="29">
        <v>4534029.9144000001</v>
      </c>
      <c r="F1994" s="29">
        <v>54604.160000000003</v>
      </c>
      <c r="G1994" s="29">
        <v>3.21</v>
      </c>
      <c r="H1994" s="29">
        <v>0</v>
      </c>
      <c r="I1994" s="29">
        <v>0</v>
      </c>
      <c r="J1994" s="29">
        <v>0</v>
      </c>
      <c r="K1994" s="29">
        <v>0</v>
      </c>
      <c r="L1994" s="29">
        <v>0</v>
      </c>
      <c r="M1994" s="29">
        <v>0</v>
      </c>
      <c r="N1994" s="29">
        <v>157424.29</v>
      </c>
      <c r="O1994" s="29">
        <v>2034.91</v>
      </c>
      <c r="P1994" s="29">
        <v>0</v>
      </c>
      <c r="Q1994" s="29">
        <v>170321.67559999999</v>
      </c>
      <c r="R1994" s="29">
        <v>277.11</v>
      </c>
      <c r="S1994" s="29">
        <v>0</v>
      </c>
      <c r="T1994">
        <v>1712.26</v>
      </c>
      <c r="U1994">
        <v>0</v>
      </c>
      <c r="V1994">
        <v>0</v>
      </c>
      <c r="Y1994" t="s">
        <v>109</v>
      </c>
    </row>
    <row r="1995" spans="1:25" x14ac:dyDescent="0.3">
      <c r="A1995" s="19" t="s">
        <v>108</v>
      </c>
      <c r="B1995" s="18" t="s">
        <v>359</v>
      </c>
      <c r="C1995" s="18" t="s">
        <v>150</v>
      </c>
      <c r="D1995" s="29">
        <v>7062391.3600000003</v>
      </c>
      <c r="E1995" s="29">
        <v>8292567.8853000002</v>
      </c>
      <c r="F1995" s="29">
        <v>2788382.01</v>
      </c>
      <c r="G1995" s="29">
        <v>21.56</v>
      </c>
      <c r="H1995" s="29">
        <v>0</v>
      </c>
      <c r="I1995" s="29">
        <v>0</v>
      </c>
      <c r="J1995" s="29">
        <v>0</v>
      </c>
      <c r="K1995" s="29">
        <v>0</v>
      </c>
      <c r="L1995" s="29">
        <v>0</v>
      </c>
      <c r="M1995" s="29">
        <v>0</v>
      </c>
      <c r="N1995" s="29">
        <v>310625.28999999998</v>
      </c>
      <c r="O1995" s="29">
        <v>2330.23</v>
      </c>
      <c r="P1995" s="29">
        <v>0</v>
      </c>
      <c r="Q1995" s="29">
        <v>2016208.7446999999</v>
      </c>
      <c r="R1995" s="29">
        <v>458003.26</v>
      </c>
      <c r="S1995" s="29">
        <v>0</v>
      </c>
      <c r="T1995">
        <v>20168.990000000002</v>
      </c>
      <c r="U1995">
        <v>0</v>
      </c>
      <c r="V1995">
        <v>0</v>
      </c>
      <c r="Y1995" t="s">
        <v>109</v>
      </c>
    </row>
    <row r="1996" spans="1:25" x14ac:dyDescent="0.3">
      <c r="A1996" s="19" t="s">
        <v>109</v>
      </c>
      <c r="B1996" s="18" t="s">
        <v>360</v>
      </c>
      <c r="C1996" s="18" t="s">
        <v>129</v>
      </c>
      <c r="D1996" s="29">
        <v>1054707.98</v>
      </c>
      <c r="E1996" s="29">
        <v>1212056.3400000001</v>
      </c>
      <c r="F1996" s="29">
        <v>157348.35999999999</v>
      </c>
      <c r="G1996" s="29">
        <v>15.74</v>
      </c>
      <c r="H1996" s="29">
        <v>0</v>
      </c>
      <c r="I1996" s="29">
        <v>0</v>
      </c>
      <c r="J1996" s="29">
        <v>0</v>
      </c>
      <c r="K1996" s="29">
        <v>0</v>
      </c>
      <c r="L1996" s="29">
        <v>0</v>
      </c>
      <c r="M1996" s="29">
        <v>0</v>
      </c>
      <c r="N1996" s="29">
        <v>29449.47</v>
      </c>
      <c r="O1996" s="29">
        <v>501.76</v>
      </c>
      <c r="P1996" s="29">
        <v>0</v>
      </c>
      <c r="Q1996" s="29">
        <v>0</v>
      </c>
      <c r="R1996" s="29">
        <v>0</v>
      </c>
      <c r="S1996" s="29">
        <v>0</v>
      </c>
      <c r="T1996">
        <v>0</v>
      </c>
      <c r="U1996">
        <v>0</v>
      </c>
      <c r="V1996">
        <v>0</v>
      </c>
      <c r="Y1996" t="s">
        <v>109</v>
      </c>
    </row>
    <row r="1997" spans="1:25" x14ac:dyDescent="0.3">
      <c r="A1997" s="19" t="s">
        <v>109</v>
      </c>
      <c r="B1997" s="18" t="s">
        <v>360</v>
      </c>
      <c r="C1997" s="18" t="s">
        <v>130</v>
      </c>
      <c r="D1997" s="29">
        <v>1216515.1399999999</v>
      </c>
      <c r="E1997" s="29">
        <v>1234574.22</v>
      </c>
      <c r="F1997" s="29">
        <v>18059.080000000002</v>
      </c>
      <c r="G1997" s="29">
        <v>34.119999999999997</v>
      </c>
      <c r="H1997" s="29">
        <v>0</v>
      </c>
      <c r="I1997" s="29">
        <v>0</v>
      </c>
      <c r="J1997" s="29">
        <v>0</v>
      </c>
      <c r="K1997" s="29">
        <v>0</v>
      </c>
      <c r="L1997" s="29">
        <v>0</v>
      </c>
      <c r="M1997" s="29">
        <v>0</v>
      </c>
      <c r="N1997" s="29">
        <v>28230.82</v>
      </c>
      <c r="O1997" s="29">
        <v>590.92999999999995</v>
      </c>
      <c r="P1997" s="29">
        <v>0</v>
      </c>
      <c r="Q1997" s="29">
        <v>0</v>
      </c>
      <c r="R1997" s="29">
        <v>0</v>
      </c>
      <c r="S1997" s="29">
        <v>0</v>
      </c>
      <c r="T1997">
        <v>0</v>
      </c>
      <c r="U1997">
        <v>0</v>
      </c>
      <c r="V1997">
        <v>0</v>
      </c>
      <c r="Y1997" t="s">
        <v>109</v>
      </c>
    </row>
    <row r="1998" spans="1:25" x14ac:dyDescent="0.3">
      <c r="A1998" s="19" t="s">
        <v>109</v>
      </c>
      <c r="B1998" s="18" t="s">
        <v>360</v>
      </c>
      <c r="C1998" s="18" t="s">
        <v>131</v>
      </c>
      <c r="D1998" s="29">
        <v>57128.82</v>
      </c>
      <c r="E1998" s="29">
        <v>57176.98</v>
      </c>
      <c r="F1998" s="29">
        <v>48.16</v>
      </c>
      <c r="G1998" s="29">
        <v>11.48</v>
      </c>
      <c r="H1998" s="29">
        <v>0</v>
      </c>
      <c r="I1998" s="29">
        <v>0</v>
      </c>
      <c r="J1998" s="29">
        <v>0</v>
      </c>
      <c r="K1998" s="29">
        <v>0</v>
      </c>
      <c r="L1998" s="29">
        <v>0</v>
      </c>
      <c r="M1998" s="29">
        <v>0</v>
      </c>
      <c r="N1998" s="29">
        <v>3924.25</v>
      </c>
      <c r="O1998" s="29">
        <v>0</v>
      </c>
      <c r="P1998" s="29">
        <v>0</v>
      </c>
      <c r="Q1998" s="29">
        <v>0</v>
      </c>
      <c r="R1998" s="29">
        <v>0</v>
      </c>
      <c r="S1998" s="29">
        <v>0</v>
      </c>
      <c r="T1998">
        <v>0</v>
      </c>
      <c r="U1998">
        <v>0</v>
      </c>
      <c r="V1998">
        <v>0</v>
      </c>
      <c r="Y1998" t="s">
        <v>109</v>
      </c>
    </row>
    <row r="1999" spans="1:25" x14ac:dyDescent="0.3">
      <c r="A1999" s="19" t="s">
        <v>109</v>
      </c>
      <c r="B1999" s="18" t="s">
        <v>360</v>
      </c>
      <c r="C1999" s="18" t="s">
        <v>132</v>
      </c>
      <c r="D1999" s="29">
        <v>2721338.2</v>
      </c>
      <c r="E1999" s="29">
        <v>3147255.12</v>
      </c>
      <c r="F1999" s="29">
        <v>425916.92</v>
      </c>
      <c r="G1999" s="29">
        <v>38.479999999999997</v>
      </c>
      <c r="H1999" s="29">
        <v>0</v>
      </c>
      <c r="I1999" s="29">
        <v>0</v>
      </c>
      <c r="J1999" s="29">
        <v>0</v>
      </c>
      <c r="K1999" s="29">
        <v>0</v>
      </c>
      <c r="L1999" s="29">
        <v>0</v>
      </c>
      <c r="M1999" s="29">
        <v>0</v>
      </c>
      <c r="N1999" s="29">
        <v>93487.85</v>
      </c>
      <c r="O1999" s="29">
        <v>1714.28</v>
      </c>
      <c r="P1999" s="29">
        <v>0</v>
      </c>
      <c r="Q1999" s="29">
        <v>0</v>
      </c>
      <c r="R1999" s="29">
        <v>0</v>
      </c>
      <c r="S1999" s="29">
        <v>0</v>
      </c>
      <c r="T1999">
        <v>0</v>
      </c>
      <c r="U1999">
        <v>0</v>
      </c>
      <c r="V1999">
        <v>0</v>
      </c>
      <c r="Y1999" t="s">
        <v>109</v>
      </c>
    </row>
    <row r="2000" spans="1:25" x14ac:dyDescent="0.3">
      <c r="A2000" s="19" t="s">
        <v>109</v>
      </c>
      <c r="B2000" s="18" t="s">
        <v>360</v>
      </c>
      <c r="C2000" s="18" t="s">
        <v>133</v>
      </c>
      <c r="D2000" s="29">
        <v>1639894.98</v>
      </c>
      <c r="E2000" s="29">
        <v>2058065.52</v>
      </c>
      <c r="F2000" s="29">
        <v>418170.54</v>
      </c>
      <c r="G2000" s="29">
        <v>23.9</v>
      </c>
      <c r="H2000" s="29">
        <v>0</v>
      </c>
      <c r="I2000" s="29">
        <v>0</v>
      </c>
      <c r="J2000" s="29">
        <v>0</v>
      </c>
      <c r="K2000" s="29">
        <v>0</v>
      </c>
      <c r="L2000" s="29">
        <v>0</v>
      </c>
      <c r="M2000" s="29">
        <v>0</v>
      </c>
      <c r="N2000" s="29">
        <v>55976.45</v>
      </c>
      <c r="O2000" s="29">
        <v>356.7</v>
      </c>
      <c r="P2000" s="29">
        <v>0</v>
      </c>
      <c r="Q2000" s="29">
        <v>0</v>
      </c>
      <c r="R2000" s="29">
        <v>0</v>
      </c>
      <c r="S2000" s="29">
        <v>0</v>
      </c>
      <c r="T2000">
        <v>0</v>
      </c>
      <c r="U2000">
        <v>0</v>
      </c>
      <c r="V2000">
        <v>0</v>
      </c>
      <c r="Y2000" t="s">
        <v>109</v>
      </c>
    </row>
    <row r="2001" spans="1:25" x14ac:dyDescent="0.3">
      <c r="A2001" s="19" t="s">
        <v>109</v>
      </c>
      <c r="B2001" s="18" t="s">
        <v>360</v>
      </c>
      <c r="C2001" s="18" t="s">
        <v>134</v>
      </c>
      <c r="D2001" s="29">
        <v>3159151.62</v>
      </c>
      <c r="E2001" s="29">
        <v>1207002.513</v>
      </c>
      <c r="F2001" s="29">
        <v>315055.62</v>
      </c>
      <c r="G2001" s="29">
        <v>1.72</v>
      </c>
      <c r="H2001" s="29">
        <v>0</v>
      </c>
      <c r="I2001" s="29">
        <v>0</v>
      </c>
      <c r="J2001" s="29">
        <v>0</v>
      </c>
      <c r="K2001" s="29">
        <v>0</v>
      </c>
      <c r="L2001" s="29">
        <v>0</v>
      </c>
      <c r="M2001" s="29">
        <v>0</v>
      </c>
      <c r="N2001" s="29">
        <v>3700.35</v>
      </c>
      <c r="O2001" s="29">
        <v>11893.03</v>
      </c>
      <c r="P2001" s="29">
        <v>0</v>
      </c>
      <c r="Q2001" s="29">
        <v>3382557.6469999999</v>
      </c>
      <c r="R2001" s="29">
        <v>1115352.92</v>
      </c>
      <c r="S2001" s="29">
        <v>0</v>
      </c>
      <c r="T2001">
        <v>0</v>
      </c>
      <c r="U2001">
        <v>0</v>
      </c>
      <c r="V2001">
        <v>0</v>
      </c>
      <c r="Y2001" t="s">
        <v>109</v>
      </c>
    </row>
    <row r="2002" spans="1:25" x14ac:dyDescent="0.3">
      <c r="A2002" s="19" t="s">
        <v>109</v>
      </c>
      <c r="B2002" s="18" t="s">
        <v>360</v>
      </c>
      <c r="C2002" s="18" t="s">
        <v>135</v>
      </c>
      <c r="D2002" s="29">
        <v>1962789.64</v>
      </c>
      <c r="E2002" s="29">
        <v>2811861.08</v>
      </c>
      <c r="F2002" s="29">
        <v>849071.44</v>
      </c>
      <c r="G2002" s="29">
        <v>22.28</v>
      </c>
      <c r="H2002" s="29">
        <v>0</v>
      </c>
      <c r="I2002" s="29">
        <v>0</v>
      </c>
      <c r="J2002" s="29">
        <v>0</v>
      </c>
      <c r="K2002" s="29">
        <v>0</v>
      </c>
      <c r="L2002" s="29">
        <v>0</v>
      </c>
      <c r="M2002" s="29">
        <v>0</v>
      </c>
      <c r="N2002" s="29">
        <v>172335.65</v>
      </c>
      <c r="O2002" s="29">
        <v>2300.1799999999998</v>
      </c>
      <c r="P2002" s="29">
        <v>0</v>
      </c>
      <c r="Q2002" s="29">
        <v>0</v>
      </c>
      <c r="R2002" s="29">
        <v>0</v>
      </c>
      <c r="S2002" s="29">
        <v>0</v>
      </c>
      <c r="T2002">
        <v>0</v>
      </c>
      <c r="U2002">
        <v>0</v>
      </c>
      <c r="V2002">
        <v>0</v>
      </c>
      <c r="Y2002" t="s">
        <v>109</v>
      </c>
    </row>
    <row r="2003" spans="1:25" x14ac:dyDescent="0.3">
      <c r="A2003" s="19" t="s">
        <v>109</v>
      </c>
      <c r="B2003" s="18" t="s">
        <v>360</v>
      </c>
      <c r="C2003" s="18" t="s">
        <v>136</v>
      </c>
      <c r="D2003" s="29">
        <v>1012438.76</v>
      </c>
      <c r="E2003" s="29">
        <v>1019726.24</v>
      </c>
      <c r="F2003" s="29">
        <v>7287.48</v>
      </c>
      <c r="G2003" s="29">
        <v>6.96</v>
      </c>
      <c r="H2003" s="29">
        <v>0</v>
      </c>
      <c r="I2003" s="29">
        <v>0</v>
      </c>
      <c r="J2003" s="29">
        <v>0</v>
      </c>
      <c r="K2003" s="29">
        <v>0</v>
      </c>
      <c r="L2003" s="29">
        <v>0</v>
      </c>
      <c r="M2003" s="29">
        <v>0</v>
      </c>
      <c r="N2003" s="29">
        <v>24788.04</v>
      </c>
      <c r="O2003" s="29">
        <v>833.91</v>
      </c>
      <c r="P2003" s="29">
        <v>0</v>
      </c>
      <c r="Q2003" s="29">
        <v>0</v>
      </c>
      <c r="R2003" s="29">
        <v>0</v>
      </c>
      <c r="S2003" s="29">
        <v>0</v>
      </c>
      <c r="T2003">
        <v>0</v>
      </c>
      <c r="U2003">
        <v>0</v>
      </c>
      <c r="V2003">
        <v>0</v>
      </c>
      <c r="Y2003" t="s">
        <v>109</v>
      </c>
    </row>
    <row r="2004" spans="1:25" x14ac:dyDescent="0.3">
      <c r="A2004" s="19" t="s">
        <v>109</v>
      </c>
      <c r="B2004" s="18" t="s">
        <v>360</v>
      </c>
      <c r="C2004" s="18" t="s">
        <v>137</v>
      </c>
      <c r="D2004" s="29">
        <v>140942.94</v>
      </c>
      <c r="E2004" s="29">
        <v>201331.7</v>
      </c>
      <c r="F2004" s="29">
        <v>60388.76</v>
      </c>
      <c r="G2004" s="29">
        <v>4.9000000000000004</v>
      </c>
      <c r="H2004" s="29">
        <v>0</v>
      </c>
      <c r="I2004" s="29">
        <v>0</v>
      </c>
      <c r="J2004" s="29">
        <v>0</v>
      </c>
      <c r="K2004" s="29">
        <v>0</v>
      </c>
      <c r="L2004" s="29">
        <v>0</v>
      </c>
      <c r="M2004" s="29">
        <v>0</v>
      </c>
      <c r="N2004" s="29">
        <v>6484.8</v>
      </c>
      <c r="O2004" s="29">
        <v>435.97</v>
      </c>
      <c r="P2004" s="29">
        <v>0</v>
      </c>
      <c r="Q2004" s="29">
        <v>0</v>
      </c>
      <c r="R2004" s="29">
        <v>0</v>
      </c>
      <c r="S2004" s="29">
        <v>0</v>
      </c>
      <c r="T2004">
        <v>0</v>
      </c>
      <c r="U2004">
        <v>0</v>
      </c>
      <c r="V2004">
        <v>0</v>
      </c>
      <c r="Y2004" t="s">
        <v>109</v>
      </c>
    </row>
    <row r="2005" spans="1:25" x14ac:dyDescent="0.3">
      <c r="A2005" s="19" t="s">
        <v>109</v>
      </c>
      <c r="B2005" s="18" t="s">
        <v>360</v>
      </c>
      <c r="C2005" s="18" t="s">
        <v>138</v>
      </c>
      <c r="D2005" s="29">
        <v>620206.64</v>
      </c>
      <c r="E2005" s="29">
        <v>623597.64</v>
      </c>
      <c r="F2005" s="29">
        <v>3391</v>
      </c>
      <c r="G2005" s="29">
        <v>12.18</v>
      </c>
      <c r="H2005" s="29">
        <v>0</v>
      </c>
      <c r="I2005" s="29">
        <v>0</v>
      </c>
      <c r="J2005" s="29">
        <v>0</v>
      </c>
      <c r="K2005" s="29">
        <v>0</v>
      </c>
      <c r="L2005" s="29">
        <v>0</v>
      </c>
      <c r="M2005" s="29">
        <v>0</v>
      </c>
      <c r="N2005" s="29">
        <v>32110.35</v>
      </c>
      <c r="O2005" s="29">
        <v>394.45</v>
      </c>
      <c r="P2005" s="29">
        <v>0</v>
      </c>
      <c r="Q2005" s="29">
        <v>0</v>
      </c>
      <c r="R2005" s="29">
        <v>0</v>
      </c>
      <c r="S2005" s="29">
        <v>0</v>
      </c>
      <c r="T2005">
        <v>0</v>
      </c>
      <c r="U2005">
        <v>0</v>
      </c>
      <c r="V2005">
        <v>0</v>
      </c>
      <c r="Y2005" t="s">
        <v>109</v>
      </c>
    </row>
    <row r="2006" spans="1:25" x14ac:dyDescent="0.3">
      <c r="A2006" s="19" t="s">
        <v>109</v>
      </c>
      <c r="B2006" s="18" t="s">
        <v>360</v>
      </c>
      <c r="C2006" s="18" t="s">
        <v>139</v>
      </c>
      <c r="D2006" s="29">
        <v>1621983.4</v>
      </c>
      <c r="E2006" s="29">
        <v>1727442.32</v>
      </c>
      <c r="F2006" s="29">
        <v>105458.92</v>
      </c>
      <c r="G2006" s="29">
        <v>10.64</v>
      </c>
      <c r="H2006" s="29">
        <v>0</v>
      </c>
      <c r="I2006" s="29">
        <v>0</v>
      </c>
      <c r="J2006" s="29">
        <v>0</v>
      </c>
      <c r="K2006" s="29">
        <v>0</v>
      </c>
      <c r="L2006" s="29">
        <v>0</v>
      </c>
      <c r="M2006" s="29">
        <v>0</v>
      </c>
      <c r="N2006" s="29">
        <v>54761.91</v>
      </c>
      <c r="O2006" s="29">
        <v>2052.35</v>
      </c>
      <c r="P2006" s="29">
        <v>0</v>
      </c>
      <c r="Q2006" s="29">
        <v>0</v>
      </c>
      <c r="R2006" s="29">
        <v>0</v>
      </c>
      <c r="S2006" s="29">
        <v>0</v>
      </c>
      <c r="T2006">
        <v>0</v>
      </c>
      <c r="U2006">
        <v>0</v>
      </c>
      <c r="V2006">
        <v>0</v>
      </c>
      <c r="Y2006" t="s">
        <v>109</v>
      </c>
    </row>
    <row r="2007" spans="1:25" x14ac:dyDescent="0.3">
      <c r="A2007" s="19" t="s">
        <v>109</v>
      </c>
      <c r="B2007" s="18" t="s">
        <v>360</v>
      </c>
      <c r="C2007" s="18" t="s">
        <v>140</v>
      </c>
      <c r="D2007" s="29">
        <v>19327.96</v>
      </c>
      <c r="E2007" s="29">
        <v>19760.36</v>
      </c>
      <c r="F2007" s="29">
        <v>432.4</v>
      </c>
      <c r="G2007" s="29">
        <v>3.94</v>
      </c>
      <c r="H2007" s="29">
        <v>0</v>
      </c>
      <c r="I2007" s="29">
        <v>0</v>
      </c>
      <c r="J2007" s="29">
        <v>0</v>
      </c>
      <c r="K2007" s="29">
        <v>0</v>
      </c>
      <c r="L2007" s="29">
        <v>0</v>
      </c>
      <c r="M2007" s="29">
        <v>0</v>
      </c>
      <c r="N2007" s="29">
        <v>1299.1300000000001</v>
      </c>
      <c r="O2007" s="29">
        <v>0</v>
      </c>
      <c r="P2007" s="29">
        <v>0</v>
      </c>
      <c r="Q2007" s="29">
        <v>0</v>
      </c>
      <c r="R2007" s="29">
        <v>0</v>
      </c>
      <c r="S2007" s="29">
        <v>0</v>
      </c>
      <c r="T2007">
        <v>0</v>
      </c>
      <c r="U2007">
        <v>0</v>
      </c>
      <c r="V2007">
        <v>0</v>
      </c>
      <c r="Y2007" t="s">
        <v>109</v>
      </c>
    </row>
    <row r="2008" spans="1:25" x14ac:dyDescent="0.3">
      <c r="A2008" s="19" t="s">
        <v>109</v>
      </c>
      <c r="B2008" s="18" t="s">
        <v>360</v>
      </c>
      <c r="C2008" s="18" t="s">
        <v>141</v>
      </c>
      <c r="D2008" s="29">
        <v>1457981.74</v>
      </c>
      <c r="E2008" s="29">
        <v>1567210.24</v>
      </c>
      <c r="F2008" s="29">
        <v>109228.5</v>
      </c>
      <c r="G2008" s="29">
        <v>13.52</v>
      </c>
      <c r="H2008" s="29">
        <v>0</v>
      </c>
      <c r="I2008" s="29">
        <v>0</v>
      </c>
      <c r="J2008" s="29">
        <v>0</v>
      </c>
      <c r="K2008" s="29">
        <v>0</v>
      </c>
      <c r="L2008" s="29">
        <v>0</v>
      </c>
      <c r="M2008" s="29">
        <v>0</v>
      </c>
      <c r="N2008" s="29">
        <v>74623.19</v>
      </c>
      <c r="O2008" s="29">
        <v>189.81</v>
      </c>
      <c r="P2008" s="29">
        <v>0</v>
      </c>
      <c r="Q2008" s="29">
        <v>0</v>
      </c>
      <c r="R2008" s="29">
        <v>0</v>
      </c>
      <c r="S2008" s="29">
        <v>0</v>
      </c>
      <c r="T2008">
        <v>0</v>
      </c>
      <c r="U2008">
        <v>0</v>
      </c>
      <c r="V2008">
        <v>0</v>
      </c>
      <c r="Y2008" t="s">
        <v>109</v>
      </c>
    </row>
    <row r="2009" spans="1:25" x14ac:dyDescent="0.3">
      <c r="A2009" s="19" t="s">
        <v>109</v>
      </c>
      <c r="B2009" s="18" t="s">
        <v>360</v>
      </c>
      <c r="C2009" s="18" t="s">
        <v>142</v>
      </c>
      <c r="D2009" s="29">
        <v>681133.74</v>
      </c>
      <c r="E2009" s="29">
        <v>682569.94</v>
      </c>
      <c r="F2009" s="29">
        <v>1436.2</v>
      </c>
      <c r="G2009" s="29">
        <v>7.64</v>
      </c>
      <c r="H2009" s="29">
        <v>0</v>
      </c>
      <c r="I2009" s="29">
        <v>0</v>
      </c>
      <c r="J2009" s="29">
        <v>0</v>
      </c>
      <c r="K2009" s="29">
        <v>0</v>
      </c>
      <c r="L2009" s="29">
        <v>0</v>
      </c>
      <c r="M2009" s="29">
        <v>0</v>
      </c>
      <c r="N2009" s="29">
        <v>19735.5</v>
      </c>
      <c r="O2009" s="29">
        <v>152.34</v>
      </c>
      <c r="P2009" s="29">
        <v>0</v>
      </c>
      <c r="Q2009" s="29">
        <v>0</v>
      </c>
      <c r="R2009" s="29">
        <v>0</v>
      </c>
      <c r="S2009" s="29">
        <v>0</v>
      </c>
      <c r="T2009">
        <v>0</v>
      </c>
      <c r="U2009">
        <v>0</v>
      </c>
      <c r="V2009">
        <v>0</v>
      </c>
      <c r="Y2009" t="s">
        <v>109</v>
      </c>
    </row>
    <row r="2010" spans="1:25" x14ac:dyDescent="0.3">
      <c r="A2010" s="19" t="s">
        <v>109</v>
      </c>
      <c r="B2010" s="18" t="s">
        <v>360</v>
      </c>
      <c r="C2010" s="18" t="s">
        <v>143</v>
      </c>
      <c r="D2010" s="29">
        <v>3862727.54</v>
      </c>
      <c r="E2010" s="29">
        <v>3101492.1414000001</v>
      </c>
      <c r="F2010" s="29">
        <v>88677.74</v>
      </c>
      <c r="G2010" s="29">
        <v>10.14</v>
      </c>
      <c r="H2010" s="29">
        <v>0</v>
      </c>
      <c r="I2010" s="29">
        <v>0</v>
      </c>
      <c r="J2010" s="29">
        <v>0</v>
      </c>
      <c r="K2010" s="29">
        <v>0</v>
      </c>
      <c r="L2010" s="29">
        <v>0</v>
      </c>
      <c r="M2010" s="29">
        <v>0</v>
      </c>
      <c r="N2010" s="29">
        <v>252305.28</v>
      </c>
      <c r="O2010" s="29">
        <v>2396.9499999999998</v>
      </c>
      <c r="P2010" s="29">
        <v>0</v>
      </c>
      <c r="Q2010" s="29">
        <v>849934.29859999998</v>
      </c>
      <c r="R2010" s="29">
        <v>21.16</v>
      </c>
      <c r="S2010" s="29">
        <v>0</v>
      </c>
      <c r="T2010">
        <v>267475.44</v>
      </c>
      <c r="U2010">
        <v>0</v>
      </c>
      <c r="V2010">
        <v>0</v>
      </c>
      <c r="Y2010" t="s">
        <v>109</v>
      </c>
    </row>
    <row r="2011" spans="1:25" x14ac:dyDescent="0.3">
      <c r="A2011" s="19" t="s">
        <v>109</v>
      </c>
      <c r="B2011" s="18" t="s">
        <v>360</v>
      </c>
      <c r="C2011" s="18" t="s">
        <v>144</v>
      </c>
      <c r="D2011" s="29">
        <v>1523599.8</v>
      </c>
      <c r="E2011" s="29">
        <v>2178413.62</v>
      </c>
      <c r="F2011" s="29">
        <v>654813.81999999995</v>
      </c>
      <c r="G2011" s="29">
        <v>16.100000000000001</v>
      </c>
      <c r="H2011" s="29">
        <v>0</v>
      </c>
      <c r="I2011" s="29">
        <v>0</v>
      </c>
      <c r="J2011" s="29">
        <v>0</v>
      </c>
      <c r="K2011" s="29">
        <v>0</v>
      </c>
      <c r="L2011" s="29">
        <v>0</v>
      </c>
      <c r="M2011" s="29">
        <v>0</v>
      </c>
      <c r="N2011" s="29">
        <v>87525.19</v>
      </c>
      <c r="O2011" s="29">
        <v>11888.46</v>
      </c>
      <c r="P2011" s="29">
        <v>0</v>
      </c>
      <c r="Q2011" s="29">
        <v>0</v>
      </c>
      <c r="R2011" s="29">
        <v>0</v>
      </c>
      <c r="S2011" s="29">
        <v>0</v>
      </c>
      <c r="T2011">
        <v>0</v>
      </c>
      <c r="U2011">
        <v>0</v>
      </c>
      <c r="V2011">
        <v>0</v>
      </c>
      <c r="Y2011" t="s">
        <v>109</v>
      </c>
    </row>
    <row r="2012" spans="1:25" x14ac:dyDescent="0.3">
      <c r="A2012" s="19" t="s">
        <v>109</v>
      </c>
      <c r="B2012" s="18" t="s">
        <v>360</v>
      </c>
      <c r="C2012" s="18" t="s">
        <v>145</v>
      </c>
      <c r="D2012" s="29">
        <v>355716.64</v>
      </c>
      <c r="E2012" s="29">
        <v>405196.86</v>
      </c>
      <c r="F2012" s="29">
        <v>49480.22</v>
      </c>
      <c r="G2012" s="29">
        <v>8.7200000000000006</v>
      </c>
      <c r="H2012" s="29">
        <v>0</v>
      </c>
      <c r="I2012" s="29">
        <v>0</v>
      </c>
      <c r="J2012" s="29">
        <v>0</v>
      </c>
      <c r="K2012" s="29">
        <v>0</v>
      </c>
      <c r="L2012" s="29">
        <v>0</v>
      </c>
      <c r="M2012" s="29">
        <v>0</v>
      </c>
      <c r="N2012" s="29">
        <v>36113.68</v>
      </c>
      <c r="O2012" s="29">
        <v>0</v>
      </c>
      <c r="P2012" s="29">
        <v>0</v>
      </c>
      <c r="Q2012" s="29">
        <v>0</v>
      </c>
      <c r="R2012" s="29">
        <v>0</v>
      </c>
      <c r="S2012" s="29">
        <v>0</v>
      </c>
      <c r="T2012">
        <v>0</v>
      </c>
      <c r="U2012">
        <v>0</v>
      </c>
      <c r="V2012">
        <v>0</v>
      </c>
      <c r="Y2012" t="s">
        <v>109</v>
      </c>
    </row>
    <row r="2013" spans="1:25" x14ac:dyDescent="0.3">
      <c r="A2013" s="19" t="s">
        <v>109</v>
      </c>
      <c r="B2013" s="18" t="s">
        <v>360</v>
      </c>
      <c r="C2013" s="18" t="s">
        <v>146</v>
      </c>
      <c r="D2013" s="29">
        <v>116180.74</v>
      </c>
      <c r="E2013" s="29">
        <v>130285.5</v>
      </c>
      <c r="F2013" s="29">
        <v>14104.76</v>
      </c>
      <c r="G2013" s="29">
        <v>0</v>
      </c>
      <c r="H2013" s="29">
        <v>0</v>
      </c>
      <c r="I2013" s="29">
        <v>0</v>
      </c>
      <c r="J2013" s="29">
        <v>0</v>
      </c>
      <c r="K2013" s="29">
        <v>0</v>
      </c>
      <c r="L2013" s="29">
        <v>0</v>
      </c>
      <c r="M2013" s="29">
        <v>0</v>
      </c>
      <c r="N2013" s="29">
        <v>6436.05</v>
      </c>
      <c r="O2013" s="29">
        <v>0</v>
      </c>
      <c r="P2013" s="29">
        <v>0</v>
      </c>
      <c r="Q2013" s="29">
        <v>0</v>
      </c>
      <c r="R2013" s="29">
        <v>0</v>
      </c>
      <c r="S2013" s="29">
        <v>0</v>
      </c>
      <c r="T2013">
        <v>0</v>
      </c>
      <c r="U2013">
        <v>0</v>
      </c>
      <c r="V2013">
        <v>0</v>
      </c>
      <c r="Y2013" t="s">
        <v>109</v>
      </c>
    </row>
    <row r="2014" spans="1:25" x14ac:dyDescent="0.3">
      <c r="A2014" s="19" t="s">
        <v>109</v>
      </c>
      <c r="B2014" s="18" t="s">
        <v>360</v>
      </c>
      <c r="C2014" s="18" t="s">
        <v>147</v>
      </c>
      <c r="D2014" s="29">
        <v>83078.399999999994</v>
      </c>
      <c r="E2014" s="29">
        <v>87625.48</v>
      </c>
      <c r="F2014" s="29">
        <v>4547.08</v>
      </c>
      <c r="G2014" s="29">
        <v>4.38</v>
      </c>
      <c r="H2014" s="29">
        <v>0</v>
      </c>
      <c r="I2014" s="29">
        <v>0</v>
      </c>
      <c r="J2014" s="29">
        <v>0</v>
      </c>
      <c r="K2014" s="29">
        <v>0</v>
      </c>
      <c r="L2014" s="29">
        <v>0</v>
      </c>
      <c r="M2014" s="29">
        <v>0</v>
      </c>
      <c r="N2014" s="29">
        <v>8660.23</v>
      </c>
      <c r="O2014" s="29">
        <v>25</v>
      </c>
      <c r="P2014" s="29">
        <v>0</v>
      </c>
      <c r="Q2014" s="29">
        <v>0</v>
      </c>
      <c r="R2014" s="29">
        <v>0</v>
      </c>
      <c r="S2014" s="29">
        <v>0</v>
      </c>
      <c r="T2014">
        <v>0</v>
      </c>
      <c r="U2014">
        <v>0</v>
      </c>
      <c r="V2014">
        <v>0</v>
      </c>
      <c r="Y2014" t="s">
        <v>109</v>
      </c>
    </row>
    <row r="2015" spans="1:25" x14ac:dyDescent="0.3">
      <c r="A2015" s="19" t="s">
        <v>109</v>
      </c>
      <c r="B2015" s="18" t="s">
        <v>360</v>
      </c>
      <c r="C2015" s="18" t="s">
        <v>148</v>
      </c>
      <c r="D2015" s="29">
        <v>1848350.48</v>
      </c>
      <c r="E2015" s="29">
        <v>1920113.16</v>
      </c>
      <c r="F2015" s="29">
        <v>71762.679999999993</v>
      </c>
      <c r="G2015" s="29">
        <v>8.02</v>
      </c>
      <c r="H2015" s="29">
        <v>0</v>
      </c>
      <c r="I2015" s="29">
        <v>0</v>
      </c>
      <c r="J2015" s="29">
        <v>0</v>
      </c>
      <c r="K2015" s="29">
        <v>0</v>
      </c>
      <c r="L2015" s="29">
        <v>0</v>
      </c>
      <c r="M2015" s="29">
        <v>0</v>
      </c>
      <c r="N2015" s="29">
        <v>102630.48</v>
      </c>
      <c r="O2015" s="29">
        <v>290.39</v>
      </c>
      <c r="P2015" s="29">
        <v>0</v>
      </c>
      <c r="Q2015" s="29">
        <v>0</v>
      </c>
      <c r="R2015" s="29">
        <v>0</v>
      </c>
      <c r="S2015" s="29">
        <v>0</v>
      </c>
      <c r="T2015">
        <v>0</v>
      </c>
      <c r="U2015">
        <v>0</v>
      </c>
      <c r="V2015">
        <v>0</v>
      </c>
      <c r="Y2015" t="s">
        <v>109</v>
      </c>
    </row>
    <row r="2016" spans="1:25" x14ac:dyDescent="0.3">
      <c r="A2016" s="19" t="s">
        <v>109</v>
      </c>
      <c r="B2016" s="18" t="s">
        <v>360</v>
      </c>
      <c r="C2016" s="18" t="s">
        <v>149</v>
      </c>
      <c r="D2016" s="29">
        <v>1578049.9</v>
      </c>
      <c r="E2016" s="29">
        <v>2401740.2400000002</v>
      </c>
      <c r="F2016" s="29">
        <v>823690.34</v>
      </c>
      <c r="G2016" s="29">
        <v>8.8000000000000007</v>
      </c>
      <c r="H2016" s="29">
        <v>0</v>
      </c>
      <c r="I2016" s="29">
        <v>0</v>
      </c>
      <c r="J2016" s="29">
        <v>0</v>
      </c>
      <c r="K2016" s="29">
        <v>0</v>
      </c>
      <c r="L2016" s="29">
        <v>0</v>
      </c>
      <c r="M2016" s="29">
        <v>0</v>
      </c>
      <c r="N2016" s="29">
        <v>77111.92</v>
      </c>
      <c r="O2016" s="29">
        <v>526.66</v>
      </c>
      <c r="P2016" s="29">
        <v>0</v>
      </c>
      <c r="Q2016" s="29">
        <v>0</v>
      </c>
      <c r="R2016" s="29">
        <v>0</v>
      </c>
      <c r="S2016" s="29">
        <v>0</v>
      </c>
      <c r="T2016">
        <v>0</v>
      </c>
      <c r="U2016">
        <v>0</v>
      </c>
      <c r="V2016">
        <v>0</v>
      </c>
      <c r="Y2016" t="s">
        <v>109</v>
      </c>
    </row>
    <row r="2017" spans="1:25" x14ac:dyDescent="0.3">
      <c r="A2017" s="19" t="s">
        <v>109</v>
      </c>
      <c r="B2017" s="18" t="s">
        <v>360</v>
      </c>
      <c r="C2017" s="18" t="s">
        <v>150</v>
      </c>
      <c r="D2017" s="29">
        <v>1517439.18</v>
      </c>
      <c r="E2017" s="29">
        <v>1667292.98</v>
      </c>
      <c r="F2017" s="29">
        <v>149853.79999999999</v>
      </c>
      <c r="G2017" s="29">
        <v>9.5399999999999991</v>
      </c>
      <c r="H2017" s="29">
        <v>0</v>
      </c>
      <c r="I2017" s="29">
        <v>0</v>
      </c>
      <c r="J2017" s="29">
        <v>0</v>
      </c>
      <c r="K2017" s="29">
        <v>0</v>
      </c>
      <c r="L2017" s="29">
        <v>0</v>
      </c>
      <c r="M2017" s="29">
        <v>0</v>
      </c>
      <c r="N2017" s="29">
        <v>45897.15</v>
      </c>
      <c r="O2017" s="29">
        <v>979.4</v>
      </c>
      <c r="P2017" s="29">
        <v>0</v>
      </c>
      <c r="Q2017" s="29">
        <v>0</v>
      </c>
      <c r="R2017" s="29">
        <v>0</v>
      </c>
      <c r="S2017" s="29">
        <v>0</v>
      </c>
      <c r="T2017">
        <v>0</v>
      </c>
      <c r="U2017">
        <v>0</v>
      </c>
      <c r="V2017">
        <v>0</v>
      </c>
      <c r="Y2017" t="s">
        <v>109</v>
      </c>
    </row>
    <row r="2018" spans="1:25" x14ac:dyDescent="0.3">
      <c r="A2018" s="19" t="s">
        <v>109</v>
      </c>
      <c r="B2018" s="18" t="s">
        <v>360</v>
      </c>
      <c r="C2018" s="18" t="s">
        <v>151</v>
      </c>
      <c r="D2018" s="29">
        <v>390865.04</v>
      </c>
      <c r="E2018" s="29">
        <v>511504.56</v>
      </c>
      <c r="F2018" s="29">
        <v>120639.52</v>
      </c>
      <c r="G2018" s="29">
        <v>4.28</v>
      </c>
      <c r="H2018" s="29">
        <v>0</v>
      </c>
      <c r="I2018" s="29">
        <v>0</v>
      </c>
      <c r="J2018" s="29">
        <v>0</v>
      </c>
      <c r="K2018" s="29">
        <v>0</v>
      </c>
      <c r="L2018" s="29">
        <v>0</v>
      </c>
      <c r="M2018" s="29">
        <v>0</v>
      </c>
      <c r="N2018" s="29">
        <v>53235.93</v>
      </c>
      <c r="O2018" s="29">
        <v>25</v>
      </c>
      <c r="P2018" s="29">
        <v>0</v>
      </c>
      <c r="Q2018" s="29">
        <v>0</v>
      </c>
      <c r="R2018" s="29">
        <v>0</v>
      </c>
      <c r="S2018" s="29">
        <v>0</v>
      </c>
      <c r="T2018">
        <v>0</v>
      </c>
      <c r="U2018">
        <v>0</v>
      </c>
      <c r="V2018">
        <v>0</v>
      </c>
      <c r="Y2018" t="s">
        <v>109</v>
      </c>
    </row>
    <row r="2019" spans="1:25" x14ac:dyDescent="0.3">
      <c r="A2019" s="19" t="s">
        <v>109</v>
      </c>
      <c r="B2019" s="18" t="s">
        <v>360</v>
      </c>
      <c r="C2019" s="18" t="s">
        <v>200</v>
      </c>
      <c r="D2019" s="29">
        <v>824906.23999999894</v>
      </c>
      <c r="E2019" s="29">
        <v>831346.73999999894</v>
      </c>
      <c r="F2019" s="29">
        <v>6440.5</v>
      </c>
      <c r="G2019" s="29">
        <v>17.86</v>
      </c>
      <c r="H2019" s="29">
        <v>0</v>
      </c>
      <c r="I2019" s="29">
        <v>0</v>
      </c>
      <c r="J2019" s="29">
        <v>0</v>
      </c>
      <c r="K2019" s="29">
        <v>0</v>
      </c>
      <c r="L2019" s="29">
        <v>0</v>
      </c>
      <c r="M2019" s="29">
        <v>0</v>
      </c>
      <c r="N2019" s="29">
        <v>26643.66</v>
      </c>
      <c r="O2019" s="29">
        <v>251</v>
      </c>
      <c r="P2019" s="29">
        <v>0</v>
      </c>
      <c r="Q2019" s="29">
        <v>0</v>
      </c>
      <c r="R2019" s="29">
        <v>0</v>
      </c>
      <c r="S2019" s="29">
        <v>0</v>
      </c>
      <c r="T2019">
        <v>0</v>
      </c>
      <c r="U2019">
        <v>0</v>
      </c>
      <c r="V2019">
        <v>0</v>
      </c>
      <c r="Y2019" t="s">
        <v>109</v>
      </c>
    </row>
    <row r="2020" spans="1:25" x14ac:dyDescent="0.3">
      <c r="A2020" s="19" t="s">
        <v>109</v>
      </c>
      <c r="B2020" s="18" t="s">
        <v>360</v>
      </c>
      <c r="C2020" s="18" t="s">
        <v>201</v>
      </c>
      <c r="D2020" s="29">
        <v>69893.539999999994</v>
      </c>
      <c r="E2020" s="29">
        <v>85605.84</v>
      </c>
      <c r="F2020" s="29">
        <v>15712.3</v>
      </c>
      <c r="G2020" s="29">
        <v>5.94</v>
      </c>
      <c r="H2020" s="29">
        <v>0</v>
      </c>
      <c r="I2020" s="29">
        <v>0</v>
      </c>
      <c r="J2020" s="29">
        <v>0</v>
      </c>
      <c r="K2020" s="29">
        <v>0</v>
      </c>
      <c r="L2020" s="29">
        <v>0</v>
      </c>
      <c r="M2020" s="29">
        <v>0</v>
      </c>
      <c r="N2020" s="29">
        <v>3108.03</v>
      </c>
      <c r="O2020" s="29">
        <v>25</v>
      </c>
      <c r="P2020" s="29">
        <v>0</v>
      </c>
      <c r="Q2020" s="29">
        <v>0</v>
      </c>
      <c r="R2020" s="29">
        <v>0</v>
      </c>
      <c r="S2020" s="29">
        <v>0</v>
      </c>
      <c r="T2020">
        <v>0</v>
      </c>
      <c r="U2020">
        <v>0</v>
      </c>
      <c r="V2020">
        <v>0</v>
      </c>
      <c r="Y2020" t="s">
        <v>109</v>
      </c>
    </row>
    <row r="2021" spans="1:25" x14ac:dyDescent="0.3">
      <c r="A2021" s="19" t="s">
        <v>109</v>
      </c>
      <c r="B2021" s="18" t="s">
        <v>360</v>
      </c>
      <c r="C2021" s="18" t="s">
        <v>205</v>
      </c>
      <c r="D2021" s="29">
        <v>1729091.06</v>
      </c>
      <c r="E2021" s="29">
        <v>1805759.38</v>
      </c>
      <c r="F2021" s="29">
        <v>76668.320000000007</v>
      </c>
      <c r="G2021" s="29">
        <v>14.56</v>
      </c>
      <c r="H2021" s="29">
        <v>0</v>
      </c>
      <c r="I2021" s="29">
        <v>0</v>
      </c>
      <c r="J2021" s="29">
        <v>0</v>
      </c>
      <c r="K2021" s="29">
        <v>0</v>
      </c>
      <c r="L2021" s="29">
        <v>0</v>
      </c>
      <c r="M2021" s="29">
        <v>0</v>
      </c>
      <c r="N2021" s="29">
        <v>47386.04</v>
      </c>
      <c r="O2021" s="29">
        <v>1478.8</v>
      </c>
      <c r="P2021" s="29">
        <v>0</v>
      </c>
      <c r="Q2021" s="29">
        <v>0</v>
      </c>
      <c r="R2021" s="29">
        <v>0</v>
      </c>
      <c r="S2021" s="29">
        <v>0</v>
      </c>
      <c r="T2021">
        <v>0</v>
      </c>
      <c r="U2021">
        <v>0</v>
      </c>
      <c r="V2021">
        <v>0</v>
      </c>
      <c r="Y2021" t="s">
        <v>109</v>
      </c>
    </row>
    <row r="2022" spans="1:25" x14ac:dyDescent="0.3">
      <c r="A2022" s="19" t="s">
        <v>109</v>
      </c>
      <c r="B2022" s="18" t="s">
        <v>360</v>
      </c>
      <c r="C2022" s="18" t="s">
        <v>206</v>
      </c>
      <c r="D2022" s="29">
        <v>171486.58</v>
      </c>
      <c r="E2022" s="29">
        <v>238119.14</v>
      </c>
      <c r="F2022" s="29">
        <v>66632.56</v>
      </c>
      <c r="G2022" s="29">
        <v>0.68</v>
      </c>
      <c r="H2022" s="29">
        <v>0</v>
      </c>
      <c r="I2022" s="29">
        <v>0</v>
      </c>
      <c r="J2022" s="29">
        <v>0</v>
      </c>
      <c r="K2022" s="29">
        <v>0</v>
      </c>
      <c r="L2022" s="29">
        <v>0</v>
      </c>
      <c r="M2022" s="29">
        <v>0</v>
      </c>
      <c r="N2022" s="29">
        <v>31526.52</v>
      </c>
      <c r="O2022" s="29">
        <v>0</v>
      </c>
      <c r="P2022" s="29">
        <v>0</v>
      </c>
      <c r="Q2022" s="29">
        <v>0</v>
      </c>
      <c r="R2022" s="29">
        <v>0</v>
      </c>
      <c r="S2022" s="29">
        <v>0</v>
      </c>
      <c r="T2022">
        <v>0</v>
      </c>
      <c r="U2022">
        <v>0</v>
      </c>
      <c r="V2022">
        <v>0</v>
      </c>
      <c r="Y2022" t="s">
        <v>109</v>
      </c>
    </row>
    <row r="2023" spans="1:25" x14ac:dyDescent="0.3">
      <c r="A2023" s="19" t="s">
        <v>109</v>
      </c>
      <c r="B2023" s="18" t="s">
        <v>360</v>
      </c>
      <c r="C2023" s="18" t="s">
        <v>215</v>
      </c>
      <c r="D2023" s="29">
        <v>3525131.28</v>
      </c>
      <c r="E2023" s="29">
        <v>3801844.2</v>
      </c>
      <c r="F2023" s="29">
        <v>276712.92</v>
      </c>
      <c r="G2023" s="29">
        <v>42.6</v>
      </c>
      <c r="H2023" s="29">
        <v>0</v>
      </c>
      <c r="I2023" s="29">
        <v>0</v>
      </c>
      <c r="J2023" s="29">
        <v>0</v>
      </c>
      <c r="K2023" s="29">
        <v>0</v>
      </c>
      <c r="L2023" s="29">
        <v>0</v>
      </c>
      <c r="M2023" s="29">
        <v>0</v>
      </c>
      <c r="N2023" s="29">
        <v>127264.64</v>
      </c>
      <c r="O2023" s="29">
        <v>360.27</v>
      </c>
      <c r="P2023" s="29">
        <v>0</v>
      </c>
      <c r="Q2023" s="29">
        <v>0</v>
      </c>
      <c r="R2023" s="29">
        <v>0</v>
      </c>
      <c r="S2023" s="29">
        <v>0</v>
      </c>
      <c r="T2023">
        <v>0</v>
      </c>
      <c r="U2023">
        <v>0</v>
      </c>
      <c r="V2023">
        <v>0</v>
      </c>
      <c r="Y2023" t="s">
        <v>109</v>
      </c>
    </row>
    <row r="2024" spans="1:25" x14ac:dyDescent="0.3">
      <c r="A2024" s="19" t="s">
        <v>109</v>
      </c>
      <c r="B2024" s="18" t="s">
        <v>360</v>
      </c>
      <c r="C2024" s="18" t="s">
        <v>207</v>
      </c>
      <c r="D2024" s="29">
        <v>1305930.72</v>
      </c>
      <c r="E2024" s="29">
        <v>1622349.12</v>
      </c>
      <c r="F2024" s="29">
        <v>316418.40000000002</v>
      </c>
      <c r="G2024" s="29">
        <v>10.1</v>
      </c>
      <c r="H2024" s="29">
        <v>0</v>
      </c>
      <c r="I2024" s="29">
        <v>0</v>
      </c>
      <c r="J2024" s="29">
        <v>0</v>
      </c>
      <c r="K2024" s="29">
        <v>0</v>
      </c>
      <c r="L2024" s="29">
        <v>0</v>
      </c>
      <c r="M2024" s="29">
        <v>0</v>
      </c>
      <c r="N2024" s="29">
        <v>35265.26</v>
      </c>
      <c r="O2024" s="29">
        <v>222.9</v>
      </c>
      <c r="P2024" s="29">
        <v>0</v>
      </c>
      <c r="Q2024" s="29">
        <v>0</v>
      </c>
      <c r="R2024" s="29">
        <v>0</v>
      </c>
      <c r="S2024" s="29">
        <v>0</v>
      </c>
      <c r="T2024">
        <v>0</v>
      </c>
      <c r="U2024">
        <v>0</v>
      </c>
      <c r="V2024">
        <v>0</v>
      </c>
      <c r="Y2024" t="s">
        <v>110</v>
      </c>
    </row>
    <row r="2025" spans="1:25" x14ac:dyDescent="0.3">
      <c r="A2025" s="19" t="s">
        <v>109</v>
      </c>
      <c r="B2025" s="18" t="s">
        <v>360</v>
      </c>
      <c r="C2025" s="18" t="s">
        <v>216</v>
      </c>
      <c r="D2025" s="29">
        <v>41467786.200001098</v>
      </c>
      <c r="E2025" s="29">
        <v>57794303.003401101</v>
      </c>
      <c r="F2025" s="29">
        <v>19391356.52</v>
      </c>
      <c r="G2025" s="29">
        <v>164.48</v>
      </c>
      <c r="H2025" s="29">
        <v>0</v>
      </c>
      <c r="I2025" s="29">
        <v>0</v>
      </c>
      <c r="J2025" s="29">
        <v>0</v>
      </c>
      <c r="K2025" s="29">
        <v>0</v>
      </c>
      <c r="L2025" s="29">
        <v>0</v>
      </c>
      <c r="M2025" s="29">
        <v>0</v>
      </c>
      <c r="N2025" s="29">
        <v>2380426.81</v>
      </c>
      <c r="O2025" s="29">
        <v>8426.5</v>
      </c>
      <c r="P2025" s="29">
        <v>0</v>
      </c>
      <c r="Q2025" s="29">
        <v>4345319.3565999996</v>
      </c>
      <c r="R2025" s="29">
        <v>1280479.6399999999</v>
      </c>
      <c r="S2025" s="29">
        <v>0</v>
      </c>
      <c r="T2025">
        <v>144631.67999999999</v>
      </c>
      <c r="U2025">
        <v>0</v>
      </c>
      <c r="V2025">
        <v>0.34</v>
      </c>
      <c r="Y2025" t="s">
        <v>110</v>
      </c>
    </row>
    <row r="2026" spans="1:25" x14ac:dyDescent="0.3">
      <c r="A2026" s="19" t="s">
        <v>109</v>
      </c>
      <c r="B2026" s="18" t="s">
        <v>360</v>
      </c>
      <c r="C2026" s="18" t="s">
        <v>208</v>
      </c>
      <c r="D2026" s="29">
        <v>380051.04</v>
      </c>
      <c r="E2026" s="29">
        <v>501086.66</v>
      </c>
      <c r="F2026" s="29">
        <v>121035.62</v>
      </c>
      <c r="G2026" s="29">
        <v>21.3</v>
      </c>
      <c r="H2026" s="29">
        <v>0</v>
      </c>
      <c r="I2026" s="29">
        <v>0</v>
      </c>
      <c r="J2026" s="29">
        <v>0</v>
      </c>
      <c r="K2026" s="29">
        <v>0</v>
      </c>
      <c r="L2026" s="29">
        <v>0</v>
      </c>
      <c r="M2026" s="29">
        <v>0</v>
      </c>
      <c r="N2026" s="29">
        <v>21162.43</v>
      </c>
      <c r="O2026" s="29">
        <v>0</v>
      </c>
      <c r="P2026" s="29">
        <v>0</v>
      </c>
      <c r="Q2026" s="29">
        <v>0</v>
      </c>
      <c r="R2026" s="29">
        <v>0</v>
      </c>
      <c r="S2026" s="29">
        <v>0</v>
      </c>
      <c r="T2026">
        <v>0</v>
      </c>
      <c r="U2026">
        <v>0</v>
      </c>
      <c r="V2026">
        <v>0</v>
      </c>
      <c r="Y2026" t="s">
        <v>110</v>
      </c>
    </row>
    <row r="2027" spans="1:25" x14ac:dyDescent="0.3">
      <c r="A2027" s="19" t="s">
        <v>109</v>
      </c>
      <c r="B2027" s="18" t="s">
        <v>360</v>
      </c>
      <c r="C2027" s="18" t="s">
        <v>209</v>
      </c>
      <c r="D2027" s="29">
        <v>1158241.76</v>
      </c>
      <c r="E2027" s="29">
        <v>1283935.7</v>
      </c>
      <c r="F2027" s="29">
        <v>125693.94</v>
      </c>
      <c r="G2027" s="29">
        <v>8.02</v>
      </c>
      <c r="H2027" s="29">
        <v>0</v>
      </c>
      <c r="I2027" s="29">
        <v>0</v>
      </c>
      <c r="J2027" s="29">
        <v>0</v>
      </c>
      <c r="K2027" s="29">
        <v>0</v>
      </c>
      <c r="L2027" s="29">
        <v>0</v>
      </c>
      <c r="M2027" s="29">
        <v>0</v>
      </c>
      <c r="N2027" s="29">
        <v>48953.66</v>
      </c>
      <c r="O2027" s="29">
        <v>50</v>
      </c>
      <c r="P2027" s="29">
        <v>0</v>
      </c>
      <c r="Q2027" s="29">
        <v>0</v>
      </c>
      <c r="R2027" s="29">
        <v>0</v>
      </c>
      <c r="S2027" s="29">
        <v>0</v>
      </c>
      <c r="T2027">
        <v>0</v>
      </c>
      <c r="U2027">
        <v>0</v>
      </c>
      <c r="V2027">
        <v>0</v>
      </c>
      <c r="Y2027" t="s">
        <v>110</v>
      </c>
    </row>
    <row r="2028" spans="1:25" x14ac:dyDescent="0.3">
      <c r="A2028" s="19" t="s">
        <v>109</v>
      </c>
      <c r="B2028" s="18" t="s">
        <v>360</v>
      </c>
      <c r="C2028" s="18" t="s">
        <v>210</v>
      </c>
      <c r="D2028" s="29">
        <v>41597.1</v>
      </c>
      <c r="E2028" s="29">
        <v>53780.9</v>
      </c>
      <c r="F2028" s="29">
        <v>12183.8</v>
      </c>
      <c r="G2028" s="29">
        <v>0</v>
      </c>
      <c r="H2028" s="29">
        <v>0</v>
      </c>
      <c r="I2028" s="29">
        <v>0</v>
      </c>
      <c r="J2028" s="29">
        <v>0</v>
      </c>
      <c r="K2028" s="29">
        <v>0</v>
      </c>
      <c r="L2028" s="29">
        <v>0</v>
      </c>
      <c r="M2028" s="29">
        <v>0</v>
      </c>
      <c r="N2028" s="29">
        <v>25</v>
      </c>
      <c r="O2028" s="29">
        <v>0</v>
      </c>
      <c r="P2028" s="29">
        <v>0</v>
      </c>
      <c r="Q2028" s="29">
        <v>0</v>
      </c>
      <c r="R2028" s="29">
        <v>0</v>
      </c>
      <c r="S2028" s="29">
        <v>0</v>
      </c>
      <c r="T2028">
        <v>0</v>
      </c>
      <c r="U2028">
        <v>0</v>
      </c>
      <c r="V2028">
        <v>0</v>
      </c>
      <c r="Y2028" t="s">
        <v>110</v>
      </c>
    </row>
    <row r="2029" spans="1:25" x14ac:dyDescent="0.3">
      <c r="A2029" s="19" t="s">
        <v>109</v>
      </c>
      <c r="B2029" s="18" t="s">
        <v>360</v>
      </c>
      <c r="C2029" s="18" t="s">
        <v>217</v>
      </c>
      <c r="D2029" s="29">
        <v>5092.0600000000004</v>
      </c>
      <c r="E2029" s="29">
        <v>7463.16</v>
      </c>
      <c r="F2029" s="29">
        <v>2371.1</v>
      </c>
      <c r="G2029" s="29">
        <v>0</v>
      </c>
      <c r="H2029" s="29">
        <v>0</v>
      </c>
      <c r="I2029" s="29">
        <v>0</v>
      </c>
      <c r="J2029" s="29">
        <v>0</v>
      </c>
      <c r="K2029" s="29">
        <v>0</v>
      </c>
      <c r="L2029" s="29">
        <v>0</v>
      </c>
      <c r="M2029" s="29">
        <v>0</v>
      </c>
      <c r="N2029" s="29">
        <v>0</v>
      </c>
      <c r="O2029" s="29">
        <v>0</v>
      </c>
      <c r="P2029" s="29">
        <v>0</v>
      </c>
      <c r="Q2029" s="29">
        <v>0</v>
      </c>
      <c r="R2029" s="29">
        <v>0</v>
      </c>
      <c r="S2029" s="29">
        <v>0</v>
      </c>
      <c r="T2029">
        <v>0</v>
      </c>
      <c r="U2029">
        <v>0</v>
      </c>
      <c r="V2029">
        <v>0</v>
      </c>
      <c r="Y2029" t="s">
        <v>110</v>
      </c>
    </row>
    <row r="2030" spans="1:25" x14ac:dyDescent="0.3">
      <c r="A2030" s="19" t="s">
        <v>109</v>
      </c>
      <c r="B2030" s="18" t="s">
        <v>360</v>
      </c>
      <c r="C2030" s="18" t="s">
        <v>218</v>
      </c>
      <c r="D2030" s="29">
        <v>32259.62</v>
      </c>
      <c r="E2030" s="29">
        <v>37500.980000000003</v>
      </c>
      <c r="F2030" s="29">
        <v>5241.3599999999997</v>
      </c>
      <c r="G2030" s="29">
        <v>0</v>
      </c>
      <c r="H2030" s="29">
        <v>0</v>
      </c>
      <c r="I2030" s="29">
        <v>0</v>
      </c>
      <c r="J2030" s="29">
        <v>0</v>
      </c>
      <c r="K2030" s="29">
        <v>0</v>
      </c>
      <c r="L2030" s="29">
        <v>0</v>
      </c>
      <c r="M2030" s="29">
        <v>0</v>
      </c>
      <c r="N2030" s="29">
        <v>0</v>
      </c>
      <c r="O2030" s="29">
        <v>0</v>
      </c>
      <c r="P2030" s="29">
        <v>0</v>
      </c>
      <c r="Q2030" s="29">
        <v>0</v>
      </c>
      <c r="R2030" s="29">
        <v>0</v>
      </c>
      <c r="S2030" s="29">
        <v>0</v>
      </c>
      <c r="T2030">
        <v>0</v>
      </c>
      <c r="U2030">
        <v>0</v>
      </c>
      <c r="V2030">
        <v>0</v>
      </c>
      <c r="Y2030" t="s">
        <v>110</v>
      </c>
    </row>
    <row r="2031" spans="1:25" x14ac:dyDescent="0.3">
      <c r="A2031" s="19" t="s">
        <v>110</v>
      </c>
      <c r="B2031" s="18" t="s">
        <v>361</v>
      </c>
      <c r="C2031" s="18" t="s">
        <v>129</v>
      </c>
      <c r="D2031" s="29">
        <v>1650252.97</v>
      </c>
      <c r="E2031" s="29">
        <v>1695987.21</v>
      </c>
      <c r="F2031" s="29">
        <v>45734.239999999998</v>
      </c>
      <c r="G2031" s="29">
        <v>2.93</v>
      </c>
      <c r="H2031" s="29">
        <v>0</v>
      </c>
      <c r="I2031" s="29">
        <v>28874.39</v>
      </c>
      <c r="J2031" s="29">
        <v>12001.31</v>
      </c>
      <c r="K2031" s="29">
        <v>0</v>
      </c>
      <c r="L2031" s="29">
        <v>0</v>
      </c>
      <c r="M2031" s="29">
        <v>0</v>
      </c>
      <c r="N2031" s="29">
        <v>22508.33</v>
      </c>
      <c r="O2031" s="29">
        <v>406.95</v>
      </c>
      <c r="P2031" s="29">
        <v>0</v>
      </c>
      <c r="Q2031" s="29">
        <v>0</v>
      </c>
      <c r="R2031" s="29">
        <v>0</v>
      </c>
      <c r="S2031" s="29">
        <v>0</v>
      </c>
      <c r="T2031">
        <v>0</v>
      </c>
      <c r="U2031">
        <v>0</v>
      </c>
      <c r="V2031">
        <v>0</v>
      </c>
      <c r="Y2031" t="s">
        <v>110</v>
      </c>
    </row>
    <row r="2032" spans="1:25" x14ac:dyDescent="0.3">
      <c r="A2032" s="19" t="s">
        <v>110</v>
      </c>
      <c r="B2032" s="18" t="s">
        <v>361</v>
      </c>
      <c r="C2032" s="18" t="s">
        <v>130</v>
      </c>
      <c r="D2032" s="29">
        <v>6896.2</v>
      </c>
      <c r="E2032" s="29">
        <v>7418.58</v>
      </c>
      <c r="F2032" s="29">
        <v>522.38</v>
      </c>
      <c r="G2032" s="29">
        <v>0</v>
      </c>
      <c r="H2032" s="29">
        <v>0</v>
      </c>
      <c r="I2032" s="29">
        <v>472.61</v>
      </c>
      <c r="J2032" s="29">
        <v>49.77</v>
      </c>
      <c r="K2032" s="29">
        <v>0</v>
      </c>
      <c r="L2032" s="29">
        <v>0</v>
      </c>
      <c r="M2032" s="29">
        <v>0</v>
      </c>
      <c r="N2032" s="29">
        <v>488.11</v>
      </c>
      <c r="O2032" s="29">
        <v>0</v>
      </c>
      <c r="P2032" s="29">
        <v>0</v>
      </c>
      <c r="Q2032" s="29">
        <v>0</v>
      </c>
      <c r="R2032" s="29">
        <v>0</v>
      </c>
      <c r="S2032" s="29">
        <v>0</v>
      </c>
      <c r="T2032">
        <v>0</v>
      </c>
      <c r="U2032">
        <v>0</v>
      </c>
      <c r="V2032">
        <v>0</v>
      </c>
      <c r="Y2032" t="s">
        <v>110</v>
      </c>
    </row>
    <row r="2033" spans="1:25" x14ac:dyDescent="0.3">
      <c r="A2033" s="19" t="s">
        <v>110</v>
      </c>
      <c r="B2033" s="18" t="s">
        <v>361</v>
      </c>
      <c r="C2033" s="18" t="s">
        <v>131</v>
      </c>
      <c r="D2033" s="29">
        <v>2464776.52</v>
      </c>
      <c r="E2033" s="29">
        <v>2600907.5882000001</v>
      </c>
      <c r="F2033" s="29">
        <v>141476.41</v>
      </c>
      <c r="G2033" s="29">
        <v>6.12</v>
      </c>
      <c r="H2033" s="29">
        <v>0</v>
      </c>
      <c r="I2033" s="29">
        <v>109543.96</v>
      </c>
      <c r="J2033" s="29">
        <v>24482.71</v>
      </c>
      <c r="K2033" s="29">
        <v>0</v>
      </c>
      <c r="L2033" s="29">
        <v>0</v>
      </c>
      <c r="M2033" s="29">
        <v>0</v>
      </c>
      <c r="N2033" s="29">
        <v>73228.800000000003</v>
      </c>
      <c r="O2033" s="29">
        <v>494.25</v>
      </c>
      <c r="P2033" s="29">
        <v>0</v>
      </c>
      <c r="Q2033" s="29">
        <v>5475.0518000000002</v>
      </c>
      <c r="R2033" s="29">
        <v>0</v>
      </c>
      <c r="S2033" s="29">
        <v>129.71</v>
      </c>
      <c r="T2033">
        <v>103.17</v>
      </c>
      <c r="U2033">
        <v>0</v>
      </c>
      <c r="V2033">
        <v>0</v>
      </c>
      <c r="Y2033" t="s">
        <v>110</v>
      </c>
    </row>
    <row r="2034" spans="1:25" x14ac:dyDescent="0.3">
      <c r="A2034" s="19" t="s">
        <v>110</v>
      </c>
      <c r="B2034" s="18" t="s">
        <v>361</v>
      </c>
      <c r="C2034" s="18" t="s">
        <v>132</v>
      </c>
      <c r="D2034" s="29">
        <v>9349302.1899999809</v>
      </c>
      <c r="E2034" s="29">
        <v>8840982.8427999802</v>
      </c>
      <c r="F2034" s="29">
        <v>349383.93</v>
      </c>
      <c r="G2034" s="29">
        <v>2.9</v>
      </c>
      <c r="H2034" s="29">
        <v>0</v>
      </c>
      <c r="I2034" s="29">
        <v>257535.85</v>
      </c>
      <c r="J2034" s="29">
        <v>37264.97</v>
      </c>
      <c r="K2034" s="29">
        <v>0</v>
      </c>
      <c r="L2034" s="29">
        <v>0</v>
      </c>
      <c r="M2034" s="29">
        <v>0</v>
      </c>
      <c r="N2034" s="29">
        <v>231434.56</v>
      </c>
      <c r="O2034" s="29">
        <v>1177.3399999999999</v>
      </c>
      <c r="P2034" s="29">
        <v>0</v>
      </c>
      <c r="Q2034" s="29">
        <v>858041.57720000006</v>
      </c>
      <c r="R2034" s="29">
        <v>0</v>
      </c>
      <c r="S2034" s="29">
        <v>338.3</v>
      </c>
      <c r="T2034">
        <v>4635.2</v>
      </c>
      <c r="U2034">
        <v>0</v>
      </c>
      <c r="V2034">
        <v>0</v>
      </c>
      <c r="Y2034" t="s">
        <v>110</v>
      </c>
    </row>
    <row r="2035" spans="1:25" x14ac:dyDescent="0.3">
      <c r="A2035" s="19" t="s">
        <v>110</v>
      </c>
      <c r="B2035" s="18" t="s">
        <v>361</v>
      </c>
      <c r="C2035" s="18" t="s">
        <v>133</v>
      </c>
      <c r="D2035" s="29">
        <v>27695.52</v>
      </c>
      <c r="E2035" s="29">
        <v>29547.37</v>
      </c>
      <c r="F2035" s="29">
        <v>1851.85</v>
      </c>
      <c r="G2035" s="29">
        <v>3.74</v>
      </c>
      <c r="H2035" s="29">
        <v>0</v>
      </c>
      <c r="I2035" s="29">
        <v>1528.92</v>
      </c>
      <c r="J2035" s="29">
        <v>322.93</v>
      </c>
      <c r="K2035" s="29">
        <v>0</v>
      </c>
      <c r="L2035" s="29">
        <v>0</v>
      </c>
      <c r="M2035" s="29">
        <v>0</v>
      </c>
      <c r="N2035" s="29">
        <v>3990.5</v>
      </c>
      <c r="O2035" s="29">
        <v>0</v>
      </c>
      <c r="P2035" s="29">
        <v>0</v>
      </c>
      <c r="Q2035" s="29">
        <v>0</v>
      </c>
      <c r="R2035" s="29">
        <v>0</v>
      </c>
      <c r="S2035" s="29">
        <v>0</v>
      </c>
      <c r="T2035">
        <v>0</v>
      </c>
      <c r="U2035">
        <v>0</v>
      </c>
      <c r="V2035">
        <v>0</v>
      </c>
      <c r="Y2035" t="s">
        <v>110</v>
      </c>
    </row>
    <row r="2036" spans="1:25" x14ac:dyDescent="0.3">
      <c r="A2036" s="19" t="s">
        <v>110</v>
      </c>
      <c r="B2036" s="18" t="s">
        <v>361</v>
      </c>
      <c r="C2036" s="18" t="s">
        <v>134</v>
      </c>
      <c r="D2036" s="29">
        <v>36879.42</v>
      </c>
      <c r="E2036" s="29">
        <v>38840.980000000003</v>
      </c>
      <c r="F2036" s="29">
        <v>1961.56</v>
      </c>
      <c r="G2036" s="29">
        <v>8.1300000000000008</v>
      </c>
      <c r="H2036" s="29">
        <v>0</v>
      </c>
      <c r="I2036" s="29">
        <v>1548.18</v>
      </c>
      <c r="J2036" s="29">
        <v>413.38</v>
      </c>
      <c r="K2036" s="29">
        <v>0</v>
      </c>
      <c r="L2036" s="29">
        <v>0</v>
      </c>
      <c r="M2036" s="29">
        <v>0</v>
      </c>
      <c r="N2036" s="29">
        <v>3362.16</v>
      </c>
      <c r="O2036" s="29">
        <v>0</v>
      </c>
      <c r="P2036" s="29">
        <v>0</v>
      </c>
      <c r="Q2036" s="29">
        <v>0</v>
      </c>
      <c r="R2036" s="29">
        <v>0</v>
      </c>
      <c r="S2036" s="29">
        <v>0</v>
      </c>
      <c r="T2036">
        <v>0</v>
      </c>
      <c r="U2036">
        <v>0</v>
      </c>
      <c r="V2036">
        <v>0</v>
      </c>
      <c r="Y2036" t="s">
        <v>110</v>
      </c>
    </row>
    <row r="2037" spans="1:25" x14ac:dyDescent="0.3">
      <c r="A2037" s="19" t="s">
        <v>110</v>
      </c>
      <c r="B2037" s="18" t="s">
        <v>361</v>
      </c>
      <c r="C2037" s="18" t="s">
        <v>135</v>
      </c>
      <c r="D2037" s="29">
        <v>1017812.92</v>
      </c>
      <c r="E2037" s="29">
        <v>1053431.42</v>
      </c>
      <c r="F2037" s="29">
        <v>35618.5</v>
      </c>
      <c r="G2037" s="29">
        <v>1.01</v>
      </c>
      <c r="H2037" s="29">
        <v>0</v>
      </c>
      <c r="I2037" s="29">
        <v>22510.98</v>
      </c>
      <c r="J2037" s="29">
        <v>11636.31</v>
      </c>
      <c r="K2037" s="29">
        <v>0</v>
      </c>
      <c r="L2037" s="29">
        <v>0</v>
      </c>
      <c r="M2037" s="29">
        <v>0</v>
      </c>
      <c r="N2037" s="29">
        <v>10269.94</v>
      </c>
      <c r="O2037" s="29">
        <v>946.69</v>
      </c>
      <c r="P2037" s="29">
        <v>0</v>
      </c>
      <c r="Q2037" s="29">
        <v>0</v>
      </c>
      <c r="R2037" s="29">
        <v>0</v>
      </c>
      <c r="S2037" s="29">
        <v>0</v>
      </c>
      <c r="T2037">
        <v>0</v>
      </c>
      <c r="U2037">
        <v>0</v>
      </c>
      <c r="V2037">
        <v>0</v>
      </c>
      <c r="Y2037" t="s">
        <v>110</v>
      </c>
    </row>
    <row r="2038" spans="1:25" x14ac:dyDescent="0.3">
      <c r="A2038" s="19" t="s">
        <v>110</v>
      </c>
      <c r="B2038" s="18" t="s">
        <v>361</v>
      </c>
      <c r="C2038" s="18" t="s">
        <v>136</v>
      </c>
      <c r="D2038" s="29">
        <v>2695235.26000001</v>
      </c>
      <c r="E2038" s="29">
        <v>2851209.9716000101</v>
      </c>
      <c r="F2038" s="29">
        <v>156359.85999999999</v>
      </c>
      <c r="G2038" s="29">
        <v>0.88</v>
      </c>
      <c r="H2038" s="29">
        <v>0</v>
      </c>
      <c r="I2038" s="29">
        <v>122527.54</v>
      </c>
      <c r="J2038" s="29">
        <v>25644.85</v>
      </c>
      <c r="K2038" s="29">
        <v>0</v>
      </c>
      <c r="L2038" s="29">
        <v>0</v>
      </c>
      <c r="M2038" s="29">
        <v>0</v>
      </c>
      <c r="N2038" s="29">
        <v>78031.789999999994</v>
      </c>
      <c r="O2038" s="29">
        <v>2756.67</v>
      </c>
      <c r="P2038" s="29">
        <v>0</v>
      </c>
      <c r="Q2038" s="29">
        <v>393.7484</v>
      </c>
      <c r="R2038" s="29">
        <v>0</v>
      </c>
      <c r="S2038" s="29">
        <v>8.6</v>
      </c>
      <c r="T2038">
        <v>0</v>
      </c>
      <c r="U2038">
        <v>0</v>
      </c>
      <c r="V2038">
        <v>0</v>
      </c>
      <c r="Y2038" t="s">
        <v>110</v>
      </c>
    </row>
    <row r="2039" spans="1:25" x14ac:dyDescent="0.3">
      <c r="A2039" s="19" t="s">
        <v>110</v>
      </c>
      <c r="B2039" s="18" t="s">
        <v>361</v>
      </c>
      <c r="C2039" s="18" t="s">
        <v>137</v>
      </c>
      <c r="D2039" s="29">
        <v>3079012.43</v>
      </c>
      <c r="E2039" s="29">
        <v>3120490.7966</v>
      </c>
      <c r="F2039" s="29">
        <v>205690.23999999999</v>
      </c>
      <c r="G2039" s="29">
        <v>0</v>
      </c>
      <c r="H2039" s="29">
        <v>0</v>
      </c>
      <c r="I2039" s="29">
        <v>174170.23</v>
      </c>
      <c r="J2039" s="29">
        <v>9920.1299999999992</v>
      </c>
      <c r="K2039" s="29">
        <v>0</v>
      </c>
      <c r="L2039" s="29">
        <v>0</v>
      </c>
      <c r="M2039" s="29">
        <v>0</v>
      </c>
      <c r="N2039" s="29">
        <v>88294.9</v>
      </c>
      <c r="O2039" s="29">
        <v>296.76</v>
      </c>
      <c r="P2039" s="29">
        <v>0</v>
      </c>
      <c r="Q2039" s="29">
        <v>164219.93340000001</v>
      </c>
      <c r="R2039" s="29">
        <v>0</v>
      </c>
      <c r="S2039" s="29">
        <v>8.06</v>
      </c>
      <c r="T2039">
        <v>0</v>
      </c>
      <c r="U2039">
        <v>0</v>
      </c>
      <c r="V2039">
        <v>0</v>
      </c>
      <c r="Y2039" t="s">
        <v>110</v>
      </c>
    </row>
    <row r="2040" spans="1:25" x14ac:dyDescent="0.3">
      <c r="A2040" s="19" t="s">
        <v>110</v>
      </c>
      <c r="B2040" s="18" t="s">
        <v>361</v>
      </c>
      <c r="C2040" s="18" t="s">
        <v>138</v>
      </c>
      <c r="D2040" s="29">
        <v>3230536.24000001</v>
      </c>
      <c r="E2040" s="29">
        <v>3422488.3300000099</v>
      </c>
      <c r="F2040" s="29">
        <v>191952.09</v>
      </c>
      <c r="G2040" s="29">
        <v>10.220000000000001</v>
      </c>
      <c r="H2040" s="29">
        <v>0</v>
      </c>
      <c r="I2040" s="29">
        <v>154140.70000000001</v>
      </c>
      <c r="J2040" s="29">
        <v>28607.14</v>
      </c>
      <c r="K2040" s="29">
        <v>0</v>
      </c>
      <c r="L2040" s="29">
        <v>0</v>
      </c>
      <c r="M2040" s="29">
        <v>0</v>
      </c>
      <c r="N2040" s="29">
        <v>54182.11</v>
      </c>
      <c r="O2040" s="29">
        <v>321.68</v>
      </c>
      <c r="P2040" s="29">
        <v>0</v>
      </c>
      <c r="Q2040" s="29">
        <v>0</v>
      </c>
      <c r="R2040" s="29">
        <v>0</v>
      </c>
      <c r="S2040" s="29">
        <v>0</v>
      </c>
      <c r="T2040">
        <v>0</v>
      </c>
      <c r="U2040">
        <v>0</v>
      </c>
      <c r="V2040">
        <v>0</v>
      </c>
      <c r="Y2040" t="s">
        <v>110</v>
      </c>
    </row>
    <row r="2041" spans="1:25" x14ac:dyDescent="0.3">
      <c r="A2041" s="19" t="s">
        <v>110</v>
      </c>
      <c r="B2041" s="18" t="s">
        <v>361</v>
      </c>
      <c r="C2041" s="18" t="s">
        <v>139</v>
      </c>
      <c r="D2041" s="29">
        <v>4890108.8899999904</v>
      </c>
      <c r="E2041" s="29">
        <v>4375209.4660999896</v>
      </c>
      <c r="F2041" s="29">
        <v>213926.18</v>
      </c>
      <c r="G2041" s="29">
        <v>4.6900000000000004</v>
      </c>
      <c r="H2041" s="29">
        <v>0</v>
      </c>
      <c r="I2041" s="29">
        <v>188011.3</v>
      </c>
      <c r="J2041" s="29">
        <v>11188.9</v>
      </c>
      <c r="K2041" s="29">
        <v>0</v>
      </c>
      <c r="L2041" s="29">
        <v>0</v>
      </c>
      <c r="M2041" s="29">
        <v>0</v>
      </c>
      <c r="N2041" s="29">
        <v>107160.88</v>
      </c>
      <c r="O2041" s="29">
        <v>892.74</v>
      </c>
      <c r="P2041" s="29">
        <v>0</v>
      </c>
      <c r="Q2041" s="29">
        <v>735802.07389999996</v>
      </c>
      <c r="R2041" s="29">
        <v>0</v>
      </c>
      <c r="S2041" s="29">
        <v>6976.47</v>
      </c>
      <c r="T2041">
        <v>4035.64</v>
      </c>
      <c r="U2041">
        <v>0</v>
      </c>
      <c r="V2041">
        <v>0</v>
      </c>
      <c r="Y2041" t="s">
        <v>110</v>
      </c>
    </row>
    <row r="2042" spans="1:25" x14ac:dyDescent="0.3">
      <c r="A2042" s="19" t="s">
        <v>110</v>
      </c>
      <c r="B2042" s="18" t="s">
        <v>361</v>
      </c>
      <c r="C2042" s="18" t="s">
        <v>140</v>
      </c>
      <c r="D2042" s="29">
        <v>213868.7</v>
      </c>
      <c r="E2042" s="29">
        <v>215962.63</v>
      </c>
      <c r="F2042" s="29">
        <v>2093.9299999999998</v>
      </c>
      <c r="G2042" s="29">
        <v>0</v>
      </c>
      <c r="H2042" s="29">
        <v>0</v>
      </c>
      <c r="I2042" s="29">
        <v>1338.92</v>
      </c>
      <c r="J2042" s="29">
        <v>656.26</v>
      </c>
      <c r="K2042" s="29">
        <v>0</v>
      </c>
      <c r="L2042" s="29">
        <v>0</v>
      </c>
      <c r="M2042" s="29">
        <v>0</v>
      </c>
      <c r="N2042" s="29">
        <v>2630.95</v>
      </c>
      <c r="O2042" s="29">
        <v>0</v>
      </c>
      <c r="P2042" s="29">
        <v>0</v>
      </c>
      <c r="Q2042" s="29">
        <v>0</v>
      </c>
      <c r="R2042" s="29">
        <v>0</v>
      </c>
      <c r="S2042" s="29">
        <v>0</v>
      </c>
      <c r="T2042">
        <v>0</v>
      </c>
      <c r="U2042">
        <v>0</v>
      </c>
      <c r="V2042">
        <v>0</v>
      </c>
      <c r="Y2042" t="s">
        <v>110</v>
      </c>
    </row>
    <row r="2043" spans="1:25" x14ac:dyDescent="0.3">
      <c r="A2043" s="19" t="s">
        <v>110</v>
      </c>
      <c r="B2043" s="18" t="s">
        <v>361</v>
      </c>
      <c r="C2043" s="18" t="s">
        <v>141</v>
      </c>
      <c r="D2043" s="29">
        <v>1195200.53</v>
      </c>
      <c r="E2043" s="29">
        <v>1244404.73</v>
      </c>
      <c r="F2043" s="29">
        <v>49204.2</v>
      </c>
      <c r="G2043" s="29">
        <v>0.6</v>
      </c>
      <c r="H2043" s="29">
        <v>0</v>
      </c>
      <c r="I2043" s="29">
        <v>31725.88</v>
      </c>
      <c r="J2043" s="29">
        <v>12468.73</v>
      </c>
      <c r="K2043" s="29">
        <v>0</v>
      </c>
      <c r="L2043" s="29">
        <v>0</v>
      </c>
      <c r="M2043" s="29">
        <v>0</v>
      </c>
      <c r="N2043" s="29">
        <v>43205.63</v>
      </c>
      <c r="O2043" s="29">
        <v>106.9</v>
      </c>
      <c r="P2043" s="29">
        <v>0</v>
      </c>
      <c r="Q2043" s="29">
        <v>0</v>
      </c>
      <c r="R2043" s="29">
        <v>0</v>
      </c>
      <c r="S2043" s="29">
        <v>0</v>
      </c>
      <c r="T2043">
        <v>0</v>
      </c>
      <c r="U2043">
        <v>0</v>
      </c>
      <c r="V2043">
        <v>0</v>
      </c>
      <c r="Y2043" t="s">
        <v>110</v>
      </c>
    </row>
    <row r="2044" spans="1:25" x14ac:dyDescent="0.3">
      <c r="A2044" s="19" t="s">
        <v>110</v>
      </c>
      <c r="B2044" s="18" t="s">
        <v>361</v>
      </c>
      <c r="C2044" s="18" t="s">
        <v>142</v>
      </c>
      <c r="D2044" s="29">
        <v>56891.51</v>
      </c>
      <c r="E2044" s="29">
        <v>61403.86</v>
      </c>
      <c r="F2044" s="29">
        <v>4512.3500000000004</v>
      </c>
      <c r="G2044" s="29">
        <v>2.75</v>
      </c>
      <c r="H2044" s="29">
        <v>0</v>
      </c>
      <c r="I2044" s="29">
        <v>2293.0500000000002</v>
      </c>
      <c r="J2044" s="29">
        <v>402.85</v>
      </c>
      <c r="K2044" s="29">
        <v>0</v>
      </c>
      <c r="L2044" s="29">
        <v>0</v>
      </c>
      <c r="M2044" s="29">
        <v>0</v>
      </c>
      <c r="N2044" s="29">
        <v>5034.4399999999996</v>
      </c>
      <c r="O2044" s="29">
        <v>0</v>
      </c>
      <c r="P2044" s="29">
        <v>0</v>
      </c>
      <c r="Q2044" s="29">
        <v>0</v>
      </c>
      <c r="R2044" s="29">
        <v>0</v>
      </c>
      <c r="S2044" s="29">
        <v>0</v>
      </c>
      <c r="T2044">
        <v>0</v>
      </c>
      <c r="U2044">
        <v>0</v>
      </c>
      <c r="V2044">
        <v>0</v>
      </c>
      <c r="Y2044" t="s">
        <v>110</v>
      </c>
    </row>
    <row r="2045" spans="1:25" x14ac:dyDescent="0.3">
      <c r="A2045" s="19" t="s">
        <v>110</v>
      </c>
      <c r="B2045" s="18" t="s">
        <v>361</v>
      </c>
      <c r="C2045" s="18" t="s">
        <v>143</v>
      </c>
      <c r="D2045" s="29">
        <v>1426156.42</v>
      </c>
      <c r="E2045" s="29">
        <v>1478720.07</v>
      </c>
      <c r="F2045" s="29">
        <v>52563.65</v>
      </c>
      <c r="G2045" s="29">
        <v>0</v>
      </c>
      <c r="H2045" s="29">
        <v>0</v>
      </c>
      <c r="I2045" s="29">
        <v>33189.46</v>
      </c>
      <c r="J2045" s="29">
        <v>16364.67</v>
      </c>
      <c r="K2045" s="29">
        <v>0</v>
      </c>
      <c r="L2045" s="29">
        <v>0</v>
      </c>
      <c r="M2045" s="29">
        <v>0</v>
      </c>
      <c r="N2045" s="29">
        <v>51887.16</v>
      </c>
      <c r="O2045" s="29">
        <v>1775.01</v>
      </c>
      <c r="P2045" s="29">
        <v>0</v>
      </c>
      <c r="Q2045" s="29">
        <v>0</v>
      </c>
      <c r="R2045" s="29">
        <v>0</v>
      </c>
      <c r="S2045" s="29">
        <v>0</v>
      </c>
      <c r="T2045">
        <v>0</v>
      </c>
      <c r="U2045">
        <v>0</v>
      </c>
      <c r="V2045">
        <v>0</v>
      </c>
      <c r="Y2045" t="s">
        <v>110</v>
      </c>
    </row>
    <row r="2046" spans="1:25" x14ac:dyDescent="0.3">
      <c r="A2046" s="19" t="s">
        <v>110</v>
      </c>
      <c r="B2046" s="18" t="s">
        <v>361</v>
      </c>
      <c r="C2046" s="18" t="s">
        <v>144</v>
      </c>
      <c r="D2046" s="29">
        <v>1535643.35</v>
      </c>
      <c r="E2046" s="29">
        <v>1621234.65</v>
      </c>
      <c r="F2046" s="29">
        <v>85591.3</v>
      </c>
      <c r="G2046" s="29">
        <v>3.86</v>
      </c>
      <c r="H2046" s="29">
        <v>0</v>
      </c>
      <c r="I2046" s="29">
        <v>65307.73</v>
      </c>
      <c r="J2046" s="29">
        <v>16068.56</v>
      </c>
      <c r="K2046" s="29">
        <v>0</v>
      </c>
      <c r="L2046" s="29">
        <v>0</v>
      </c>
      <c r="M2046" s="29">
        <v>0</v>
      </c>
      <c r="N2046" s="29">
        <v>39409.919999999998</v>
      </c>
      <c r="O2046" s="29">
        <v>377.37</v>
      </c>
      <c r="P2046" s="29">
        <v>0</v>
      </c>
      <c r="Q2046" s="29">
        <v>0</v>
      </c>
      <c r="R2046" s="29">
        <v>0</v>
      </c>
      <c r="S2046" s="29">
        <v>0</v>
      </c>
      <c r="T2046">
        <v>0</v>
      </c>
      <c r="U2046">
        <v>0</v>
      </c>
      <c r="V2046">
        <v>0</v>
      </c>
      <c r="Y2046" t="s">
        <v>111</v>
      </c>
    </row>
    <row r="2047" spans="1:25" x14ac:dyDescent="0.3">
      <c r="A2047" s="19" t="s">
        <v>110</v>
      </c>
      <c r="B2047" s="18" t="s">
        <v>361</v>
      </c>
      <c r="C2047" s="18" t="s">
        <v>145</v>
      </c>
      <c r="D2047" s="29">
        <v>668117.75</v>
      </c>
      <c r="E2047" s="29">
        <v>680179.34669999999</v>
      </c>
      <c r="F2047" s="29">
        <v>65615.570000000007</v>
      </c>
      <c r="G2047" s="29">
        <v>0</v>
      </c>
      <c r="H2047" s="29">
        <v>0</v>
      </c>
      <c r="I2047" s="29">
        <v>29558.53</v>
      </c>
      <c r="J2047" s="29">
        <v>2959.04</v>
      </c>
      <c r="K2047" s="29">
        <v>0</v>
      </c>
      <c r="L2047" s="29">
        <v>0</v>
      </c>
      <c r="M2047" s="29">
        <v>0</v>
      </c>
      <c r="N2047" s="29">
        <v>3288.22</v>
      </c>
      <c r="O2047" s="29">
        <v>25</v>
      </c>
      <c r="P2047" s="29">
        <v>0</v>
      </c>
      <c r="Q2047" s="29">
        <v>64715.603300000002</v>
      </c>
      <c r="R2047" s="29">
        <v>5519.53</v>
      </c>
      <c r="S2047" s="29">
        <v>5642.1</v>
      </c>
      <c r="T2047">
        <v>25.16</v>
      </c>
      <c r="U2047">
        <v>0</v>
      </c>
      <c r="V2047">
        <v>0</v>
      </c>
      <c r="Y2047" t="s">
        <v>111</v>
      </c>
    </row>
    <row r="2048" spans="1:25" x14ac:dyDescent="0.3">
      <c r="A2048" s="19" t="s">
        <v>110</v>
      </c>
      <c r="B2048" s="18" t="s">
        <v>361</v>
      </c>
      <c r="C2048" s="18" t="s">
        <v>146</v>
      </c>
      <c r="D2048" s="29">
        <v>108068.88</v>
      </c>
      <c r="E2048" s="29">
        <v>115145.32</v>
      </c>
      <c r="F2048" s="29">
        <v>7076.44</v>
      </c>
      <c r="G2048" s="29">
        <v>2.91</v>
      </c>
      <c r="H2048" s="29">
        <v>0</v>
      </c>
      <c r="I2048" s="29">
        <v>4628.41</v>
      </c>
      <c r="J2048" s="29">
        <v>784.24</v>
      </c>
      <c r="K2048" s="29">
        <v>0</v>
      </c>
      <c r="L2048" s="29">
        <v>0</v>
      </c>
      <c r="M2048" s="29">
        <v>0</v>
      </c>
      <c r="N2048" s="29">
        <v>8524.5300000000007</v>
      </c>
      <c r="O2048" s="29">
        <v>0</v>
      </c>
      <c r="P2048" s="29">
        <v>0</v>
      </c>
      <c r="Q2048" s="29">
        <v>0</v>
      </c>
      <c r="R2048" s="29">
        <v>0</v>
      </c>
      <c r="S2048" s="29">
        <v>0</v>
      </c>
      <c r="T2048">
        <v>0</v>
      </c>
      <c r="U2048">
        <v>0</v>
      </c>
      <c r="V2048">
        <v>0</v>
      </c>
      <c r="Y2048" t="s">
        <v>111</v>
      </c>
    </row>
    <row r="2049" spans="1:25" x14ac:dyDescent="0.3">
      <c r="A2049" s="19" t="s">
        <v>110</v>
      </c>
      <c r="B2049" s="18" t="s">
        <v>361</v>
      </c>
      <c r="C2049" s="18" t="s">
        <v>147</v>
      </c>
      <c r="D2049" s="29">
        <v>1821922.54</v>
      </c>
      <c r="E2049" s="29">
        <v>1932766.21</v>
      </c>
      <c r="F2049" s="29">
        <v>110843.67</v>
      </c>
      <c r="G2049" s="29">
        <v>15.14</v>
      </c>
      <c r="H2049" s="29">
        <v>0</v>
      </c>
      <c r="I2049" s="29">
        <v>91198.59</v>
      </c>
      <c r="J2049" s="29">
        <v>17158.82</v>
      </c>
      <c r="K2049" s="29">
        <v>0</v>
      </c>
      <c r="L2049" s="29">
        <v>0</v>
      </c>
      <c r="M2049" s="29">
        <v>0</v>
      </c>
      <c r="N2049" s="29">
        <v>35943.660000000003</v>
      </c>
      <c r="O2049" s="29">
        <v>507.63</v>
      </c>
      <c r="P2049" s="29">
        <v>0</v>
      </c>
      <c r="Q2049" s="29">
        <v>0</v>
      </c>
      <c r="R2049" s="29">
        <v>0</v>
      </c>
      <c r="S2049" s="29">
        <v>0</v>
      </c>
      <c r="T2049">
        <v>0</v>
      </c>
      <c r="U2049">
        <v>0</v>
      </c>
      <c r="V2049">
        <v>0</v>
      </c>
      <c r="Y2049" t="s">
        <v>111</v>
      </c>
    </row>
    <row r="2050" spans="1:25" x14ac:dyDescent="0.3">
      <c r="A2050" s="19" t="s">
        <v>110</v>
      </c>
      <c r="B2050" s="18" t="s">
        <v>361</v>
      </c>
      <c r="C2050" s="18" t="s">
        <v>148</v>
      </c>
      <c r="D2050" s="29">
        <v>84072.639999999999</v>
      </c>
      <c r="E2050" s="29">
        <v>91874.72</v>
      </c>
      <c r="F2050" s="29">
        <v>7802.08</v>
      </c>
      <c r="G2050" s="29">
        <v>0</v>
      </c>
      <c r="H2050" s="29">
        <v>0</v>
      </c>
      <c r="I2050" s="29">
        <v>6175.01</v>
      </c>
      <c r="J2050" s="29">
        <v>306.61</v>
      </c>
      <c r="K2050" s="29">
        <v>0</v>
      </c>
      <c r="L2050" s="29">
        <v>0</v>
      </c>
      <c r="M2050" s="29">
        <v>0</v>
      </c>
      <c r="N2050" s="29">
        <v>12803.05</v>
      </c>
      <c r="O2050" s="29">
        <v>25</v>
      </c>
      <c r="P2050" s="29">
        <v>0</v>
      </c>
      <c r="Q2050" s="29">
        <v>0</v>
      </c>
      <c r="R2050" s="29">
        <v>0</v>
      </c>
      <c r="S2050" s="29">
        <v>0</v>
      </c>
      <c r="T2050">
        <v>0</v>
      </c>
      <c r="U2050">
        <v>0</v>
      </c>
      <c r="V2050">
        <v>0</v>
      </c>
      <c r="Y2050" t="s">
        <v>111</v>
      </c>
    </row>
    <row r="2051" spans="1:25" x14ac:dyDescent="0.3">
      <c r="A2051" s="19" t="s">
        <v>110</v>
      </c>
      <c r="B2051" s="18" t="s">
        <v>361</v>
      </c>
      <c r="C2051" s="18" t="s">
        <v>149</v>
      </c>
      <c r="D2051" s="29">
        <v>18450.490000000002</v>
      </c>
      <c r="E2051" s="29">
        <v>19463.71</v>
      </c>
      <c r="F2051" s="29">
        <v>1013.22</v>
      </c>
      <c r="G2051" s="29">
        <v>3.96</v>
      </c>
      <c r="H2051" s="29">
        <v>0</v>
      </c>
      <c r="I2051" s="29">
        <v>928.66</v>
      </c>
      <c r="J2051" s="29">
        <v>54.94</v>
      </c>
      <c r="K2051" s="29">
        <v>0</v>
      </c>
      <c r="L2051" s="29">
        <v>0</v>
      </c>
      <c r="M2051" s="29">
        <v>0</v>
      </c>
      <c r="N2051" s="29">
        <v>1577.71</v>
      </c>
      <c r="O2051" s="29">
        <v>0</v>
      </c>
      <c r="P2051" s="29">
        <v>0</v>
      </c>
      <c r="Q2051" s="29">
        <v>0</v>
      </c>
      <c r="R2051" s="29">
        <v>0</v>
      </c>
      <c r="S2051" s="29">
        <v>0</v>
      </c>
      <c r="T2051">
        <v>0</v>
      </c>
      <c r="U2051">
        <v>0</v>
      </c>
      <c r="V2051">
        <v>0</v>
      </c>
      <c r="Y2051" t="s">
        <v>111</v>
      </c>
    </row>
    <row r="2052" spans="1:25" x14ac:dyDescent="0.3">
      <c r="A2052" s="19" t="s">
        <v>110</v>
      </c>
      <c r="B2052" s="18" t="s">
        <v>361</v>
      </c>
      <c r="C2052" s="18" t="s">
        <v>150</v>
      </c>
      <c r="D2052" s="29">
        <v>241699.36</v>
      </c>
      <c r="E2052" s="29">
        <v>266286.17</v>
      </c>
      <c r="F2052" s="29">
        <v>24586.81</v>
      </c>
      <c r="G2052" s="29">
        <v>0</v>
      </c>
      <c r="H2052" s="29">
        <v>0</v>
      </c>
      <c r="I2052" s="29">
        <v>20340.490000000002</v>
      </c>
      <c r="J2052" s="29">
        <v>967.89</v>
      </c>
      <c r="K2052" s="29">
        <v>0</v>
      </c>
      <c r="L2052" s="29">
        <v>0</v>
      </c>
      <c r="M2052" s="29">
        <v>0</v>
      </c>
      <c r="N2052" s="29">
        <v>15798.82</v>
      </c>
      <c r="O2052" s="29">
        <v>25</v>
      </c>
      <c r="P2052" s="29">
        <v>0</v>
      </c>
      <c r="Q2052" s="29">
        <v>0</v>
      </c>
      <c r="R2052" s="29">
        <v>0</v>
      </c>
      <c r="S2052" s="29">
        <v>0</v>
      </c>
      <c r="T2052">
        <v>0</v>
      </c>
      <c r="U2052">
        <v>0</v>
      </c>
      <c r="V2052">
        <v>0</v>
      </c>
      <c r="Y2052" t="s">
        <v>111</v>
      </c>
    </row>
    <row r="2053" spans="1:25" x14ac:dyDescent="0.3">
      <c r="A2053" s="19" t="s">
        <v>111</v>
      </c>
      <c r="B2053" s="18" t="s">
        <v>362</v>
      </c>
      <c r="C2053" s="18" t="s">
        <v>129</v>
      </c>
      <c r="D2053" s="29">
        <v>1291792.07</v>
      </c>
      <c r="E2053" s="29">
        <v>1297964.4099999999</v>
      </c>
      <c r="F2053" s="29">
        <v>6172.34</v>
      </c>
      <c r="G2053" s="29">
        <v>3.24</v>
      </c>
      <c r="H2053" s="29">
        <v>0</v>
      </c>
      <c r="I2053" s="29">
        <v>6172.34</v>
      </c>
      <c r="J2053" s="29">
        <v>0</v>
      </c>
      <c r="K2053" s="29">
        <v>0</v>
      </c>
      <c r="L2053" s="29">
        <v>0</v>
      </c>
      <c r="M2053" s="29">
        <v>0</v>
      </c>
      <c r="N2053" s="29">
        <v>20919.04</v>
      </c>
      <c r="O2053" s="29">
        <v>125</v>
      </c>
      <c r="P2053" s="29">
        <v>0</v>
      </c>
      <c r="Q2053" s="29">
        <v>0</v>
      </c>
      <c r="R2053" s="29">
        <v>0</v>
      </c>
      <c r="S2053" s="29">
        <v>0</v>
      </c>
      <c r="T2053">
        <v>0</v>
      </c>
      <c r="U2053">
        <v>0</v>
      </c>
      <c r="V2053">
        <v>0</v>
      </c>
      <c r="Y2053" t="s">
        <v>111</v>
      </c>
    </row>
    <row r="2054" spans="1:25" x14ac:dyDescent="0.3">
      <c r="A2054" s="19" t="s">
        <v>111</v>
      </c>
      <c r="B2054" s="18" t="s">
        <v>362</v>
      </c>
      <c r="C2054" s="18" t="s">
        <v>130</v>
      </c>
      <c r="D2054" s="29">
        <v>305098.02</v>
      </c>
      <c r="E2054" s="29">
        <v>303684.07669999998</v>
      </c>
      <c r="F2054" s="29">
        <v>13517.3</v>
      </c>
      <c r="G2054" s="29">
        <v>4.3</v>
      </c>
      <c r="H2054" s="29">
        <v>0</v>
      </c>
      <c r="I2054" s="29">
        <v>11800.17</v>
      </c>
      <c r="J2054" s="29">
        <v>0</v>
      </c>
      <c r="K2054" s="29">
        <v>0</v>
      </c>
      <c r="L2054" s="29">
        <v>0</v>
      </c>
      <c r="M2054" s="29">
        <v>0</v>
      </c>
      <c r="N2054" s="29">
        <v>11645.9</v>
      </c>
      <c r="O2054" s="29">
        <v>0</v>
      </c>
      <c r="P2054" s="29">
        <v>0</v>
      </c>
      <c r="Q2054" s="29">
        <v>14931.2433</v>
      </c>
      <c r="R2054" s="29">
        <v>0</v>
      </c>
      <c r="S2054" s="29">
        <v>0</v>
      </c>
      <c r="T2054">
        <v>1195.6099999999999</v>
      </c>
      <c r="U2054">
        <v>0</v>
      </c>
      <c r="V2054">
        <v>0</v>
      </c>
      <c r="Y2054" t="s">
        <v>111</v>
      </c>
    </row>
    <row r="2055" spans="1:25" x14ac:dyDescent="0.3">
      <c r="A2055" s="19" t="s">
        <v>111</v>
      </c>
      <c r="B2055" s="18" t="s">
        <v>362</v>
      </c>
      <c r="C2055" s="18" t="s">
        <v>131</v>
      </c>
      <c r="D2055" s="29">
        <v>577074.74999999895</v>
      </c>
      <c r="E2055" s="29">
        <v>585033.89999999898</v>
      </c>
      <c r="F2055" s="29">
        <v>7959.15</v>
      </c>
      <c r="G2055" s="29">
        <v>7.18</v>
      </c>
      <c r="H2055" s="29">
        <v>0</v>
      </c>
      <c r="I2055" s="29">
        <v>6701.03</v>
      </c>
      <c r="J2055" s="29">
        <v>0</v>
      </c>
      <c r="K2055" s="29">
        <v>0</v>
      </c>
      <c r="L2055" s="29">
        <v>0</v>
      </c>
      <c r="M2055" s="29">
        <v>0</v>
      </c>
      <c r="N2055" s="29">
        <v>13484.54</v>
      </c>
      <c r="O2055" s="29">
        <v>75</v>
      </c>
      <c r="P2055" s="29">
        <v>0</v>
      </c>
      <c r="Q2055" s="29">
        <v>0</v>
      </c>
      <c r="R2055" s="29">
        <v>0</v>
      </c>
      <c r="S2055" s="29">
        <v>0</v>
      </c>
      <c r="T2055">
        <v>0</v>
      </c>
      <c r="U2055">
        <v>0</v>
      </c>
      <c r="V2055">
        <v>0</v>
      </c>
      <c r="Y2055" t="s">
        <v>111</v>
      </c>
    </row>
    <row r="2056" spans="1:25" x14ac:dyDescent="0.3">
      <c r="A2056" s="19" t="s">
        <v>111</v>
      </c>
      <c r="B2056" s="18" t="s">
        <v>362</v>
      </c>
      <c r="C2056" s="18" t="s">
        <v>132</v>
      </c>
      <c r="D2056" s="29">
        <v>280968.12</v>
      </c>
      <c r="E2056" s="29">
        <v>284594.34000000003</v>
      </c>
      <c r="F2056" s="29">
        <v>3626.22</v>
      </c>
      <c r="G2056" s="29">
        <v>0.65</v>
      </c>
      <c r="H2056" s="29">
        <v>0</v>
      </c>
      <c r="I2056" s="29">
        <v>3004.39</v>
      </c>
      <c r="J2056" s="29">
        <v>0</v>
      </c>
      <c r="K2056" s="29">
        <v>0</v>
      </c>
      <c r="L2056" s="29">
        <v>0</v>
      </c>
      <c r="M2056" s="29">
        <v>0</v>
      </c>
      <c r="N2056" s="29">
        <v>6626.19</v>
      </c>
      <c r="O2056" s="29">
        <v>50</v>
      </c>
      <c r="P2056" s="29">
        <v>0</v>
      </c>
      <c r="Q2056" s="29">
        <v>0</v>
      </c>
      <c r="R2056" s="29">
        <v>0</v>
      </c>
      <c r="S2056" s="29">
        <v>0</v>
      </c>
      <c r="T2056">
        <v>0</v>
      </c>
      <c r="U2056">
        <v>0</v>
      </c>
      <c r="V2056">
        <v>0</v>
      </c>
      <c r="Y2056" t="s">
        <v>111</v>
      </c>
    </row>
    <row r="2057" spans="1:25" x14ac:dyDescent="0.3">
      <c r="A2057" s="19" t="s">
        <v>111</v>
      </c>
      <c r="B2057" s="18" t="s">
        <v>362</v>
      </c>
      <c r="C2057" s="18" t="s">
        <v>133</v>
      </c>
      <c r="D2057" s="29">
        <v>1523639.34</v>
      </c>
      <c r="E2057" s="29">
        <v>1359838.4007999999</v>
      </c>
      <c r="F2057" s="29">
        <v>9319.86</v>
      </c>
      <c r="G2057" s="29">
        <v>5.08</v>
      </c>
      <c r="H2057" s="29">
        <v>0</v>
      </c>
      <c r="I2057" s="29">
        <v>8820.42</v>
      </c>
      <c r="J2057" s="29">
        <v>0</v>
      </c>
      <c r="K2057" s="29">
        <v>0</v>
      </c>
      <c r="L2057" s="29">
        <v>0</v>
      </c>
      <c r="M2057" s="29">
        <v>0</v>
      </c>
      <c r="N2057" s="29">
        <v>51956.13</v>
      </c>
      <c r="O2057" s="29">
        <v>250</v>
      </c>
      <c r="P2057" s="29">
        <v>0</v>
      </c>
      <c r="Q2057" s="29">
        <v>173120.79920000001</v>
      </c>
      <c r="R2057" s="29">
        <v>0</v>
      </c>
      <c r="S2057" s="29">
        <v>0</v>
      </c>
      <c r="T2057">
        <v>0</v>
      </c>
      <c r="U2057">
        <v>0</v>
      </c>
      <c r="V2057">
        <v>0</v>
      </c>
      <c r="Y2057" t="s">
        <v>111</v>
      </c>
    </row>
    <row r="2058" spans="1:25" x14ac:dyDescent="0.3">
      <c r="A2058" s="19" t="s">
        <v>111</v>
      </c>
      <c r="B2058" s="18" t="s">
        <v>362</v>
      </c>
      <c r="C2058" s="18" t="s">
        <v>134</v>
      </c>
      <c r="D2058" s="29">
        <v>40364.800000000003</v>
      </c>
      <c r="E2058" s="29">
        <v>40716.65</v>
      </c>
      <c r="F2058" s="29">
        <v>351.85</v>
      </c>
      <c r="G2058" s="29">
        <v>4.4800000000000004</v>
      </c>
      <c r="H2058" s="29">
        <v>0</v>
      </c>
      <c r="I2058" s="29">
        <v>351.85</v>
      </c>
      <c r="J2058" s="29">
        <v>0</v>
      </c>
      <c r="K2058" s="29">
        <v>0</v>
      </c>
      <c r="L2058" s="29">
        <v>0</v>
      </c>
      <c r="M2058" s="29">
        <v>0</v>
      </c>
      <c r="N2058" s="29">
        <v>606.22</v>
      </c>
      <c r="O2058" s="29">
        <v>0</v>
      </c>
      <c r="P2058" s="29">
        <v>0</v>
      </c>
      <c r="Q2058" s="29">
        <v>0</v>
      </c>
      <c r="R2058" s="29">
        <v>0</v>
      </c>
      <c r="S2058" s="29">
        <v>0</v>
      </c>
      <c r="T2058">
        <v>0</v>
      </c>
      <c r="U2058">
        <v>0</v>
      </c>
      <c r="V2058">
        <v>0</v>
      </c>
      <c r="Y2058" t="s">
        <v>111</v>
      </c>
    </row>
    <row r="2059" spans="1:25" x14ac:dyDescent="0.3">
      <c r="A2059" s="19" t="s">
        <v>111</v>
      </c>
      <c r="B2059" s="18" t="s">
        <v>362</v>
      </c>
      <c r="C2059" s="18" t="s">
        <v>135</v>
      </c>
      <c r="D2059" s="29">
        <v>261072.93</v>
      </c>
      <c r="E2059" s="29">
        <v>270699.78000000003</v>
      </c>
      <c r="F2059" s="29">
        <v>9626.85</v>
      </c>
      <c r="G2059" s="29">
        <v>2.14</v>
      </c>
      <c r="H2059" s="29">
        <v>0</v>
      </c>
      <c r="I2059" s="29">
        <v>7442.56</v>
      </c>
      <c r="J2059" s="29">
        <v>0</v>
      </c>
      <c r="K2059" s="29">
        <v>0</v>
      </c>
      <c r="L2059" s="29">
        <v>0</v>
      </c>
      <c r="M2059" s="29">
        <v>0</v>
      </c>
      <c r="N2059" s="29">
        <v>11163.35</v>
      </c>
      <c r="O2059" s="29">
        <v>50</v>
      </c>
      <c r="P2059" s="29">
        <v>0</v>
      </c>
      <c r="Q2059" s="29">
        <v>0</v>
      </c>
      <c r="R2059" s="29">
        <v>0</v>
      </c>
      <c r="S2059" s="29">
        <v>0</v>
      </c>
      <c r="T2059">
        <v>0</v>
      </c>
      <c r="U2059">
        <v>0</v>
      </c>
      <c r="V2059">
        <v>0</v>
      </c>
      <c r="Y2059" t="s">
        <v>111</v>
      </c>
    </row>
    <row r="2060" spans="1:25" x14ac:dyDescent="0.3">
      <c r="A2060" s="19" t="s">
        <v>111</v>
      </c>
      <c r="B2060" s="18" t="s">
        <v>362</v>
      </c>
      <c r="C2060" s="18" t="s">
        <v>136</v>
      </c>
      <c r="D2060" s="29">
        <v>370562.31</v>
      </c>
      <c r="E2060" s="29">
        <v>376414.65</v>
      </c>
      <c r="F2060" s="29">
        <v>5852.34</v>
      </c>
      <c r="G2060" s="29">
        <v>0</v>
      </c>
      <c r="H2060" s="29">
        <v>0</v>
      </c>
      <c r="I2060" s="29">
        <v>4081.99</v>
      </c>
      <c r="J2060" s="29">
        <v>0</v>
      </c>
      <c r="K2060" s="29">
        <v>0</v>
      </c>
      <c r="L2060" s="29">
        <v>0</v>
      </c>
      <c r="M2060" s="29">
        <v>0</v>
      </c>
      <c r="N2060" s="29">
        <v>15098.28</v>
      </c>
      <c r="O2060" s="29">
        <v>25</v>
      </c>
      <c r="P2060" s="29">
        <v>0</v>
      </c>
      <c r="Q2060" s="29">
        <v>0</v>
      </c>
      <c r="R2060" s="29">
        <v>0</v>
      </c>
      <c r="S2060" s="29">
        <v>0</v>
      </c>
      <c r="T2060">
        <v>0</v>
      </c>
      <c r="U2060">
        <v>0</v>
      </c>
      <c r="V2060">
        <v>0</v>
      </c>
      <c r="Y2060" t="s">
        <v>111</v>
      </c>
    </row>
    <row r="2061" spans="1:25" x14ac:dyDescent="0.3">
      <c r="A2061" s="19" t="s">
        <v>111</v>
      </c>
      <c r="B2061" s="18" t="s">
        <v>362</v>
      </c>
      <c r="C2061" s="18" t="s">
        <v>137</v>
      </c>
      <c r="D2061" s="29">
        <v>149808.47</v>
      </c>
      <c r="E2061" s="29">
        <v>156713.76</v>
      </c>
      <c r="F2061" s="29">
        <v>6905.29</v>
      </c>
      <c r="G2061" s="29">
        <v>3</v>
      </c>
      <c r="H2061" s="29">
        <v>0</v>
      </c>
      <c r="I2061" s="29">
        <v>4561.2700000000004</v>
      </c>
      <c r="J2061" s="29">
        <v>0</v>
      </c>
      <c r="K2061" s="29">
        <v>0</v>
      </c>
      <c r="L2061" s="29">
        <v>0</v>
      </c>
      <c r="M2061" s="29">
        <v>0</v>
      </c>
      <c r="N2061" s="29">
        <v>9382.32</v>
      </c>
      <c r="O2061" s="29">
        <v>0</v>
      </c>
      <c r="P2061" s="29">
        <v>0</v>
      </c>
      <c r="Q2061" s="29">
        <v>0</v>
      </c>
      <c r="R2061" s="29">
        <v>0</v>
      </c>
      <c r="S2061" s="29">
        <v>0</v>
      </c>
      <c r="T2061">
        <v>0</v>
      </c>
      <c r="U2061">
        <v>0</v>
      </c>
      <c r="V2061">
        <v>0</v>
      </c>
      <c r="Y2061" t="s">
        <v>111</v>
      </c>
    </row>
    <row r="2062" spans="1:25" x14ac:dyDescent="0.3">
      <c r="A2062" s="19" t="s">
        <v>111</v>
      </c>
      <c r="B2062" s="18" t="s">
        <v>362</v>
      </c>
      <c r="C2062" s="18" t="s">
        <v>138</v>
      </c>
      <c r="D2062" s="29">
        <v>2091163.46</v>
      </c>
      <c r="E2062" s="29">
        <v>2125179.88</v>
      </c>
      <c r="F2062" s="29">
        <v>34016.42</v>
      </c>
      <c r="G2062" s="29">
        <v>15.11</v>
      </c>
      <c r="H2062" s="29">
        <v>0</v>
      </c>
      <c r="I2062" s="29">
        <v>30376.32</v>
      </c>
      <c r="J2062" s="29">
        <v>0</v>
      </c>
      <c r="K2062" s="29">
        <v>0</v>
      </c>
      <c r="L2062" s="29">
        <v>0</v>
      </c>
      <c r="M2062" s="29">
        <v>0</v>
      </c>
      <c r="N2062" s="29">
        <v>95985.46</v>
      </c>
      <c r="O2062" s="29">
        <v>75</v>
      </c>
      <c r="P2062" s="29">
        <v>0</v>
      </c>
      <c r="Q2062" s="29">
        <v>0</v>
      </c>
      <c r="R2062" s="29">
        <v>0</v>
      </c>
      <c r="S2062" s="29">
        <v>0</v>
      </c>
      <c r="T2062">
        <v>0</v>
      </c>
      <c r="U2062">
        <v>0</v>
      </c>
      <c r="V2062">
        <v>0</v>
      </c>
      <c r="Y2062" t="s">
        <v>111</v>
      </c>
    </row>
    <row r="2063" spans="1:25" x14ac:dyDescent="0.3">
      <c r="A2063" s="19" t="s">
        <v>111</v>
      </c>
      <c r="B2063" s="18" t="s">
        <v>362</v>
      </c>
      <c r="C2063" s="18" t="s">
        <v>139</v>
      </c>
      <c r="D2063" s="29">
        <v>1202801.97</v>
      </c>
      <c r="E2063" s="29">
        <v>1223847.6000000001</v>
      </c>
      <c r="F2063" s="29">
        <v>21045.63</v>
      </c>
      <c r="G2063" s="29">
        <v>0</v>
      </c>
      <c r="H2063" s="29">
        <v>0</v>
      </c>
      <c r="I2063" s="29">
        <v>20005.89</v>
      </c>
      <c r="J2063" s="29">
        <v>0</v>
      </c>
      <c r="K2063" s="29">
        <v>0</v>
      </c>
      <c r="L2063" s="29">
        <v>0</v>
      </c>
      <c r="M2063" s="29">
        <v>0</v>
      </c>
      <c r="N2063" s="29">
        <v>42425.35</v>
      </c>
      <c r="O2063" s="29">
        <v>0</v>
      </c>
      <c r="P2063" s="29">
        <v>0</v>
      </c>
      <c r="Q2063" s="29">
        <v>0</v>
      </c>
      <c r="R2063" s="29">
        <v>0</v>
      </c>
      <c r="S2063" s="29">
        <v>0</v>
      </c>
      <c r="T2063">
        <v>0</v>
      </c>
      <c r="U2063">
        <v>0</v>
      </c>
      <c r="V2063">
        <v>0</v>
      </c>
      <c r="Y2063" t="s">
        <v>111</v>
      </c>
    </row>
    <row r="2064" spans="1:25" x14ac:dyDescent="0.3">
      <c r="A2064" s="19" t="s">
        <v>111</v>
      </c>
      <c r="B2064" s="18" t="s">
        <v>362</v>
      </c>
      <c r="C2064" s="18" t="s">
        <v>140</v>
      </c>
      <c r="D2064" s="29">
        <v>563368.59</v>
      </c>
      <c r="E2064" s="29">
        <v>573005.87</v>
      </c>
      <c r="F2064" s="29">
        <v>9637.2800000000007</v>
      </c>
      <c r="G2064" s="29">
        <v>1.1599999999999999</v>
      </c>
      <c r="H2064" s="29">
        <v>0</v>
      </c>
      <c r="I2064" s="29">
        <v>7405.25</v>
      </c>
      <c r="J2064" s="29">
        <v>0</v>
      </c>
      <c r="K2064" s="29">
        <v>0</v>
      </c>
      <c r="L2064" s="29">
        <v>0</v>
      </c>
      <c r="M2064" s="29">
        <v>0</v>
      </c>
      <c r="N2064" s="29">
        <v>38453.089999999997</v>
      </c>
      <c r="O2064" s="29">
        <v>154.1</v>
      </c>
      <c r="P2064" s="29">
        <v>0</v>
      </c>
      <c r="Q2064" s="29">
        <v>0</v>
      </c>
      <c r="R2064" s="29">
        <v>0</v>
      </c>
      <c r="S2064" s="29">
        <v>0</v>
      </c>
      <c r="T2064">
        <v>0</v>
      </c>
      <c r="U2064">
        <v>0</v>
      </c>
      <c r="V2064">
        <v>0</v>
      </c>
      <c r="Y2064" t="s">
        <v>111</v>
      </c>
    </row>
    <row r="2065" spans="1:25" x14ac:dyDescent="0.3">
      <c r="A2065" s="19" t="s">
        <v>111</v>
      </c>
      <c r="B2065" s="18" t="s">
        <v>362</v>
      </c>
      <c r="C2065" s="18" t="s">
        <v>141</v>
      </c>
      <c r="D2065" s="29">
        <v>2746717.08</v>
      </c>
      <c r="E2065" s="29">
        <v>2786526.6</v>
      </c>
      <c r="F2065" s="29">
        <v>39809.519999999997</v>
      </c>
      <c r="G2065" s="29">
        <v>86.79</v>
      </c>
      <c r="H2065" s="29">
        <v>0</v>
      </c>
      <c r="I2065" s="29">
        <v>35613.269999999997</v>
      </c>
      <c r="J2065" s="29">
        <v>0</v>
      </c>
      <c r="K2065" s="29">
        <v>0</v>
      </c>
      <c r="L2065" s="29">
        <v>0</v>
      </c>
      <c r="M2065" s="29">
        <v>0</v>
      </c>
      <c r="N2065" s="29">
        <v>140488.84</v>
      </c>
      <c r="O2065" s="29">
        <v>217.26</v>
      </c>
      <c r="P2065" s="29">
        <v>0</v>
      </c>
      <c r="Q2065" s="29">
        <v>0</v>
      </c>
      <c r="R2065" s="29">
        <v>0</v>
      </c>
      <c r="S2065" s="29">
        <v>0</v>
      </c>
      <c r="T2065">
        <v>0</v>
      </c>
      <c r="U2065">
        <v>0</v>
      </c>
      <c r="V2065">
        <v>0</v>
      </c>
      <c r="Y2065" t="s">
        <v>111</v>
      </c>
    </row>
    <row r="2066" spans="1:25" x14ac:dyDescent="0.3">
      <c r="A2066" s="19" t="s">
        <v>111</v>
      </c>
      <c r="B2066" s="18" t="s">
        <v>362</v>
      </c>
      <c r="C2066" s="18" t="s">
        <v>142</v>
      </c>
      <c r="D2066" s="29">
        <v>1039869.18</v>
      </c>
      <c r="E2066" s="29">
        <v>1075191.8500000001</v>
      </c>
      <c r="F2066" s="29">
        <v>35322.67</v>
      </c>
      <c r="G2066" s="29">
        <v>8.73</v>
      </c>
      <c r="H2066" s="29">
        <v>0</v>
      </c>
      <c r="I2066" s="29">
        <v>20051.95</v>
      </c>
      <c r="J2066" s="29">
        <v>0</v>
      </c>
      <c r="K2066" s="29">
        <v>0</v>
      </c>
      <c r="L2066" s="29">
        <v>0</v>
      </c>
      <c r="M2066" s="29">
        <v>0</v>
      </c>
      <c r="N2066" s="29">
        <v>70021.3</v>
      </c>
      <c r="O2066" s="29">
        <v>50</v>
      </c>
      <c r="P2066" s="29">
        <v>0</v>
      </c>
      <c r="Q2066" s="29">
        <v>0</v>
      </c>
      <c r="R2066" s="29">
        <v>0</v>
      </c>
      <c r="S2066" s="29">
        <v>0</v>
      </c>
      <c r="T2066">
        <v>0</v>
      </c>
      <c r="U2066">
        <v>0</v>
      </c>
      <c r="V2066">
        <v>0</v>
      </c>
      <c r="Y2066" t="s">
        <v>111</v>
      </c>
    </row>
    <row r="2067" spans="1:25" x14ac:dyDescent="0.3">
      <c r="A2067" s="19" t="s">
        <v>111</v>
      </c>
      <c r="B2067" s="18" t="s">
        <v>362</v>
      </c>
      <c r="C2067" s="18" t="s">
        <v>143</v>
      </c>
      <c r="D2067" s="29">
        <v>3160417.8400000101</v>
      </c>
      <c r="E2067" s="29">
        <v>3205243.7700000098</v>
      </c>
      <c r="F2067" s="29">
        <v>44825.93</v>
      </c>
      <c r="G2067" s="29">
        <v>4.9000000000000004</v>
      </c>
      <c r="H2067" s="29">
        <v>0</v>
      </c>
      <c r="I2067" s="29">
        <v>44727.08</v>
      </c>
      <c r="J2067" s="29">
        <v>0</v>
      </c>
      <c r="K2067" s="29">
        <v>0</v>
      </c>
      <c r="L2067" s="29">
        <v>0</v>
      </c>
      <c r="M2067" s="29">
        <v>0</v>
      </c>
      <c r="N2067" s="29">
        <v>65944.59</v>
      </c>
      <c r="O2067" s="29">
        <v>175</v>
      </c>
      <c r="P2067" s="29">
        <v>0</v>
      </c>
      <c r="Q2067" s="29">
        <v>0</v>
      </c>
      <c r="R2067" s="29">
        <v>0</v>
      </c>
      <c r="S2067" s="29">
        <v>0</v>
      </c>
      <c r="T2067">
        <v>0</v>
      </c>
      <c r="U2067">
        <v>0</v>
      </c>
      <c r="V2067">
        <v>0</v>
      </c>
      <c r="Y2067" t="s">
        <v>111</v>
      </c>
    </row>
    <row r="2068" spans="1:25" x14ac:dyDescent="0.3">
      <c r="A2068" s="19" t="s">
        <v>111</v>
      </c>
      <c r="B2068" s="18" t="s">
        <v>362</v>
      </c>
      <c r="C2068" s="18" t="s">
        <v>144</v>
      </c>
      <c r="D2068" s="29">
        <v>1053446.5900000001</v>
      </c>
      <c r="E2068" s="29">
        <v>1074081.5151</v>
      </c>
      <c r="F2068" s="29">
        <v>38510.730000000003</v>
      </c>
      <c r="G2068" s="29">
        <v>3.29</v>
      </c>
      <c r="H2068" s="29">
        <v>0</v>
      </c>
      <c r="I2068" s="29">
        <v>31521.759999999998</v>
      </c>
      <c r="J2068" s="29">
        <v>0</v>
      </c>
      <c r="K2068" s="29">
        <v>0</v>
      </c>
      <c r="L2068" s="29">
        <v>0</v>
      </c>
      <c r="M2068" s="29">
        <v>0</v>
      </c>
      <c r="N2068" s="29">
        <v>31852.47</v>
      </c>
      <c r="O2068" s="29">
        <v>125</v>
      </c>
      <c r="P2068" s="29">
        <v>0</v>
      </c>
      <c r="Q2068" s="29">
        <v>17875.804899999999</v>
      </c>
      <c r="R2068" s="29">
        <v>0</v>
      </c>
      <c r="S2068" s="29">
        <v>0</v>
      </c>
      <c r="T2068">
        <v>4285.42</v>
      </c>
      <c r="U2068">
        <v>0</v>
      </c>
      <c r="V2068">
        <v>0</v>
      </c>
      <c r="Y2068" t="s">
        <v>111</v>
      </c>
    </row>
    <row r="2069" spans="1:25" x14ac:dyDescent="0.3">
      <c r="A2069" s="19" t="s">
        <v>111</v>
      </c>
      <c r="B2069" s="18" t="s">
        <v>362</v>
      </c>
      <c r="C2069" s="18" t="s">
        <v>145</v>
      </c>
      <c r="D2069" s="29">
        <v>2255477.7799999998</v>
      </c>
      <c r="E2069" s="29">
        <v>2190850.3234000001</v>
      </c>
      <c r="F2069" s="29">
        <v>11362.34</v>
      </c>
      <c r="G2069" s="29">
        <v>0</v>
      </c>
      <c r="H2069" s="29">
        <v>0</v>
      </c>
      <c r="I2069" s="29">
        <v>10446.48</v>
      </c>
      <c r="J2069" s="29">
        <v>0</v>
      </c>
      <c r="K2069" s="29">
        <v>0</v>
      </c>
      <c r="L2069" s="29">
        <v>0</v>
      </c>
      <c r="M2069" s="29">
        <v>0</v>
      </c>
      <c r="N2069" s="29">
        <v>25679.27</v>
      </c>
      <c r="O2069" s="29">
        <v>175</v>
      </c>
      <c r="P2069" s="29">
        <v>0</v>
      </c>
      <c r="Q2069" s="29">
        <v>75989.796600000001</v>
      </c>
      <c r="R2069" s="29">
        <v>0</v>
      </c>
      <c r="S2069" s="29">
        <v>0</v>
      </c>
      <c r="T2069">
        <v>776.45</v>
      </c>
      <c r="U2069">
        <v>0</v>
      </c>
      <c r="V2069">
        <v>0</v>
      </c>
      <c r="Y2069" t="s">
        <v>112</v>
      </c>
    </row>
    <row r="2070" spans="1:25" x14ac:dyDescent="0.3">
      <c r="A2070" s="19" t="s">
        <v>111</v>
      </c>
      <c r="B2070" s="18" t="s">
        <v>362</v>
      </c>
      <c r="C2070" s="18" t="s">
        <v>146</v>
      </c>
      <c r="D2070" s="29">
        <v>803354.26</v>
      </c>
      <c r="E2070" s="29">
        <v>838734.41</v>
      </c>
      <c r="F2070" s="29">
        <v>35380.15</v>
      </c>
      <c r="G2070" s="29">
        <v>0</v>
      </c>
      <c r="H2070" s="29">
        <v>0</v>
      </c>
      <c r="I2070" s="29">
        <v>23928.6</v>
      </c>
      <c r="J2070" s="29">
        <v>0</v>
      </c>
      <c r="K2070" s="29">
        <v>0</v>
      </c>
      <c r="L2070" s="29">
        <v>0</v>
      </c>
      <c r="M2070" s="29">
        <v>0</v>
      </c>
      <c r="N2070" s="29">
        <v>49756.11</v>
      </c>
      <c r="O2070" s="29">
        <v>100</v>
      </c>
      <c r="P2070" s="29">
        <v>0</v>
      </c>
      <c r="Q2070" s="29">
        <v>0</v>
      </c>
      <c r="R2070" s="29">
        <v>0</v>
      </c>
      <c r="S2070" s="29">
        <v>0</v>
      </c>
      <c r="T2070">
        <v>0</v>
      </c>
      <c r="U2070">
        <v>0</v>
      </c>
      <c r="V2070">
        <v>0</v>
      </c>
      <c r="Y2070" t="s">
        <v>112</v>
      </c>
    </row>
    <row r="2071" spans="1:25" x14ac:dyDescent="0.3">
      <c r="A2071" s="19" t="s">
        <v>111</v>
      </c>
      <c r="B2071" s="18" t="s">
        <v>362</v>
      </c>
      <c r="C2071" s="18" t="s">
        <v>147</v>
      </c>
      <c r="D2071" s="29">
        <v>1968130.77</v>
      </c>
      <c r="E2071" s="29">
        <v>1974315.2</v>
      </c>
      <c r="F2071" s="29">
        <v>6184.43</v>
      </c>
      <c r="G2071" s="29">
        <v>4.3</v>
      </c>
      <c r="H2071" s="29">
        <v>0</v>
      </c>
      <c r="I2071" s="29">
        <v>6184.43</v>
      </c>
      <c r="J2071" s="29">
        <v>0</v>
      </c>
      <c r="K2071" s="29">
        <v>0</v>
      </c>
      <c r="L2071" s="29">
        <v>0</v>
      </c>
      <c r="M2071" s="29">
        <v>0</v>
      </c>
      <c r="N2071" s="29">
        <v>31907.759999999998</v>
      </c>
      <c r="O2071" s="29">
        <v>50</v>
      </c>
      <c r="P2071" s="29">
        <v>0</v>
      </c>
      <c r="Q2071" s="29">
        <v>0</v>
      </c>
      <c r="R2071" s="29">
        <v>0</v>
      </c>
      <c r="S2071" s="29">
        <v>0</v>
      </c>
      <c r="T2071">
        <v>0</v>
      </c>
      <c r="U2071">
        <v>0</v>
      </c>
      <c r="V2071">
        <v>0</v>
      </c>
      <c r="Y2071" t="s">
        <v>112</v>
      </c>
    </row>
    <row r="2072" spans="1:25" x14ac:dyDescent="0.3">
      <c r="A2072" s="19" t="s">
        <v>111</v>
      </c>
      <c r="B2072" s="18" t="s">
        <v>362</v>
      </c>
      <c r="C2072" s="18" t="s">
        <v>148</v>
      </c>
      <c r="D2072" s="29">
        <v>6849222.27999999</v>
      </c>
      <c r="E2072" s="29">
        <v>6991937.25589999</v>
      </c>
      <c r="F2072" s="29">
        <v>178213.02</v>
      </c>
      <c r="G2072" s="29">
        <v>50.07</v>
      </c>
      <c r="H2072" s="29">
        <v>0</v>
      </c>
      <c r="I2072" s="29">
        <v>167479.57999999999</v>
      </c>
      <c r="J2072" s="29">
        <v>0</v>
      </c>
      <c r="K2072" s="29">
        <v>0</v>
      </c>
      <c r="L2072" s="29">
        <v>0</v>
      </c>
      <c r="M2072" s="29">
        <v>0</v>
      </c>
      <c r="N2072" s="29">
        <v>462994.47</v>
      </c>
      <c r="O2072" s="29">
        <v>1107.47</v>
      </c>
      <c r="P2072" s="29">
        <v>0</v>
      </c>
      <c r="Q2072" s="29">
        <v>35498.044099999999</v>
      </c>
      <c r="R2072" s="29">
        <v>0</v>
      </c>
      <c r="S2072" s="29">
        <v>0</v>
      </c>
      <c r="T2072">
        <v>0</v>
      </c>
      <c r="U2072">
        <v>0</v>
      </c>
      <c r="V2072">
        <v>0</v>
      </c>
      <c r="Y2072" t="s">
        <v>112</v>
      </c>
    </row>
    <row r="2073" spans="1:25" x14ac:dyDescent="0.3">
      <c r="A2073" s="19" t="s">
        <v>111</v>
      </c>
      <c r="B2073" s="18" t="s">
        <v>362</v>
      </c>
      <c r="C2073" s="18" t="s">
        <v>149</v>
      </c>
      <c r="D2073" s="29">
        <v>7989771.5700000003</v>
      </c>
      <c r="E2073" s="29">
        <v>8191744.6643000003</v>
      </c>
      <c r="F2073" s="29">
        <v>718924.80000000005</v>
      </c>
      <c r="G2073" s="29">
        <v>12.15</v>
      </c>
      <c r="H2073" s="29">
        <v>0</v>
      </c>
      <c r="I2073" s="29">
        <v>179293.99</v>
      </c>
      <c r="J2073" s="29">
        <v>0</v>
      </c>
      <c r="K2073" s="29">
        <v>0</v>
      </c>
      <c r="L2073" s="29">
        <v>0</v>
      </c>
      <c r="M2073" s="29">
        <v>0</v>
      </c>
      <c r="N2073" s="29">
        <v>266173.55</v>
      </c>
      <c r="O2073" s="29">
        <v>656.49</v>
      </c>
      <c r="P2073" s="29">
        <v>0</v>
      </c>
      <c r="Q2073" s="29">
        <v>528193.93570000003</v>
      </c>
      <c r="R2073" s="29">
        <v>11242.23</v>
      </c>
      <c r="S2073" s="29">
        <v>0</v>
      </c>
      <c r="T2073">
        <v>30945.82</v>
      </c>
      <c r="U2073">
        <v>0</v>
      </c>
      <c r="V2073">
        <v>0</v>
      </c>
      <c r="Y2073" t="s">
        <v>112</v>
      </c>
    </row>
    <row r="2074" spans="1:25" x14ac:dyDescent="0.3">
      <c r="A2074" s="19" t="s">
        <v>111</v>
      </c>
      <c r="B2074" s="18" t="s">
        <v>362</v>
      </c>
      <c r="C2074" s="18" t="s">
        <v>150</v>
      </c>
      <c r="D2074" s="29">
        <v>662862.59000000102</v>
      </c>
      <c r="E2074" s="29">
        <v>664676.43000000098</v>
      </c>
      <c r="F2074" s="29">
        <v>1813.84</v>
      </c>
      <c r="G2074" s="29">
        <v>2.95</v>
      </c>
      <c r="H2074" s="29">
        <v>0</v>
      </c>
      <c r="I2074" s="29">
        <v>1813.84</v>
      </c>
      <c r="J2074" s="29">
        <v>0</v>
      </c>
      <c r="K2074" s="29">
        <v>0</v>
      </c>
      <c r="L2074" s="29">
        <v>0</v>
      </c>
      <c r="M2074" s="29">
        <v>0</v>
      </c>
      <c r="N2074" s="29">
        <v>7203.99</v>
      </c>
      <c r="O2074" s="29">
        <v>75</v>
      </c>
      <c r="P2074" s="29">
        <v>0</v>
      </c>
      <c r="Q2074" s="29">
        <v>0</v>
      </c>
      <c r="R2074" s="29">
        <v>0</v>
      </c>
      <c r="S2074" s="29">
        <v>0</v>
      </c>
      <c r="T2074">
        <v>0</v>
      </c>
      <c r="U2074">
        <v>0</v>
      </c>
      <c r="V2074">
        <v>0</v>
      </c>
      <c r="Y2074" t="s">
        <v>112</v>
      </c>
    </row>
    <row r="2075" spans="1:25" x14ac:dyDescent="0.3">
      <c r="A2075" s="19" t="s">
        <v>111</v>
      </c>
      <c r="B2075" s="18" t="s">
        <v>362</v>
      </c>
      <c r="C2075" s="18" t="s">
        <v>151</v>
      </c>
      <c r="D2075" s="29">
        <v>1944675.5</v>
      </c>
      <c r="E2075" s="29">
        <v>1949564.09</v>
      </c>
      <c r="F2075" s="29">
        <v>4888.59</v>
      </c>
      <c r="G2075" s="29">
        <v>0</v>
      </c>
      <c r="H2075" s="29">
        <v>0</v>
      </c>
      <c r="I2075" s="29">
        <v>4517.09</v>
      </c>
      <c r="J2075" s="29">
        <v>0</v>
      </c>
      <c r="K2075" s="29">
        <v>0</v>
      </c>
      <c r="L2075" s="29">
        <v>0</v>
      </c>
      <c r="M2075" s="29">
        <v>0</v>
      </c>
      <c r="N2075" s="29">
        <v>38589.129999999997</v>
      </c>
      <c r="O2075" s="29">
        <v>888.79</v>
      </c>
      <c r="P2075" s="29">
        <v>0</v>
      </c>
      <c r="Q2075" s="29">
        <v>0</v>
      </c>
      <c r="R2075" s="29">
        <v>0</v>
      </c>
      <c r="S2075" s="29">
        <v>0</v>
      </c>
      <c r="T2075">
        <v>0</v>
      </c>
      <c r="U2075">
        <v>0</v>
      </c>
      <c r="V2075">
        <v>0</v>
      </c>
      <c r="Y2075" t="s">
        <v>112</v>
      </c>
    </row>
    <row r="2076" spans="1:25" x14ac:dyDescent="0.3">
      <c r="A2076" s="19" t="s">
        <v>112</v>
      </c>
      <c r="B2076" s="18" t="s">
        <v>363</v>
      </c>
      <c r="C2076" s="18" t="s">
        <v>129</v>
      </c>
      <c r="D2076" s="29">
        <v>2445627.83</v>
      </c>
      <c r="E2076" s="29">
        <v>2482677.2000000002</v>
      </c>
      <c r="F2076" s="29">
        <v>37049.370000000003</v>
      </c>
      <c r="G2076" s="29">
        <v>5.2</v>
      </c>
      <c r="H2076" s="29">
        <v>0</v>
      </c>
      <c r="I2076" s="29">
        <v>20157.96</v>
      </c>
      <c r="J2076" s="29">
        <v>0</v>
      </c>
      <c r="K2076" s="29">
        <v>0</v>
      </c>
      <c r="L2076" s="29">
        <v>0</v>
      </c>
      <c r="M2076" s="29">
        <v>0</v>
      </c>
      <c r="N2076" s="29">
        <v>80541.3</v>
      </c>
      <c r="O2076" s="29">
        <v>486.68</v>
      </c>
      <c r="P2076" s="29">
        <v>0</v>
      </c>
      <c r="Q2076" s="29">
        <v>0</v>
      </c>
      <c r="R2076" s="29">
        <v>0</v>
      </c>
      <c r="S2076" s="29">
        <v>0</v>
      </c>
      <c r="T2076">
        <v>0</v>
      </c>
      <c r="U2076">
        <v>0</v>
      </c>
      <c r="V2076">
        <v>0</v>
      </c>
      <c r="Y2076" t="s">
        <v>112</v>
      </c>
    </row>
    <row r="2077" spans="1:25" x14ac:dyDescent="0.3">
      <c r="A2077" s="19" t="s">
        <v>112</v>
      </c>
      <c r="B2077" s="18" t="s">
        <v>363</v>
      </c>
      <c r="C2077" s="18" t="s">
        <v>130</v>
      </c>
      <c r="D2077" s="29">
        <v>1310393.8899999999</v>
      </c>
      <c r="E2077" s="29">
        <v>1433979.3221</v>
      </c>
      <c r="F2077" s="29">
        <v>142725.67000000001</v>
      </c>
      <c r="G2077" s="29">
        <v>10.85</v>
      </c>
      <c r="H2077" s="29">
        <v>0</v>
      </c>
      <c r="I2077" s="29">
        <v>19977.349999999999</v>
      </c>
      <c r="J2077" s="29">
        <v>0</v>
      </c>
      <c r="K2077" s="29">
        <v>0</v>
      </c>
      <c r="L2077" s="29">
        <v>0</v>
      </c>
      <c r="M2077" s="29">
        <v>0</v>
      </c>
      <c r="N2077" s="29">
        <v>78417.77</v>
      </c>
      <c r="O2077" s="29">
        <v>172.59</v>
      </c>
      <c r="P2077" s="29">
        <v>0</v>
      </c>
      <c r="Q2077" s="29">
        <v>19140.2379</v>
      </c>
      <c r="R2077" s="29">
        <v>0</v>
      </c>
      <c r="S2077" s="29">
        <v>0</v>
      </c>
      <c r="T2077">
        <v>33.96</v>
      </c>
      <c r="U2077">
        <v>0</v>
      </c>
      <c r="V2077">
        <v>0</v>
      </c>
      <c r="Y2077" t="s">
        <v>112</v>
      </c>
    </row>
    <row r="2078" spans="1:25" x14ac:dyDescent="0.3">
      <c r="A2078" s="19" t="s">
        <v>112</v>
      </c>
      <c r="B2078" s="18" t="s">
        <v>363</v>
      </c>
      <c r="C2078" s="18" t="s">
        <v>131</v>
      </c>
      <c r="D2078" s="29">
        <v>2665065.42</v>
      </c>
      <c r="E2078" s="29">
        <v>2708774.3</v>
      </c>
      <c r="F2078" s="29">
        <v>43708.88</v>
      </c>
      <c r="G2078" s="29">
        <v>6.8</v>
      </c>
      <c r="H2078" s="29">
        <v>0</v>
      </c>
      <c r="I2078" s="29">
        <v>28879.13</v>
      </c>
      <c r="J2078" s="29">
        <v>0</v>
      </c>
      <c r="K2078" s="29">
        <v>0</v>
      </c>
      <c r="L2078" s="29">
        <v>0</v>
      </c>
      <c r="M2078" s="29">
        <v>0</v>
      </c>
      <c r="N2078" s="29">
        <v>53463.82</v>
      </c>
      <c r="O2078" s="29">
        <v>66.510000000000005</v>
      </c>
      <c r="P2078" s="29">
        <v>0</v>
      </c>
      <c r="Q2078" s="29">
        <v>0</v>
      </c>
      <c r="R2078" s="29">
        <v>0</v>
      </c>
      <c r="S2078" s="29">
        <v>0</v>
      </c>
      <c r="T2078">
        <v>0</v>
      </c>
      <c r="U2078">
        <v>0</v>
      </c>
      <c r="V2078">
        <v>0</v>
      </c>
      <c r="Y2078" t="s">
        <v>112</v>
      </c>
    </row>
    <row r="2079" spans="1:25" x14ac:dyDescent="0.3">
      <c r="A2079" s="19" t="s">
        <v>112</v>
      </c>
      <c r="B2079" s="18" t="s">
        <v>363</v>
      </c>
      <c r="C2079" s="18" t="s">
        <v>132</v>
      </c>
      <c r="D2079" s="29">
        <v>10014528.73</v>
      </c>
      <c r="E2079" s="29">
        <v>10156012.704500001</v>
      </c>
      <c r="F2079" s="29">
        <v>214748.15</v>
      </c>
      <c r="G2079" s="29">
        <v>12.13</v>
      </c>
      <c r="H2079" s="29">
        <v>0</v>
      </c>
      <c r="I2079" s="29">
        <v>113479.31</v>
      </c>
      <c r="J2079" s="29">
        <v>0</v>
      </c>
      <c r="K2079" s="29">
        <v>0</v>
      </c>
      <c r="L2079" s="29">
        <v>0</v>
      </c>
      <c r="M2079" s="29">
        <v>0</v>
      </c>
      <c r="N2079" s="29">
        <v>794634.33</v>
      </c>
      <c r="O2079" s="29">
        <v>5666.09</v>
      </c>
      <c r="P2079" s="29">
        <v>0</v>
      </c>
      <c r="Q2079" s="29">
        <v>73264.175499999998</v>
      </c>
      <c r="R2079" s="29">
        <v>0</v>
      </c>
      <c r="S2079" s="29">
        <v>0</v>
      </c>
      <c r="T2079">
        <v>4903.5600000000004</v>
      </c>
      <c r="U2079">
        <v>0</v>
      </c>
      <c r="V2079">
        <v>0</v>
      </c>
      <c r="Y2079" t="s">
        <v>112</v>
      </c>
    </row>
    <row r="2080" spans="1:25" x14ac:dyDescent="0.3">
      <c r="A2080" s="19" t="s">
        <v>112</v>
      </c>
      <c r="B2080" s="18" t="s">
        <v>363</v>
      </c>
      <c r="C2080" s="18" t="s">
        <v>133</v>
      </c>
      <c r="D2080" s="29">
        <v>2248882.29</v>
      </c>
      <c r="E2080" s="29">
        <v>2280782.23</v>
      </c>
      <c r="F2080" s="29">
        <v>31899.94</v>
      </c>
      <c r="G2080" s="29">
        <v>28.84</v>
      </c>
      <c r="H2080" s="29">
        <v>0</v>
      </c>
      <c r="I2080" s="29">
        <v>21945.35</v>
      </c>
      <c r="J2080" s="29">
        <v>0</v>
      </c>
      <c r="K2080" s="29">
        <v>0</v>
      </c>
      <c r="L2080" s="29">
        <v>0</v>
      </c>
      <c r="M2080" s="29">
        <v>0</v>
      </c>
      <c r="N2080" s="29">
        <v>43098.15</v>
      </c>
      <c r="O2080" s="29">
        <v>372.55</v>
      </c>
      <c r="P2080" s="29">
        <v>0</v>
      </c>
      <c r="Q2080" s="29">
        <v>0</v>
      </c>
      <c r="R2080" s="29">
        <v>0</v>
      </c>
      <c r="S2080" s="29">
        <v>0</v>
      </c>
      <c r="T2080">
        <v>0</v>
      </c>
      <c r="U2080">
        <v>0</v>
      </c>
      <c r="V2080">
        <v>0</v>
      </c>
      <c r="Y2080" t="s">
        <v>112</v>
      </c>
    </row>
    <row r="2081" spans="1:25" x14ac:dyDescent="0.3">
      <c r="A2081" s="19" t="s">
        <v>112</v>
      </c>
      <c r="B2081" s="18" t="s">
        <v>363</v>
      </c>
      <c r="C2081" s="18" t="s">
        <v>134</v>
      </c>
      <c r="D2081" s="29">
        <v>3354872.1</v>
      </c>
      <c r="E2081" s="29">
        <v>3405496.28</v>
      </c>
      <c r="F2081" s="29">
        <v>50624.18</v>
      </c>
      <c r="G2081" s="29">
        <v>7.36</v>
      </c>
      <c r="H2081" s="29">
        <v>0</v>
      </c>
      <c r="I2081" s="29">
        <v>34632.31</v>
      </c>
      <c r="J2081" s="29">
        <v>0</v>
      </c>
      <c r="K2081" s="29">
        <v>0</v>
      </c>
      <c r="L2081" s="29">
        <v>0</v>
      </c>
      <c r="M2081" s="29">
        <v>0</v>
      </c>
      <c r="N2081" s="29">
        <v>91160.55</v>
      </c>
      <c r="O2081" s="29">
        <v>920.11</v>
      </c>
      <c r="P2081" s="29">
        <v>0</v>
      </c>
      <c r="Q2081" s="29">
        <v>0</v>
      </c>
      <c r="R2081" s="29">
        <v>0</v>
      </c>
      <c r="S2081" s="29">
        <v>0</v>
      </c>
      <c r="T2081">
        <v>0</v>
      </c>
      <c r="U2081">
        <v>0</v>
      </c>
      <c r="V2081">
        <v>0</v>
      </c>
      <c r="Y2081" t="s">
        <v>112</v>
      </c>
    </row>
    <row r="2082" spans="1:25" x14ac:dyDescent="0.3">
      <c r="A2082" s="19" t="s">
        <v>112</v>
      </c>
      <c r="B2082" s="18" t="s">
        <v>363</v>
      </c>
      <c r="C2082" s="18" t="s">
        <v>135</v>
      </c>
      <c r="D2082" s="29">
        <v>2011856.91</v>
      </c>
      <c r="E2082" s="29">
        <v>2033068.5382999999</v>
      </c>
      <c r="F2082" s="29">
        <v>33084.74</v>
      </c>
      <c r="G2082" s="29">
        <v>1.92</v>
      </c>
      <c r="H2082" s="29">
        <v>0</v>
      </c>
      <c r="I2082" s="29">
        <v>23881.89</v>
      </c>
      <c r="J2082" s="29">
        <v>0</v>
      </c>
      <c r="K2082" s="29">
        <v>0</v>
      </c>
      <c r="L2082" s="29">
        <v>0</v>
      </c>
      <c r="M2082" s="29">
        <v>0</v>
      </c>
      <c r="N2082" s="29">
        <v>70658.95</v>
      </c>
      <c r="O2082" s="29">
        <v>437.77</v>
      </c>
      <c r="P2082" s="29">
        <v>0</v>
      </c>
      <c r="Q2082" s="29">
        <v>11873.111699999999</v>
      </c>
      <c r="R2082" s="29">
        <v>0</v>
      </c>
      <c r="S2082" s="29">
        <v>0</v>
      </c>
      <c r="T2082">
        <v>441.61</v>
      </c>
      <c r="U2082">
        <v>0</v>
      </c>
      <c r="V2082">
        <v>0</v>
      </c>
      <c r="Y2082" t="s">
        <v>112</v>
      </c>
    </row>
    <row r="2083" spans="1:25" x14ac:dyDescent="0.3">
      <c r="A2083" s="19" t="s">
        <v>112</v>
      </c>
      <c r="B2083" s="18" t="s">
        <v>363</v>
      </c>
      <c r="C2083" s="18" t="s">
        <v>136</v>
      </c>
      <c r="D2083" s="29">
        <v>132280.56</v>
      </c>
      <c r="E2083" s="29">
        <v>129614.7306</v>
      </c>
      <c r="F2083" s="29">
        <v>7867.92</v>
      </c>
      <c r="G2083" s="29">
        <v>4.0599999999999996</v>
      </c>
      <c r="H2083" s="29">
        <v>0</v>
      </c>
      <c r="I2083" s="29">
        <v>1707.71</v>
      </c>
      <c r="J2083" s="29">
        <v>0</v>
      </c>
      <c r="K2083" s="29">
        <v>0</v>
      </c>
      <c r="L2083" s="29">
        <v>0</v>
      </c>
      <c r="M2083" s="29">
        <v>0</v>
      </c>
      <c r="N2083" s="29">
        <v>21216.73</v>
      </c>
      <c r="O2083" s="29">
        <v>0</v>
      </c>
      <c r="P2083" s="29">
        <v>0</v>
      </c>
      <c r="Q2083" s="29">
        <v>10533.749400000001</v>
      </c>
      <c r="R2083" s="29">
        <v>0</v>
      </c>
      <c r="S2083" s="29">
        <v>0</v>
      </c>
      <c r="T2083">
        <v>3575.07</v>
      </c>
      <c r="U2083">
        <v>0</v>
      </c>
      <c r="V2083">
        <v>0</v>
      </c>
      <c r="Y2083" t="s">
        <v>112</v>
      </c>
    </row>
    <row r="2084" spans="1:25" x14ac:dyDescent="0.3">
      <c r="A2084" s="19" t="s">
        <v>112</v>
      </c>
      <c r="B2084" s="18" t="s">
        <v>363</v>
      </c>
      <c r="C2084" s="18" t="s">
        <v>137</v>
      </c>
      <c r="D2084" s="29">
        <v>3571108.37</v>
      </c>
      <c r="E2084" s="29">
        <v>3640174.63</v>
      </c>
      <c r="F2084" s="29">
        <v>69066.259999999995</v>
      </c>
      <c r="G2084" s="29">
        <v>2.73</v>
      </c>
      <c r="H2084" s="29">
        <v>0</v>
      </c>
      <c r="I2084" s="29">
        <v>39706.79</v>
      </c>
      <c r="J2084" s="29">
        <v>0</v>
      </c>
      <c r="K2084" s="29">
        <v>0</v>
      </c>
      <c r="L2084" s="29">
        <v>0</v>
      </c>
      <c r="M2084" s="29">
        <v>0</v>
      </c>
      <c r="N2084" s="29">
        <v>124268.88</v>
      </c>
      <c r="O2084" s="29">
        <v>2486.31</v>
      </c>
      <c r="P2084" s="29">
        <v>0</v>
      </c>
      <c r="Q2084" s="29">
        <v>0</v>
      </c>
      <c r="R2084" s="29">
        <v>0</v>
      </c>
      <c r="S2084" s="29">
        <v>0</v>
      </c>
      <c r="T2084">
        <v>57.75</v>
      </c>
      <c r="U2084">
        <v>0</v>
      </c>
      <c r="V2084">
        <v>0</v>
      </c>
      <c r="Y2084" t="s">
        <v>112</v>
      </c>
    </row>
    <row r="2085" spans="1:25" x14ac:dyDescent="0.3">
      <c r="A2085" s="19" t="s">
        <v>112</v>
      </c>
      <c r="B2085" s="18" t="s">
        <v>363</v>
      </c>
      <c r="C2085" s="18" t="s">
        <v>138</v>
      </c>
      <c r="D2085" s="29">
        <v>2281157.87</v>
      </c>
      <c r="E2085" s="29">
        <v>2327185.4304999998</v>
      </c>
      <c r="F2085" s="29">
        <v>51015.24</v>
      </c>
      <c r="G2085" s="29">
        <v>2.83</v>
      </c>
      <c r="H2085" s="29">
        <v>0</v>
      </c>
      <c r="I2085" s="29">
        <v>19305.099999999999</v>
      </c>
      <c r="J2085" s="29">
        <v>0</v>
      </c>
      <c r="K2085" s="29">
        <v>0</v>
      </c>
      <c r="L2085" s="29">
        <v>0</v>
      </c>
      <c r="M2085" s="29">
        <v>0</v>
      </c>
      <c r="N2085" s="29">
        <v>79618</v>
      </c>
      <c r="O2085" s="29">
        <v>348.04</v>
      </c>
      <c r="P2085" s="29">
        <v>0</v>
      </c>
      <c r="Q2085" s="29">
        <v>4987.6795000000002</v>
      </c>
      <c r="R2085" s="29">
        <v>0</v>
      </c>
      <c r="S2085" s="29">
        <v>0</v>
      </c>
      <c r="T2085">
        <v>260.06</v>
      </c>
      <c r="U2085">
        <v>0</v>
      </c>
      <c r="V2085">
        <v>0</v>
      </c>
    </row>
    <row r="2086" spans="1:25" x14ac:dyDescent="0.3">
      <c r="A2086" s="19" t="s">
        <v>112</v>
      </c>
      <c r="B2086" s="18" t="s">
        <v>363</v>
      </c>
      <c r="C2086" s="18" t="s">
        <v>139</v>
      </c>
      <c r="D2086" s="29">
        <v>5493311.21</v>
      </c>
      <c r="E2086" s="29">
        <v>5589986.7699999902</v>
      </c>
      <c r="F2086" s="29">
        <v>96675.56</v>
      </c>
      <c r="G2086" s="29">
        <v>18.34</v>
      </c>
      <c r="H2086" s="29">
        <v>0</v>
      </c>
      <c r="I2086" s="29">
        <v>71267.839999999997</v>
      </c>
      <c r="J2086" s="29">
        <v>0</v>
      </c>
      <c r="K2086" s="29">
        <v>0</v>
      </c>
      <c r="L2086" s="29">
        <v>0</v>
      </c>
      <c r="M2086" s="29">
        <v>0</v>
      </c>
      <c r="N2086" s="29">
        <v>134072.60999999999</v>
      </c>
      <c r="O2086" s="29">
        <v>801.08</v>
      </c>
      <c r="P2086" s="29">
        <v>0</v>
      </c>
      <c r="Q2086" s="29">
        <v>0</v>
      </c>
      <c r="R2086" s="29">
        <v>0</v>
      </c>
      <c r="S2086" s="29">
        <v>0</v>
      </c>
      <c r="T2086">
        <v>0</v>
      </c>
      <c r="U2086">
        <v>0</v>
      </c>
      <c r="V2086">
        <v>0</v>
      </c>
    </row>
    <row r="2087" spans="1:25" x14ac:dyDescent="0.3">
      <c r="A2087" s="19" t="s">
        <v>112</v>
      </c>
      <c r="B2087" s="18" t="s">
        <v>363</v>
      </c>
      <c r="C2087" s="18" t="s">
        <v>140</v>
      </c>
      <c r="D2087" s="29">
        <v>7344270.8600000003</v>
      </c>
      <c r="E2087" s="29">
        <v>4159124.3639000002</v>
      </c>
      <c r="F2087" s="29">
        <v>29774.33</v>
      </c>
      <c r="G2087" s="29">
        <v>15.94</v>
      </c>
      <c r="H2087" s="29">
        <v>0</v>
      </c>
      <c r="I2087" s="29">
        <v>18382.8</v>
      </c>
      <c r="J2087" s="29">
        <v>0</v>
      </c>
      <c r="K2087" s="29">
        <v>0</v>
      </c>
      <c r="L2087" s="29">
        <v>0</v>
      </c>
      <c r="M2087" s="29">
        <v>0</v>
      </c>
      <c r="N2087" s="29">
        <v>85582.77</v>
      </c>
      <c r="O2087" s="29">
        <v>2143.35</v>
      </c>
      <c r="P2087" s="29">
        <v>0</v>
      </c>
      <c r="Q2087" s="29">
        <v>3228184.9161</v>
      </c>
      <c r="R2087" s="29">
        <v>7044.34</v>
      </c>
      <c r="S2087" s="29">
        <v>6219.75</v>
      </c>
      <c r="T2087">
        <v>92861.56</v>
      </c>
      <c r="U2087">
        <v>0</v>
      </c>
      <c r="V2087">
        <v>0</v>
      </c>
    </row>
    <row r="2088" spans="1:25" x14ac:dyDescent="0.3">
      <c r="A2088" s="19" t="s">
        <v>112</v>
      </c>
      <c r="B2088" s="18" t="s">
        <v>363</v>
      </c>
      <c r="C2088" s="18" t="s">
        <v>141</v>
      </c>
      <c r="D2088" s="29">
        <v>1656825.16</v>
      </c>
      <c r="E2088" s="29">
        <v>1673705.24</v>
      </c>
      <c r="F2088" s="29">
        <v>16880.080000000002</v>
      </c>
      <c r="G2088" s="29">
        <v>13.52</v>
      </c>
      <c r="H2088" s="29">
        <v>0</v>
      </c>
      <c r="I2088" s="29">
        <v>12731.34</v>
      </c>
      <c r="J2088" s="29">
        <v>0</v>
      </c>
      <c r="K2088" s="29">
        <v>0</v>
      </c>
      <c r="L2088" s="29">
        <v>0</v>
      </c>
      <c r="M2088" s="29">
        <v>0</v>
      </c>
      <c r="N2088" s="29">
        <v>41131.919999999998</v>
      </c>
      <c r="O2088" s="29">
        <v>389.89</v>
      </c>
      <c r="P2088" s="29">
        <v>0</v>
      </c>
      <c r="Q2088" s="29">
        <v>0</v>
      </c>
      <c r="R2088" s="29">
        <v>0</v>
      </c>
      <c r="S2088" s="29">
        <v>0</v>
      </c>
      <c r="T2088">
        <v>0</v>
      </c>
      <c r="U2088">
        <v>0</v>
      </c>
      <c r="V2088">
        <v>0</v>
      </c>
    </row>
    <row r="2089" spans="1:25" x14ac:dyDescent="0.3">
      <c r="A2089" s="19" t="s">
        <v>112</v>
      </c>
      <c r="B2089" s="18" t="s">
        <v>363</v>
      </c>
      <c r="C2089" s="18" t="s">
        <v>142</v>
      </c>
      <c r="D2089" s="29">
        <v>558692.1</v>
      </c>
      <c r="E2089" s="29">
        <v>573232.97</v>
      </c>
      <c r="F2089" s="29">
        <v>14540.87</v>
      </c>
      <c r="G2089" s="29">
        <v>3.52</v>
      </c>
      <c r="H2089" s="29">
        <v>0</v>
      </c>
      <c r="I2089" s="29">
        <v>6614.47</v>
      </c>
      <c r="J2089" s="29">
        <v>0</v>
      </c>
      <c r="K2089" s="29">
        <v>0</v>
      </c>
      <c r="L2089" s="29">
        <v>0</v>
      </c>
      <c r="M2089" s="29">
        <v>0</v>
      </c>
      <c r="N2089" s="29">
        <v>6143.07</v>
      </c>
      <c r="O2089" s="29">
        <v>507.94</v>
      </c>
      <c r="P2089" s="29">
        <v>0</v>
      </c>
      <c r="Q2089" s="29">
        <v>0</v>
      </c>
      <c r="R2089" s="29">
        <v>0</v>
      </c>
      <c r="S2089" s="29">
        <v>0</v>
      </c>
      <c r="T2089">
        <v>0</v>
      </c>
      <c r="U2089">
        <v>0</v>
      </c>
      <c r="V2089">
        <v>0</v>
      </c>
    </row>
    <row r="2090" spans="1:25" x14ac:dyDescent="0.3">
      <c r="A2090" s="19" t="s">
        <v>112</v>
      </c>
      <c r="B2090" s="18" t="s">
        <v>363</v>
      </c>
      <c r="C2090" s="18" t="s">
        <v>144</v>
      </c>
      <c r="D2090" s="29">
        <v>740.02</v>
      </c>
      <c r="E2090" s="29">
        <v>740.02</v>
      </c>
      <c r="F2090" s="29">
        <v>0</v>
      </c>
      <c r="G2090" s="29">
        <v>0</v>
      </c>
      <c r="H2090" s="29">
        <v>0</v>
      </c>
      <c r="I2090" s="29">
        <v>0</v>
      </c>
      <c r="J2090" s="29">
        <v>0</v>
      </c>
      <c r="K2090" s="29">
        <v>0</v>
      </c>
      <c r="L2090" s="29">
        <v>0</v>
      </c>
      <c r="M2090" s="29">
        <v>0</v>
      </c>
      <c r="N2090" s="29">
        <v>0</v>
      </c>
      <c r="O2090" s="29">
        <v>0</v>
      </c>
      <c r="P2090" s="29">
        <v>0</v>
      </c>
      <c r="Q2090" s="29">
        <v>0</v>
      </c>
      <c r="R2090" s="29">
        <v>0</v>
      </c>
      <c r="S2090" s="29">
        <v>0</v>
      </c>
      <c r="T2090">
        <v>0</v>
      </c>
      <c r="U2090">
        <v>0</v>
      </c>
      <c r="V2090">
        <v>0</v>
      </c>
    </row>
    <row r="2091" spans="1:25" x14ac:dyDescent="0.3">
      <c r="A2091" s="19" t="s">
        <v>112</v>
      </c>
      <c r="B2091" s="18" t="s">
        <v>363</v>
      </c>
      <c r="C2091" s="18" t="s">
        <v>145</v>
      </c>
      <c r="D2091" s="29">
        <v>1954.2</v>
      </c>
      <c r="E2091" s="29">
        <v>1749.999</v>
      </c>
      <c r="F2091" s="29">
        <v>0</v>
      </c>
      <c r="G2091" s="29">
        <v>0</v>
      </c>
      <c r="H2091" s="29">
        <v>0</v>
      </c>
      <c r="I2091" s="29">
        <v>0</v>
      </c>
      <c r="J2091" s="29">
        <v>0</v>
      </c>
      <c r="K2091" s="29">
        <v>0</v>
      </c>
      <c r="L2091" s="29">
        <v>0</v>
      </c>
      <c r="M2091" s="29">
        <v>0</v>
      </c>
      <c r="N2091" s="29">
        <v>0</v>
      </c>
      <c r="O2091" s="29">
        <v>0</v>
      </c>
      <c r="P2091" s="29">
        <v>0</v>
      </c>
      <c r="Q2091" s="29">
        <v>204.20099999999999</v>
      </c>
      <c r="R2091" s="29">
        <v>0</v>
      </c>
      <c r="S2091" s="29">
        <v>0</v>
      </c>
      <c r="T2091">
        <v>0</v>
      </c>
      <c r="U2091">
        <v>0</v>
      </c>
      <c r="V2091">
        <v>0</v>
      </c>
    </row>
    <row r="2092" spans="1:25" x14ac:dyDescent="0.3">
      <c r="A2092" s="19" t="s">
        <v>112</v>
      </c>
      <c r="B2092" s="18" t="s">
        <v>363</v>
      </c>
      <c r="C2092" s="18" t="s">
        <v>257</v>
      </c>
      <c r="D2092" s="29">
        <v>0</v>
      </c>
      <c r="E2092" s="29">
        <v>0</v>
      </c>
      <c r="F2092" s="29">
        <v>0</v>
      </c>
      <c r="G2092" s="29">
        <v>0</v>
      </c>
      <c r="H2092" s="29">
        <v>0</v>
      </c>
      <c r="I2092" s="29">
        <v>0</v>
      </c>
      <c r="J2092" s="29">
        <v>0</v>
      </c>
      <c r="K2092" s="29">
        <v>0</v>
      </c>
      <c r="L2092" s="29">
        <v>0</v>
      </c>
      <c r="M2092" s="29">
        <v>0</v>
      </c>
      <c r="N2092" s="29">
        <v>0</v>
      </c>
      <c r="O2092" s="29">
        <v>0</v>
      </c>
      <c r="P2092" s="29">
        <v>0</v>
      </c>
      <c r="Q2092" s="29">
        <v>0</v>
      </c>
      <c r="R2092" s="29">
        <v>0</v>
      </c>
      <c r="S2092" s="29">
        <v>0</v>
      </c>
      <c r="T2092">
        <v>0</v>
      </c>
      <c r="U2092">
        <v>0</v>
      </c>
      <c r="V2092">
        <v>0</v>
      </c>
    </row>
  </sheetData>
  <autoFilter ref="A1:Z1" xr:uid="{00000000-0001-0000-03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02"/>
  <sheetViews>
    <sheetView topLeftCell="A8" workbookViewId="0">
      <selection activeCell="J10" sqref="J10"/>
    </sheetView>
  </sheetViews>
  <sheetFormatPr defaultColWidth="9.109375" defaultRowHeight="13.8" x14ac:dyDescent="0.3"/>
  <cols>
    <col min="1" max="1" width="7.5546875" style="18" bestFit="1" customWidth="1"/>
    <col min="2" max="2" width="10.6640625" style="18" bestFit="1" customWidth="1"/>
    <col min="3" max="3" width="11.44140625" style="19" bestFit="1" customWidth="1"/>
    <col min="4" max="4" width="14.44140625" style="18" bestFit="1" customWidth="1"/>
    <col min="5" max="5" width="47.44140625" style="19" bestFit="1" customWidth="1"/>
    <col min="6" max="6" width="17.109375" style="20" bestFit="1" customWidth="1"/>
    <col min="7" max="7" width="9.109375" style="23"/>
    <col min="8" max="8" width="11.44140625" style="23" bestFit="1" customWidth="1"/>
    <col min="9" max="9" width="14.44140625" style="23" bestFit="1" customWidth="1"/>
    <col min="10" max="10" width="47.44140625" style="23" bestFit="1" customWidth="1"/>
    <col min="11" max="11" width="17" style="23" bestFit="1" customWidth="1"/>
    <col min="12" max="16384" width="9.109375" style="23"/>
  </cols>
  <sheetData>
    <row r="1" spans="1:10" s="21" customFormat="1" ht="22.5" customHeight="1" x14ac:dyDescent="0.3">
      <c r="A1" s="18" t="s">
        <v>1624</v>
      </c>
      <c r="B1" s="18" t="s">
        <v>127</v>
      </c>
      <c r="C1" s="18" t="s">
        <v>24</v>
      </c>
      <c r="D1" s="18" t="s">
        <v>114</v>
      </c>
      <c r="E1" s="18" t="s">
        <v>369</v>
      </c>
      <c r="F1" s="22" t="s">
        <v>8</v>
      </c>
    </row>
    <row r="2" spans="1:10" ht="15.75" customHeight="1" x14ac:dyDescent="0.3">
      <c r="A2" s="18" t="s">
        <v>2073</v>
      </c>
      <c r="B2" s="18" t="s">
        <v>128</v>
      </c>
      <c r="C2" s="19" t="s">
        <v>25</v>
      </c>
      <c r="D2" s="18" t="s">
        <v>129</v>
      </c>
      <c r="E2" s="19" t="s">
        <v>1765</v>
      </c>
      <c r="F2" s="20">
        <v>0</v>
      </c>
    </row>
    <row r="3" spans="1:10" ht="15.75" customHeight="1" x14ac:dyDescent="0.3">
      <c r="A3" s="18" t="s">
        <v>2073</v>
      </c>
      <c r="B3" s="18" t="s">
        <v>128</v>
      </c>
      <c r="C3" s="19" t="s">
        <v>25</v>
      </c>
      <c r="D3" s="18" t="s">
        <v>130</v>
      </c>
      <c r="E3" s="19" t="s">
        <v>1766</v>
      </c>
      <c r="F3" s="20">
        <v>0</v>
      </c>
    </row>
    <row r="4" spans="1:10" ht="15.75" customHeight="1" x14ac:dyDescent="0.3">
      <c r="A4" s="18" t="s">
        <v>2073</v>
      </c>
      <c r="B4" s="18" t="s">
        <v>128</v>
      </c>
      <c r="C4" s="19" t="s">
        <v>25</v>
      </c>
      <c r="D4" s="18" t="s">
        <v>131</v>
      </c>
      <c r="E4" s="19" t="s">
        <v>1767</v>
      </c>
      <c r="F4" s="20">
        <v>0</v>
      </c>
    </row>
    <row r="5" spans="1:10" ht="15.75" customHeight="1" x14ac:dyDescent="0.3">
      <c r="A5" s="18" t="s">
        <v>2073</v>
      </c>
      <c r="B5" s="18" t="s">
        <v>128</v>
      </c>
      <c r="C5" s="19" t="s">
        <v>25</v>
      </c>
      <c r="D5" s="18" t="s">
        <v>132</v>
      </c>
      <c r="E5" s="19" t="s">
        <v>1768</v>
      </c>
      <c r="F5" s="20">
        <v>0</v>
      </c>
    </row>
    <row r="6" spans="1:10" ht="15.75" customHeight="1" x14ac:dyDescent="0.3">
      <c r="A6" s="18" t="s">
        <v>2073</v>
      </c>
      <c r="B6" s="18" t="s">
        <v>128</v>
      </c>
      <c r="C6" s="19" t="s">
        <v>25</v>
      </c>
      <c r="D6" s="18" t="s">
        <v>133</v>
      </c>
      <c r="E6" s="19" t="s">
        <v>1769</v>
      </c>
      <c r="F6" s="20">
        <v>0</v>
      </c>
    </row>
    <row r="7" spans="1:10" ht="15.75" customHeight="1" x14ac:dyDescent="0.3">
      <c r="A7" s="18" t="s">
        <v>2073</v>
      </c>
      <c r="B7" s="18" t="s">
        <v>128</v>
      </c>
      <c r="C7" s="19" t="s">
        <v>25</v>
      </c>
      <c r="D7" s="18" t="s">
        <v>134</v>
      </c>
      <c r="E7" s="19" t="s">
        <v>820</v>
      </c>
      <c r="F7" s="20">
        <v>0</v>
      </c>
    </row>
    <row r="8" spans="1:10" ht="15.75" customHeight="1" x14ac:dyDescent="0.3">
      <c r="A8" s="18" t="s">
        <v>2073</v>
      </c>
      <c r="B8" s="18" t="s">
        <v>128</v>
      </c>
      <c r="C8" s="19" t="s">
        <v>25</v>
      </c>
      <c r="D8" s="18" t="s">
        <v>135</v>
      </c>
      <c r="E8" s="19" t="s">
        <v>1770</v>
      </c>
      <c r="F8" s="20">
        <v>0</v>
      </c>
    </row>
    <row r="9" spans="1:10" ht="15.75" customHeight="1" x14ac:dyDescent="0.3">
      <c r="A9" s="18" t="s">
        <v>2073</v>
      </c>
      <c r="B9" s="18" t="s">
        <v>128</v>
      </c>
      <c r="C9" s="19" t="s">
        <v>25</v>
      </c>
      <c r="D9" s="18" t="s">
        <v>136</v>
      </c>
      <c r="E9" s="19" t="s">
        <v>1771</v>
      </c>
      <c r="F9" s="20">
        <v>0</v>
      </c>
    </row>
    <row r="10" spans="1:10" ht="15.75" customHeight="1" x14ac:dyDescent="0.3">
      <c r="A10" s="18" t="s">
        <v>2073</v>
      </c>
      <c r="B10" s="18" t="s">
        <v>128</v>
      </c>
      <c r="C10" s="19" t="s">
        <v>25</v>
      </c>
      <c r="D10" s="18" t="s">
        <v>137</v>
      </c>
      <c r="E10" s="19" t="s">
        <v>1772</v>
      </c>
      <c r="F10" s="20">
        <v>0</v>
      </c>
    </row>
    <row r="11" spans="1:10" ht="15.75" customHeight="1" x14ac:dyDescent="0.3">
      <c r="A11" s="18" t="s">
        <v>2073</v>
      </c>
      <c r="B11" s="18" t="s">
        <v>128</v>
      </c>
      <c r="C11" s="19" t="s">
        <v>25</v>
      </c>
      <c r="D11" s="18" t="s">
        <v>138</v>
      </c>
      <c r="E11" s="19" t="s">
        <v>1773</v>
      </c>
      <c r="F11" s="20">
        <v>1702077.2867999999</v>
      </c>
      <c r="J11" s="26"/>
    </row>
    <row r="12" spans="1:10" ht="15.75" customHeight="1" x14ac:dyDescent="0.3">
      <c r="A12" s="18" t="s">
        <v>2073</v>
      </c>
      <c r="B12" s="18" t="s">
        <v>128</v>
      </c>
      <c r="C12" s="19" t="s">
        <v>25</v>
      </c>
      <c r="D12" s="18" t="s">
        <v>139</v>
      </c>
      <c r="E12" s="19" t="s">
        <v>1774</v>
      </c>
      <c r="F12" s="20">
        <v>0</v>
      </c>
    </row>
    <row r="13" spans="1:10" ht="15.75" customHeight="1" x14ac:dyDescent="0.3">
      <c r="A13" s="18" t="s">
        <v>2073</v>
      </c>
      <c r="B13" s="18" t="s">
        <v>128</v>
      </c>
      <c r="C13" s="19" t="s">
        <v>25</v>
      </c>
      <c r="D13" s="18" t="s">
        <v>140</v>
      </c>
      <c r="E13" s="19" t="s">
        <v>1775</v>
      </c>
      <c r="F13" s="20">
        <v>0</v>
      </c>
    </row>
    <row r="14" spans="1:10" ht="15.75" customHeight="1" x14ac:dyDescent="0.3">
      <c r="A14" s="18" t="s">
        <v>2073</v>
      </c>
      <c r="B14" s="18" t="s">
        <v>128</v>
      </c>
      <c r="C14" s="19" t="s">
        <v>25</v>
      </c>
      <c r="D14" s="18" t="s">
        <v>141</v>
      </c>
      <c r="E14" s="19" t="s">
        <v>1776</v>
      </c>
      <c r="F14" s="20">
        <v>0</v>
      </c>
    </row>
    <row r="15" spans="1:10" ht="15.75" customHeight="1" x14ac:dyDescent="0.3">
      <c r="A15" s="18" t="s">
        <v>2073</v>
      </c>
      <c r="B15" s="18" t="s">
        <v>128</v>
      </c>
      <c r="C15" s="19" t="s">
        <v>25</v>
      </c>
      <c r="D15" s="18" t="s">
        <v>142</v>
      </c>
      <c r="E15" s="19" t="s">
        <v>1777</v>
      </c>
      <c r="F15" s="20">
        <v>121814.76760000001</v>
      </c>
    </row>
    <row r="16" spans="1:10" ht="15.75" customHeight="1" x14ac:dyDescent="0.3">
      <c r="A16" s="18" t="s">
        <v>2073</v>
      </c>
      <c r="B16" s="18" t="s">
        <v>128</v>
      </c>
      <c r="C16" s="19" t="s">
        <v>25</v>
      </c>
      <c r="D16" s="18" t="s">
        <v>143</v>
      </c>
      <c r="E16" s="19" t="s">
        <v>1778</v>
      </c>
      <c r="F16" s="20">
        <v>0</v>
      </c>
    </row>
    <row r="17" spans="1:6" ht="15.75" customHeight="1" x14ac:dyDescent="0.3">
      <c r="A17" s="18" t="s">
        <v>2073</v>
      </c>
      <c r="B17" s="18" t="s">
        <v>128</v>
      </c>
      <c r="C17" s="19" t="s">
        <v>25</v>
      </c>
      <c r="D17" s="18" t="s">
        <v>144</v>
      </c>
      <c r="E17" s="19" t="s">
        <v>931</v>
      </c>
      <c r="F17" s="20">
        <v>0</v>
      </c>
    </row>
    <row r="18" spans="1:6" ht="15.75" customHeight="1" x14ac:dyDescent="0.3">
      <c r="A18" s="18" t="s">
        <v>2073</v>
      </c>
      <c r="B18" s="18" t="s">
        <v>128</v>
      </c>
      <c r="C18" s="19" t="s">
        <v>25</v>
      </c>
      <c r="D18" s="18" t="s">
        <v>145</v>
      </c>
      <c r="E18" s="19" t="s">
        <v>1779</v>
      </c>
      <c r="F18" s="20">
        <v>0</v>
      </c>
    </row>
    <row r="19" spans="1:6" ht="15.75" customHeight="1" x14ac:dyDescent="0.3">
      <c r="A19" s="18" t="s">
        <v>2073</v>
      </c>
      <c r="B19" s="18" t="s">
        <v>128</v>
      </c>
      <c r="C19" s="19" t="s">
        <v>25</v>
      </c>
      <c r="D19" s="18" t="s">
        <v>146</v>
      </c>
      <c r="E19" s="19" t="s">
        <v>1780</v>
      </c>
      <c r="F19" s="20">
        <v>84544.731299999999</v>
      </c>
    </row>
    <row r="20" spans="1:6" ht="15.75" customHeight="1" x14ac:dyDescent="0.3">
      <c r="A20" s="18" t="s">
        <v>2073</v>
      </c>
      <c r="B20" s="18" t="s">
        <v>128</v>
      </c>
      <c r="C20" s="19" t="s">
        <v>25</v>
      </c>
      <c r="D20" s="18" t="s">
        <v>147</v>
      </c>
      <c r="E20" s="19" t="s">
        <v>1781</v>
      </c>
      <c r="F20" s="20">
        <v>272004.62819999998</v>
      </c>
    </row>
    <row r="21" spans="1:6" ht="15.75" customHeight="1" x14ac:dyDescent="0.3">
      <c r="A21" s="18" t="s">
        <v>2073</v>
      </c>
      <c r="B21" s="18" t="s">
        <v>128</v>
      </c>
      <c r="C21" s="19" t="s">
        <v>25</v>
      </c>
      <c r="D21" s="18" t="s">
        <v>148</v>
      </c>
      <c r="E21" s="19" t="s">
        <v>1782</v>
      </c>
      <c r="F21" s="20">
        <v>0</v>
      </c>
    </row>
    <row r="22" spans="1:6" ht="15.75" customHeight="1" x14ac:dyDescent="0.3">
      <c r="A22" s="18" t="s">
        <v>2073</v>
      </c>
      <c r="B22" s="18" t="s">
        <v>128</v>
      </c>
      <c r="C22" s="19" t="s">
        <v>25</v>
      </c>
      <c r="D22" s="18" t="s">
        <v>149</v>
      </c>
      <c r="E22" s="19" t="s">
        <v>1783</v>
      </c>
      <c r="F22" s="20">
        <v>0</v>
      </c>
    </row>
    <row r="23" spans="1:6" ht="15.75" customHeight="1" x14ac:dyDescent="0.3">
      <c r="A23" s="18" t="s">
        <v>2073</v>
      </c>
      <c r="B23" s="18" t="s">
        <v>128</v>
      </c>
      <c r="C23" s="19" t="s">
        <v>25</v>
      </c>
      <c r="D23" s="18" t="s">
        <v>150</v>
      </c>
      <c r="E23" s="19" t="s">
        <v>1784</v>
      </c>
      <c r="F23" s="20">
        <v>290637.06530000002</v>
      </c>
    </row>
    <row r="24" spans="1:6" ht="15.75" customHeight="1" x14ac:dyDescent="0.3">
      <c r="A24" s="18" t="s">
        <v>2073</v>
      </c>
      <c r="B24" s="18" t="s">
        <v>128</v>
      </c>
      <c r="C24" s="19" t="s">
        <v>25</v>
      </c>
      <c r="D24" s="18" t="s">
        <v>151</v>
      </c>
      <c r="E24" s="19" t="s">
        <v>1785</v>
      </c>
      <c r="F24" s="20">
        <v>0</v>
      </c>
    </row>
    <row r="25" spans="1:6" ht="15.75" customHeight="1" x14ac:dyDescent="0.3">
      <c r="A25" s="18" t="s">
        <v>2073</v>
      </c>
      <c r="B25" s="18" t="s">
        <v>152</v>
      </c>
      <c r="C25" s="19" t="s">
        <v>26</v>
      </c>
      <c r="D25" s="18" t="s">
        <v>153</v>
      </c>
      <c r="E25" s="19" t="s">
        <v>373</v>
      </c>
      <c r="F25" s="20">
        <v>0</v>
      </c>
    </row>
    <row r="26" spans="1:6" ht="15.75" customHeight="1" x14ac:dyDescent="0.3">
      <c r="A26" s="18" t="s">
        <v>2073</v>
      </c>
      <c r="B26" s="18" t="s">
        <v>152</v>
      </c>
      <c r="C26" s="19" t="s">
        <v>26</v>
      </c>
      <c r="D26" s="18" t="s">
        <v>154</v>
      </c>
      <c r="E26" s="19" t="s">
        <v>25</v>
      </c>
      <c r="F26" s="20">
        <v>0</v>
      </c>
    </row>
    <row r="27" spans="1:6" ht="15.75" customHeight="1" x14ac:dyDescent="0.3">
      <c r="A27" s="18" t="s">
        <v>2073</v>
      </c>
      <c r="B27" s="18" t="s">
        <v>152</v>
      </c>
      <c r="C27" s="19" t="s">
        <v>26</v>
      </c>
      <c r="D27" s="18" t="s">
        <v>155</v>
      </c>
      <c r="E27" s="19" t="s">
        <v>374</v>
      </c>
      <c r="F27" s="20">
        <v>0</v>
      </c>
    </row>
    <row r="28" spans="1:6" ht="15.75" customHeight="1" x14ac:dyDescent="0.3">
      <c r="A28" s="18" t="s">
        <v>2073</v>
      </c>
      <c r="B28" s="18" t="s">
        <v>152</v>
      </c>
      <c r="C28" s="19" t="s">
        <v>26</v>
      </c>
      <c r="D28" s="18" t="s">
        <v>156</v>
      </c>
      <c r="E28" s="19" t="s">
        <v>375</v>
      </c>
      <c r="F28" s="20">
        <v>293234.01569999999</v>
      </c>
    </row>
    <row r="29" spans="1:6" ht="15.75" customHeight="1" x14ac:dyDescent="0.3">
      <c r="A29" s="18" t="s">
        <v>2073</v>
      </c>
      <c r="B29" s="18" t="s">
        <v>152</v>
      </c>
      <c r="C29" s="19" t="s">
        <v>26</v>
      </c>
      <c r="D29" s="18" t="s">
        <v>157</v>
      </c>
      <c r="E29" s="19" t="s">
        <v>376</v>
      </c>
      <c r="F29" s="20">
        <v>27026.100299999998</v>
      </c>
    </row>
    <row r="30" spans="1:6" ht="15.75" customHeight="1" x14ac:dyDescent="0.3">
      <c r="A30" s="18" t="s">
        <v>2073</v>
      </c>
      <c r="B30" s="18" t="s">
        <v>152</v>
      </c>
      <c r="C30" s="19" t="s">
        <v>26</v>
      </c>
      <c r="D30" s="18" t="s">
        <v>158</v>
      </c>
      <c r="E30" s="19" t="s">
        <v>377</v>
      </c>
      <c r="F30" s="20">
        <v>141824.61730000001</v>
      </c>
    </row>
    <row r="31" spans="1:6" ht="15.75" customHeight="1" x14ac:dyDescent="0.3">
      <c r="A31" s="18" t="s">
        <v>2073</v>
      </c>
      <c r="B31" s="18" t="s">
        <v>152</v>
      </c>
      <c r="C31" s="19" t="s">
        <v>26</v>
      </c>
      <c r="D31" s="18" t="s">
        <v>159</v>
      </c>
      <c r="E31" s="19" t="s">
        <v>378</v>
      </c>
      <c r="F31" s="20">
        <v>0</v>
      </c>
    </row>
    <row r="32" spans="1:6" ht="15.75" customHeight="1" x14ac:dyDescent="0.3">
      <c r="A32" s="18" t="s">
        <v>2073</v>
      </c>
      <c r="B32" s="18" t="s">
        <v>152</v>
      </c>
      <c r="C32" s="19" t="s">
        <v>26</v>
      </c>
      <c r="D32" s="18" t="s">
        <v>160</v>
      </c>
      <c r="E32" s="19" t="s">
        <v>59</v>
      </c>
      <c r="F32" s="20">
        <v>0</v>
      </c>
    </row>
    <row r="33" spans="1:6" ht="15.75" customHeight="1" x14ac:dyDescent="0.3">
      <c r="A33" s="18" t="s">
        <v>2073</v>
      </c>
      <c r="B33" s="18" t="s">
        <v>152</v>
      </c>
      <c r="C33" s="19" t="s">
        <v>26</v>
      </c>
      <c r="D33" s="18" t="s">
        <v>161</v>
      </c>
      <c r="E33" s="19" t="s">
        <v>62</v>
      </c>
      <c r="F33" s="20">
        <v>441.05110000000002</v>
      </c>
    </row>
    <row r="34" spans="1:6" ht="15.75" customHeight="1" x14ac:dyDescent="0.3">
      <c r="A34" s="18" t="s">
        <v>2073</v>
      </c>
      <c r="B34" s="18" t="s">
        <v>152</v>
      </c>
      <c r="C34" s="19" t="s">
        <v>26</v>
      </c>
      <c r="D34" s="18" t="s">
        <v>162</v>
      </c>
      <c r="E34" s="19" t="s">
        <v>379</v>
      </c>
      <c r="F34" s="20">
        <v>1657103.0564999999</v>
      </c>
    </row>
    <row r="35" spans="1:6" ht="15.75" customHeight="1" x14ac:dyDescent="0.3">
      <c r="A35" s="18" t="s">
        <v>2073</v>
      </c>
      <c r="B35" s="18" t="s">
        <v>152</v>
      </c>
      <c r="C35" s="19" t="s">
        <v>26</v>
      </c>
      <c r="D35" s="18" t="s">
        <v>163</v>
      </c>
      <c r="E35" s="19" t="s">
        <v>380</v>
      </c>
      <c r="F35" s="20">
        <v>492086.96889999998</v>
      </c>
    </row>
    <row r="36" spans="1:6" ht="15.75" customHeight="1" x14ac:dyDescent="0.3">
      <c r="A36" s="18" t="s">
        <v>2073</v>
      </c>
      <c r="B36" s="18" t="s">
        <v>152</v>
      </c>
      <c r="C36" s="19" t="s">
        <v>26</v>
      </c>
      <c r="D36" s="18" t="s">
        <v>164</v>
      </c>
      <c r="E36" s="19" t="s">
        <v>67</v>
      </c>
      <c r="F36" s="20">
        <v>0</v>
      </c>
    </row>
    <row r="37" spans="1:6" ht="15.75" customHeight="1" x14ac:dyDescent="0.3">
      <c r="A37" s="18" t="s">
        <v>2073</v>
      </c>
      <c r="B37" s="18" t="s">
        <v>152</v>
      </c>
      <c r="C37" s="19" t="s">
        <v>26</v>
      </c>
      <c r="D37" s="18" t="s">
        <v>165</v>
      </c>
      <c r="E37" s="19" t="s">
        <v>69</v>
      </c>
      <c r="F37" s="20">
        <v>0</v>
      </c>
    </row>
    <row r="38" spans="1:6" ht="15.75" customHeight="1" x14ac:dyDescent="0.3">
      <c r="A38" s="18" t="s">
        <v>2073</v>
      </c>
      <c r="B38" s="18" t="s">
        <v>152</v>
      </c>
      <c r="C38" s="19" t="s">
        <v>26</v>
      </c>
      <c r="D38" s="18" t="s">
        <v>166</v>
      </c>
      <c r="E38" s="19" t="s">
        <v>70</v>
      </c>
      <c r="F38" s="20">
        <v>0</v>
      </c>
    </row>
    <row r="39" spans="1:6" ht="15.75" customHeight="1" x14ac:dyDescent="0.3">
      <c r="A39" s="18" t="s">
        <v>2073</v>
      </c>
      <c r="B39" s="18" t="s">
        <v>152</v>
      </c>
      <c r="C39" s="19" t="s">
        <v>26</v>
      </c>
      <c r="D39" s="18" t="s">
        <v>167</v>
      </c>
      <c r="E39" s="19" t="s">
        <v>381</v>
      </c>
      <c r="F39" s="20">
        <v>47231.215300000003</v>
      </c>
    </row>
    <row r="40" spans="1:6" ht="15.75" customHeight="1" x14ac:dyDescent="0.3">
      <c r="A40" s="18" t="s">
        <v>2073</v>
      </c>
      <c r="B40" s="18" t="s">
        <v>152</v>
      </c>
      <c r="C40" s="19" t="s">
        <v>26</v>
      </c>
      <c r="D40" s="18" t="s">
        <v>168</v>
      </c>
      <c r="E40" s="19" t="s">
        <v>382</v>
      </c>
      <c r="F40" s="20">
        <v>445714.5895</v>
      </c>
    </row>
    <row r="41" spans="1:6" ht="15.75" customHeight="1" x14ac:dyDescent="0.3">
      <c r="A41" s="18" t="s">
        <v>2073</v>
      </c>
      <c r="B41" s="18" t="s">
        <v>152</v>
      </c>
      <c r="C41" s="19" t="s">
        <v>26</v>
      </c>
      <c r="D41" s="18" t="s">
        <v>169</v>
      </c>
      <c r="E41" s="19" t="s">
        <v>383</v>
      </c>
      <c r="F41" s="20">
        <v>0</v>
      </c>
    </row>
    <row r="42" spans="1:6" ht="15.75" customHeight="1" x14ac:dyDescent="0.3">
      <c r="A42" s="18" t="s">
        <v>2073</v>
      </c>
      <c r="B42" s="18" t="s">
        <v>152</v>
      </c>
      <c r="C42" s="19" t="s">
        <v>26</v>
      </c>
      <c r="D42" s="18" t="s">
        <v>170</v>
      </c>
      <c r="E42" s="19" t="s">
        <v>74</v>
      </c>
      <c r="F42" s="20">
        <v>0</v>
      </c>
    </row>
    <row r="43" spans="1:6" ht="15.75" customHeight="1" x14ac:dyDescent="0.3">
      <c r="A43" s="18" t="s">
        <v>2073</v>
      </c>
      <c r="B43" s="18" t="s">
        <v>152</v>
      </c>
      <c r="C43" s="19" t="s">
        <v>26</v>
      </c>
      <c r="D43" s="18" t="s">
        <v>171</v>
      </c>
      <c r="E43" s="19" t="s">
        <v>384</v>
      </c>
      <c r="F43" s="20">
        <v>169158.565</v>
      </c>
    </row>
    <row r="44" spans="1:6" ht="15.75" customHeight="1" x14ac:dyDescent="0.3">
      <c r="A44" s="18" t="s">
        <v>2073</v>
      </c>
      <c r="B44" s="18" t="s">
        <v>152</v>
      </c>
      <c r="C44" s="19" t="s">
        <v>26</v>
      </c>
      <c r="D44" s="18" t="s">
        <v>172</v>
      </c>
      <c r="E44" s="19" t="s">
        <v>83</v>
      </c>
      <c r="F44" s="20">
        <v>1092524.3321</v>
      </c>
    </row>
    <row r="45" spans="1:6" ht="15.75" customHeight="1" x14ac:dyDescent="0.3">
      <c r="A45" s="18" t="s">
        <v>2073</v>
      </c>
      <c r="B45" s="18" t="s">
        <v>152</v>
      </c>
      <c r="C45" s="19" t="s">
        <v>26</v>
      </c>
      <c r="D45" s="18" t="s">
        <v>173</v>
      </c>
      <c r="E45" s="19" t="s">
        <v>385</v>
      </c>
      <c r="F45" s="20">
        <v>247744.4008</v>
      </c>
    </row>
    <row r="46" spans="1:6" ht="15.75" customHeight="1" x14ac:dyDescent="0.3">
      <c r="A46" s="18" t="s">
        <v>2073</v>
      </c>
      <c r="B46" s="18" t="s">
        <v>152</v>
      </c>
      <c r="C46" s="19" t="s">
        <v>26</v>
      </c>
      <c r="D46" s="18" t="s">
        <v>174</v>
      </c>
      <c r="E46" s="19" t="s">
        <v>386</v>
      </c>
      <c r="F46" s="20">
        <v>1794225.8729000001</v>
      </c>
    </row>
    <row r="47" spans="1:6" ht="15.75" customHeight="1" x14ac:dyDescent="0.3">
      <c r="A47" s="18" t="s">
        <v>2073</v>
      </c>
      <c r="B47" s="18" t="s">
        <v>152</v>
      </c>
      <c r="C47" s="19" t="s">
        <v>26</v>
      </c>
      <c r="D47" s="18" t="s">
        <v>175</v>
      </c>
      <c r="E47" s="19" t="s">
        <v>387</v>
      </c>
      <c r="F47" s="20">
        <v>0</v>
      </c>
    </row>
    <row r="48" spans="1:6" ht="15.75" customHeight="1" x14ac:dyDescent="0.3">
      <c r="A48" s="18" t="s">
        <v>2073</v>
      </c>
      <c r="B48" s="18" t="s">
        <v>152</v>
      </c>
      <c r="C48" s="19" t="s">
        <v>26</v>
      </c>
      <c r="D48" s="18" t="s">
        <v>176</v>
      </c>
      <c r="E48" s="19" t="s">
        <v>388</v>
      </c>
      <c r="F48" s="20">
        <v>0</v>
      </c>
    </row>
    <row r="49" spans="1:6" ht="15.75" customHeight="1" x14ac:dyDescent="0.3">
      <c r="A49" s="18" t="s">
        <v>2073</v>
      </c>
      <c r="B49" s="18" t="s">
        <v>152</v>
      </c>
      <c r="C49" s="19" t="s">
        <v>26</v>
      </c>
      <c r="D49" s="18" t="s">
        <v>177</v>
      </c>
      <c r="E49" s="19" t="s">
        <v>389</v>
      </c>
      <c r="F49" s="20">
        <v>0</v>
      </c>
    </row>
    <row r="50" spans="1:6" ht="15.75" customHeight="1" x14ac:dyDescent="0.3">
      <c r="A50" s="18" t="s">
        <v>2073</v>
      </c>
      <c r="B50" s="18" t="s">
        <v>152</v>
      </c>
      <c r="C50" s="19" t="s">
        <v>26</v>
      </c>
      <c r="D50" s="18" t="s">
        <v>178</v>
      </c>
      <c r="E50" s="19" t="s">
        <v>367</v>
      </c>
      <c r="F50" s="20">
        <v>349274.61009999999</v>
      </c>
    </row>
    <row r="51" spans="1:6" ht="15.75" customHeight="1" x14ac:dyDescent="0.3">
      <c r="A51" s="18" t="s">
        <v>2073</v>
      </c>
      <c r="B51" s="18" t="s">
        <v>152</v>
      </c>
      <c r="C51" s="19" t="s">
        <v>26</v>
      </c>
      <c r="D51" s="18" t="s">
        <v>179</v>
      </c>
      <c r="E51" s="19" t="s">
        <v>390</v>
      </c>
      <c r="F51" s="20">
        <v>0</v>
      </c>
    </row>
    <row r="52" spans="1:6" ht="15.75" customHeight="1" x14ac:dyDescent="0.3">
      <c r="A52" s="18" t="s">
        <v>2073</v>
      </c>
      <c r="B52" s="18" t="s">
        <v>152</v>
      </c>
      <c r="C52" s="19" t="s">
        <v>26</v>
      </c>
      <c r="D52" s="18" t="s">
        <v>180</v>
      </c>
      <c r="E52" s="19" t="s">
        <v>108</v>
      </c>
      <c r="F52" s="20">
        <v>0</v>
      </c>
    </row>
    <row r="53" spans="1:6" ht="15.75" customHeight="1" x14ac:dyDescent="0.3">
      <c r="A53" s="18" t="s">
        <v>2073</v>
      </c>
      <c r="B53" s="18" t="s">
        <v>152</v>
      </c>
      <c r="C53" s="19" t="s">
        <v>26</v>
      </c>
      <c r="D53" s="18" t="s">
        <v>181</v>
      </c>
      <c r="E53" s="19" t="s">
        <v>391</v>
      </c>
      <c r="F53" s="20">
        <v>0</v>
      </c>
    </row>
    <row r="54" spans="1:6" ht="15.75" customHeight="1" x14ac:dyDescent="0.3">
      <c r="A54" s="18" t="s">
        <v>2073</v>
      </c>
      <c r="B54" s="18" t="s">
        <v>152</v>
      </c>
      <c r="C54" s="19" t="s">
        <v>26</v>
      </c>
      <c r="D54" s="18" t="s">
        <v>182</v>
      </c>
      <c r="E54" s="19" t="s">
        <v>109</v>
      </c>
      <c r="F54" s="20">
        <v>0</v>
      </c>
    </row>
    <row r="55" spans="1:6" ht="15.75" customHeight="1" x14ac:dyDescent="0.3">
      <c r="A55" s="18" t="s">
        <v>2073</v>
      </c>
      <c r="B55" s="18" t="s">
        <v>152</v>
      </c>
      <c r="C55" s="19" t="s">
        <v>26</v>
      </c>
      <c r="D55" s="18" t="s">
        <v>183</v>
      </c>
      <c r="E55" s="19" t="s">
        <v>392</v>
      </c>
      <c r="F55" s="20">
        <v>9691.2101999999995</v>
      </c>
    </row>
    <row r="56" spans="1:6" ht="15.75" customHeight="1" x14ac:dyDescent="0.3">
      <c r="A56" s="18" t="s">
        <v>2073</v>
      </c>
      <c r="B56" s="18" t="s">
        <v>152</v>
      </c>
      <c r="C56" s="19" t="s">
        <v>26</v>
      </c>
      <c r="D56" s="18" t="s">
        <v>184</v>
      </c>
      <c r="E56" s="19" t="s">
        <v>393</v>
      </c>
      <c r="F56" s="20">
        <v>0</v>
      </c>
    </row>
    <row r="57" spans="1:6" ht="15.75" customHeight="1" x14ac:dyDescent="0.3">
      <c r="A57" s="18" t="s">
        <v>2073</v>
      </c>
      <c r="B57" s="18" t="s">
        <v>152</v>
      </c>
      <c r="C57" s="19" t="s">
        <v>26</v>
      </c>
      <c r="D57" s="18" t="s">
        <v>185</v>
      </c>
      <c r="E57" s="19" t="s">
        <v>394</v>
      </c>
      <c r="F57" s="20">
        <v>468820.68800000002</v>
      </c>
    </row>
    <row r="58" spans="1:6" ht="15.75" customHeight="1" x14ac:dyDescent="0.3">
      <c r="A58" s="18" t="s">
        <v>2073</v>
      </c>
      <c r="B58" s="18" t="s">
        <v>152</v>
      </c>
      <c r="C58" s="19" t="s">
        <v>26</v>
      </c>
      <c r="D58" s="18" t="s">
        <v>186</v>
      </c>
      <c r="E58" s="19" t="s">
        <v>395</v>
      </c>
      <c r="F58" s="20">
        <v>1473797.6897</v>
      </c>
    </row>
    <row r="59" spans="1:6" ht="15.75" customHeight="1" x14ac:dyDescent="0.3">
      <c r="A59" s="18" t="s">
        <v>2073</v>
      </c>
      <c r="B59" s="18" t="s">
        <v>152</v>
      </c>
      <c r="C59" s="19" t="s">
        <v>26</v>
      </c>
      <c r="D59" s="18" t="s">
        <v>187</v>
      </c>
      <c r="E59" s="19" t="s">
        <v>396</v>
      </c>
      <c r="F59" s="20">
        <v>974987.27740000002</v>
      </c>
    </row>
    <row r="60" spans="1:6" ht="15.75" customHeight="1" x14ac:dyDescent="0.3">
      <c r="A60" s="18" t="s">
        <v>2073</v>
      </c>
      <c r="B60" s="18" t="s">
        <v>152</v>
      </c>
      <c r="C60" s="19" t="s">
        <v>26</v>
      </c>
      <c r="D60" s="18" t="s">
        <v>188</v>
      </c>
      <c r="E60" s="19" t="s">
        <v>397</v>
      </c>
      <c r="F60" s="20">
        <v>4053391.5318</v>
      </c>
    </row>
    <row r="61" spans="1:6" ht="15.75" customHeight="1" x14ac:dyDescent="0.3">
      <c r="A61" s="18" t="s">
        <v>2073</v>
      </c>
      <c r="B61" s="18" t="s">
        <v>152</v>
      </c>
      <c r="C61" s="19" t="s">
        <v>26</v>
      </c>
      <c r="D61" s="18" t="s">
        <v>189</v>
      </c>
      <c r="E61" s="19" t="s">
        <v>398</v>
      </c>
      <c r="F61" s="20">
        <v>15490076.500499999</v>
      </c>
    </row>
    <row r="62" spans="1:6" ht="15.75" customHeight="1" x14ac:dyDescent="0.3">
      <c r="A62" s="18" t="s">
        <v>2073</v>
      </c>
      <c r="B62" s="18" t="s">
        <v>152</v>
      </c>
      <c r="C62" s="19" t="s">
        <v>26</v>
      </c>
      <c r="D62" s="18" t="s">
        <v>190</v>
      </c>
      <c r="E62" s="19" t="s">
        <v>399</v>
      </c>
      <c r="F62" s="20">
        <v>637117.09160000004</v>
      </c>
    </row>
    <row r="63" spans="1:6" ht="15.75" customHeight="1" x14ac:dyDescent="0.3">
      <c r="A63" s="18" t="s">
        <v>2073</v>
      </c>
      <c r="B63" s="18" t="s">
        <v>152</v>
      </c>
      <c r="C63" s="19" t="s">
        <v>26</v>
      </c>
      <c r="D63" s="18" t="s">
        <v>191</v>
      </c>
      <c r="E63" s="19" t="s">
        <v>400</v>
      </c>
      <c r="F63" s="20">
        <v>98844.331600000005</v>
      </c>
    </row>
    <row r="64" spans="1:6" ht="15.75" customHeight="1" x14ac:dyDescent="0.3">
      <c r="A64" s="18" t="s">
        <v>2073</v>
      </c>
      <c r="B64" s="18" t="s">
        <v>152</v>
      </c>
      <c r="C64" s="19" t="s">
        <v>26</v>
      </c>
      <c r="D64" s="18" t="s">
        <v>192</v>
      </c>
      <c r="E64" s="19" t="s">
        <v>401</v>
      </c>
      <c r="F64" s="20">
        <v>0</v>
      </c>
    </row>
    <row r="65" spans="1:6" ht="15.75" customHeight="1" x14ac:dyDescent="0.3">
      <c r="A65" s="18" t="s">
        <v>2073</v>
      </c>
      <c r="B65" s="18" t="s">
        <v>152</v>
      </c>
      <c r="C65" s="19" t="s">
        <v>26</v>
      </c>
      <c r="D65" s="18" t="s">
        <v>193</v>
      </c>
      <c r="E65" s="19" t="s">
        <v>402</v>
      </c>
      <c r="F65" s="20">
        <v>0</v>
      </c>
    </row>
    <row r="66" spans="1:6" ht="15.75" customHeight="1" x14ac:dyDescent="0.3">
      <c r="A66" s="18" t="s">
        <v>2073</v>
      </c>
      <c r="B66" s="18" t="s">
        <v>152</v>
      </c>
      <c r="C66" s="19" t="s">
        <v>26</v>
      </c>
      <c r="D66" s="18" t="s">
        <v>194</v>
      </c>
      <c r="E66" s="19" t="s">
        <v>403</v>
      </c>
      <c r="F66" s="20">
        <v>0</v>
      </c>
    </row>
    <row r="67" spans="1:6" ht="15.75" customHeight="1" x14ac:dyDescent="0.3">
      <c r="A67" s="18" t="s">
        <v>2073</v>
      </c>
      <c r="B67" s="18" t="s">
        <v>152</v>
      </c>
      <c r="C67" s="19" t="s">
        <v>26</v>
      </c>
      <c r="D67" s="18" t="s">
        <v>195</v>
      </c>
      <c r="E67" s="19" t="s">
        <v>404</v>
      </c>
      <c r="F67" s="20">
        <v>0</v>
      </c>
    </row>
    <row r="68" spans="1:6" ht="15.75" customHeight="1" x14ac:dyDescent="0.3">
      <c r="A68" s="18" t="s">
        <v>2073</v>
      </c>
      <c r="B68" s="18" t="s">
        <v>152</v>
      </c>
      <c r="C68" s="19" t="s">
        <v>26</v>
      </c>
      <c r="D68" s="18" t="s">
        <v>196</v>
      </c>
      <c r="E68" s="19" t="s">
        <v>405</v>
      </c>
      <c r="F68" s="20">
        <v>0</v>
      </c>
    </row>
    <row r="69" spans="1:6" ht="15.75" customHeight="1" x14ac:dyDescent="0.3">
      <c r="A69" s="18" t="s">
        <v>2073</v>
      </c>
      <c r="B69" s="18" t="s">
        <v>152</v>
      </c>
      <c r="C69" s="19" t="s">
        <v>26</v>
      </c>
      <c r="D69" s="18" t="s">
        <v>197</v>
      </c>
      <c r="E69" s="19" t="s">
        <v>406</v>
      </c>
      <c r="F69" s="20">
        <v>0</v>
      </c>
    </row>
    <row r="70" spans="1:6" ht="15.75" customHeight="1" x14ac:dyDescent="0.3">
      <c r="A70" s="18" t="s">
        <v>2073</v>
      </c>
      <c r="B70" s="18" t="s">
        <v>199</v>
      </c>
      <c r="C70" s="19" t="s">
        <v>27</v>
      </c>
      <c r="D70" s="18" t="s">
        <v>129</v>
      </c>
      <c r="E70" s="19" t="s">
        <v>407</v>
      </c>
      <c r="F70" s="20">
        <v>0</v>
      </c>
    </row>
    <row r="71" spans="1:6" ht="15.75" customHeight="1" x14ac:dyDescent="0.3">
      <c r="A71" s="18" t="s">
        <v>2073</v>
      </c>
      <c r="B71" s="18" t="s">
        <v>199</v>
      </c>
      <c r="C71" s="19" t="s">
        <v>27</v>
      </c>
      <c r="D71" s="18" t="s">
        <v>130</v>
      </c>
      <c r="E71" s="19" t="s">
        <v>408</v>
      </c>
      <c r="F71" s="20">
        <v>0</v>
      </c>
    </row>
    <row r="72" spans="1:6" ht="15.75" customHeight="1" x14ac:dyDescent="0.3">
      <c r="A72" s="18" t="s">
        <v>2073</v>
      </c>
      <c r="B72" s="18" t="s">
        <v>199</v>
      </c>
      <c r="C72" s="19" t="s">
        <v>27</v>
      </c>
      <c r="D72" s="18" t="s">
        <v>131</v>
      </c>
      <c r="E72" s="19" t="s">
        <v>409</v>
      </c>
      <c r="F72" s="20">
        <v>0</v>
      </c>
    </row>
    <row r="73" spans="1:6" ht="15.75" customHeight="1" x14ac:dyDescent="0.3">
      <c r="A73" s="18" t="s">
        <v>2073</v>
      </c>
      <c r="B73" s="18" t="s">
        <v>199</v>
      </c>
      <c r="C73" s="19" t="s">
        <v>27</v>
      </c>
      <c r="D73" s="18" t="s">
        <v>132</v>
      </c>
      <c r="E73" s="19" t="s">
        <v>410</v>
      </c>
      <c r="F73" s="20">
        <v>0</v>
      </c>
    </row>
    <row r="74" spans="1:6" ht="15.75" customHeight="1" x14ac:dyDescent="0.3">
      <c r="A74" s="18" t="s">
        <v>2073</v>
      </c>
      <c r="B74" s="18" t="s">
        <v>199</v>
      </c>
      <c r="C74" s="19" t="s">
        <v>27</v>
      </c>
      <c r="D74" s="18" t="s">
        <v>133</v>
      </c>
      <c r="E74" s="19" t="s">
        <v>411</v>
      </c>
      <c r="F74" s="20">
        <v>12233742.136</v>
      </c>
    </row>
    <row r="75" spans="1:6" ht="15.75" customHeight="1" x14ac:dyDescent="0.3">
      <c r="A75" s="18" t="s">
        <v>2073</v>
      </c>
      <c r="B75" s="18" t="s">
        <v>199</v>
      </c>
      <c r="C75" s="19" t="s">
        <v>27</v>
      </c>
      <c r="D75" s="18" t="s">
        <v>134</v>
      </c>
      <c r="E75" s="19" t="s">
        <v>412</v>
      </c>
      <c r="F75" s="20">
        <v>0</v>
      </c>
    </row>
    <row r="76" spans="1:6" ht="15.75" customHeight="1" x14ac:dyDescent="0.3">
      <c r="A76" s="18" t="s">
        <v>2073</v>
      </c>
      <c r="B76" s="18" t="s">
        <v>199</v>
      </c>
      <c r="C76" s="19" t="s">
        <v>27</v>
      </c>
      <c r="D76" s="18" t="s">
        <v>135</v>
      </c>
      <c r="E76" s="19" t="s">
        <v>413</v>
      </c>
      <c r="F76" s="20">
        <v>0</v>
      </c>
    </row>
    <row r="77" spans="1:6" ht="15.75" customHeight="1" x14ac:dyDescent="0.3">
      <c r="A77" s="18" t="s">
        <v>2073</v>
      </c>
      <c r="B77" s="18" t="s">
        <v>199</v>
      </c>
      <c r="C77" s="19" t="s">
        <v>27</v>
      </c>
      <c r="D77" s="18" t="s">
        <v>136</v>
      </c>
      <c r="E77" s="19" t="s">
        <v>414</v>
      </c>
      <c r="F77" s="20">
        <v>0</v>
      </c>
    </row>
    <row r="78" spans="1:6" ht="15.75" customHeight="1" x14ac:dyDescent="0.3">
      <c r="A78" s="18" t="s">
        <v>2073</v>
      </c>
      <c r="B78" s="18" t="s">
        <v>199</v>
      </c>
      <c r="C78" s="19" t="s">
        <v>27</v>
      </c>
      <c r="D78" s="18" t="s">
        <v>137</v>
      </c>
      <c r="E78" s="19" t="s">
        <v>415</v>
      </c>
      <c r="F78" s="20">
        <v>486496.49180000002</v>
      </c>
    </row>
    <row r="79" spans="1:6" ht="15.75" customHeight="1" x14ac:dyDescent="0.3">
      <c r="A79" s="18" t="s">
        <v>2073</v>
      </c>
      <c r="B79" s="18" t="s">
        <v>199</v>
      </c>
      <c r="C79" s="19" t="s">
        <v>27</v>
      </c>
      <c r="D79" s="18" t="s">
        <v>138</v>
      </c>
      <c r="E79" s="19" t="s">
        <v>416</v>
      </c>
      <c r="F79" s="20">
        <v>365.20240000000001</v>
      </c>
    </row>
    <row r="80" spans="1:6" ht="15.75" customHeight="1" x14ac:dyDescent="0.3">
      <c r="A80" s="18" t="s">
        <v>2073</v>
      </c>
      <c r="B80" s="18" t="s">
        <v>199</v>
      </c>
      <c r="C80" s="19" t="s">
        <v>27</v>
      </c>
      <c r="D80" s="18" t="s">
        <v>139</v>
      </c>
      <c r="E80" s="19" t="s">
        <v>417</v>
      </c>
      <c r="F80" s="20">
        <v>0</v>
      </c>
    </row>
    <row r="81" spans="1:6" ht="15.75" customHeight="1" x14ac:dyDescent="0.3">
      <c r="A81" s="18" t="s">
        <v>2073</v>
      </c>
      <c r="B81" s="18" t="s">
        <v>199</v>
      </c>
      <c r="C81" s="19" t="s">
        <v>27</v>
      </c>
      <c r="D81" s="18" t="s">
        <v>140</v>
      </c>
      <c r="E81" s="19" t="s">
        <v>418</v>
      </c>
      <c r="F81" s="20">
        <v>0</v>
      </c>
    </row>
    <row r="82" spans="1:6" ht="15.75" customHeight="1" x14ac:dyDescent="0.3">
      <c r="A82" s="18" t="s">
        <v>2073</v>
      </c>
      <c r="B82" s="18" t="s">
        <v>199</v>
      </c>
      <c r="C82" s="19" t="s">
        <v>27</v>
      </c>
      <c r="D82" s="18" t="s">
        <v>141</v>
      </c>
      <c r="E82" s="19" t="s">
        <v>419</v>
      </c>
      <c r="F82" s="20">
        <v>0</v>
      </c>
    </row>
    <row r="83" spans="1:6" ht="15.75" customHeight="1" x14ac:dyDescent="0.3">
      <c r="A83" s="18" t="s">
        <v>2073</v>
      </c>
      <c r="B83" s="18" t="s">
        <v>199</v>
      </c>
      <c r="C83" s="19" t="s">
        <v>27</v>
      </c>
      <c r="D83" s="18" t="s">
        <v>142</v>
      </c>
      <c r="E83" s="19" t="s">
        <v>420</v>
      </c>
      <c r="F83" s="20">
        <v>0</v>
      </c>
    </row>
    <row r="84" spans="1:6" ht="15.75" customHeight="1" x14ac:dyDescent="0.3">
      <c r="A84" s="18" t="s">
        <v>2073</v>
      </c>
      <c r="B84" s="18" t="s">
        <v>199</v>
      </c>
      <c r="C84" s="19" t="s">
        <v>27</v>
      </c>
      <c r="D84" s="18" t="s">
        <v>143</v>
      </c>
      <c r="E84" s="19" t="s">
        <v>421</v>
      </c>
      <c r="F84" s="20">
        <v>0</v>
      </c>
    </row>
    <row r="85" spans="1:6" ht="15.75" customHeight="1" x14ac:dyDescent="0.3">
      <c r="A85" s="18" t="s">
        <v>2073</v>
      </c>
      <c r="B85" s="18" t="s">
        <v>199</v>
      </c>
      <c r="C85" s="19" t="s">
        <v>27</v>
      </c>
      <c r="D85" s="18" t="s">
        <v>144</v>
      </c>
      <c r="E85" s="19" t="s">
        <v>422</v>
      </c>
      <c r="F85" s="20">
        <v>0</v>
      </c>
    </row>
    <row r="86" spans="1:6" ht="15.75" customHeight="1" x14ac:dyDescent="0.3">
      <c r="A86" s="18" t="s">
        <v>2073</v>
      </c>
      <c r="B86" s="18" t="s">
        <v>199</v>
      </c>
      <c r="C86" s="19" t="s">
        <v>27</v>
      </c>
      <c r="D86" s="18" t="s">
        <v>145</v>
      </c>
      <c r="E86" s="19" t="s">
        <v>423</v>
      </c>
      <c r="F86" s="20">
        <v>0</v>
      </c>
    </row>
    <row r="87" spans="1:6" ht="15.75" customHeight="1" x14ac:dyDescent="0.3">
      <c r="A87" s="18" t="s">
        <v>2073</v>
      </c>
      <c r="B87" s="18" t="s">
        <v>199</v>
      </c>
      <c r="C87" s="19" t="s">
        <v>27</v>
      </c>
      <c r="D87" s="18" t="s">
        <v>146</v>
      </c>
      <c r="E87" s="19" t="s">
        <v>424</v>
      </c>
      <c r="F87" s="20">
        <v>0</v>
      </c>
    </row>
    <row r="88" spans="1:6" ht="15.75" customHeight="1" x14ac:dyDescent="0.3">
      <c r="A88" s="18" t="s">
        <v>2073</v>
      </c>
      <c r="B88" s="18" t="s">
        <v>199</v>
      </c>
      <c r="C88" s="19" t="s">
        <v>27</v>
      </c>
      <c r="D88" s="18" t="s">
        <v>147</v>
      </c>
      <c r="E88" s="19" t="s">
        <v>425</v>
      </c>
      <c r="F88" s="20">
        <v>0</v>
      </c>
    </row>
    <row r="89" spans="1:6" ht="15.75" customHeight="1" x14ac:dyDescent="0.3">
      <c r="A89" s="18" t="s">
        <v>2073</v>
      </c>
      <c r="B89" s="18" t="s">
        <v>199</v>
      </c>
      <c r="C89" s="19" t="s">
        <v>27</v>
      </c>
      <c r="D89" s="18" t="s">
        <v>148</v>
      </c>
      <c r="E89" s="19" t="s">
        <v>426</v>
      </c>
      <c r="F89" s="20">
        <v>0</v>
      </c>
    </row>
    <row r="90" spans="1:6" ht="15.75" customHeight="1" x14ac:dyDescent="0.3">
      <c r="A90" s="18" t="s">
        <v>2073</v>
      </c>
      <c r="B90" s="18" t="s">
        <v>199</v>
      </c>
      <c r="C90" s="19" t="s">
        <v>27</v>
      </c>
      <c r="D90" s="18" t="s">
        <v>149</v>
      </c>
      <c r="E90" s="19" t="s">
        <v>427</v>
      </c>
      <c r="F90" s="20">
        <v>4769911.4548000004</v>
      </c>
    </row>
    <row r="91" spans="1:6" ht="15.75" customHeight="1" x14ac:dyDescent="0.3">
      <c r="A91" s="18" t="s">
        <v>2073</v>
      </c>
      <c r="B91" s="18" t="s">
        <v>199</v>
      </c>
      <c r="C91" s="19" t="s">
        <v>27</v>
      </c>
      <c r="D91" s="18" t="s">
        <v>150</v>
      </c>
      <c r="E91" s="19" t="s">
        <v>428</v>
      </c>
      <c r="F91" s="20">
        <v>0</v>
      </c>
    </row>
    <row r="92" spans="1:6" ht="15.75" customHeight="1" x14ac:dyDescent="0.3">
      <c r="A92" s="18" t="s">
        <v>2073</v>
      </c>
      <c r="B92" s="18" t="s">
        <v>199</v>
      </c>
      <c r="C92" s="19" t="s">
        <v>27</v>
      </c>
      <c r="D92" s="18" t="s">
        <v>151</v>
      </c>
      <c r="E92" s="19" t="s">
        <v>429</v>
      </c>
      <c r="F92" s="20">
        <v>83354.194900000002</v>
      </c>
    </row>
    <row r="93" spans="1:6" ht="15.75" customHeight="1" x14ac:dyDescent="0.3">
      <c r="A93" s="18" t="s">
        <v>2073</v>
      </c>
      <c r="B93" s="18" t="s">
        <v>199</v>
      </c>
      <c r="C93" s="19" t="s">
        <v>27</v>
      </c>
      <c r="D93" s="18" t="s">
        <v>200</v>
      </c>
      <c r="E93" s="19" t="s">
        <v>430</v>
      </c>
      <c r="F93" s="20">
        <v>0</v>
      </c>
    </row>
    <row r="94" spans="1:6" ht="15.75" customHeight="1" x14ac:dyDescent="0.3">
      <c r="A94" s="18" t="s">
        <v>2073</v>
      </c>
      <c r="B94" s="18" t="s">
        <v>199</v>
      </c>
      <c r="C94" s="19" t="s">
        <v>27</v>
      </c>
      <c r="D94" s="18" t="s">
        <v>201</v>
      </c>
      <c r="E94" s="19" t="s">
        <v>431</v>
      </c>
      <c r="F94" s="20">
        <v>0</v>
      </c>
    </row>
    <row r="95" spans="1:6" ht="15.75" customHeight="1" x14ac:dyDescent="0.3">
      <c r="A95" s="18" t="s">
        <v>2073</v>
      </c>
      <c r="B95" s="18" t="s">
        <v>199</v>
      </c>
      <c r="C95" s="19" t="s">
        <v>27</v>
      </c>
      <c r="D95" s="18" t="s">
        <v>205</v>
      </c>
      <c r="E95" s="19" t="s">
        <v>1786</v>
      </c>
      <c r="F95" s="20">
        <v>0</v>
      </c>
    </row>
    <row r="96" spans="1:6" ht="15.75" customHeight="1" x14ac:dyDescent="0.3">
      <c r="A96" s="18" t="s">
        <v>2073</v>
      </c>
      <c r="B96" s="18" t="s">
        <v>199</v>
      </c>
      <c r="C96" s="19" t="s">
        <v>27</v>
      </c>
      <c r="D96" s="18" t="s">
        <v>206</v>
      </c>
      <c r="E96" s="19" t="s">
        <v>1787</v>
      </c>
      <c r="F96" s="20">
        <v>0</v>
      </c>
    </row>
    <row r="97" spans="1:6" ht="15.75" customHeight="1" x14ac:dyDescent="0.3">
      <c r="A97" s="18" t="s">
        <v>2073</v>
      </c>
      <c r="B97" s="18" t="s">
        <v>202</v>
      </c>
      <c r="C97" s="19" t="s">
        <v>28</v>
      </c>
      <c r="D97" s="18" t="s">
        <v>129</v>
      </c>
      <c r="E97" s="19" t="s">
        <v>1788</v>
      </c>
      <c r="F97" s="20">
        <v>0</v>
      </c>
    </row>
    <row r="98" spans="1:6" ht="15.75" customHeight="1" x14ac:dyDescent="0.3">
      <c r="A98" s="18" t="s">
        <v>2073</v>
      </c>
      <c r="B98" s="18" t="s">
        <v>202</v>
      </c>
      <c r="C98" s="19" t="s">
        <v>28</v>
      </c>
      <c r="D98" s="18" t="s">
        <v>130</v>
      </c>
      <c r="E98" s="19" t="s">
        <v>1789</v>
      </c>
      <c r="F98" s="20">
        <v>0</v>
      </c>
    </row>
    <row r="99" spans="1:6" ht="15.75" customHeight="1" x14ac:dyDescent="0.3">
      <c r="A99" s="18" t="s">
        <v>2073</v>
      </c>
      <c r="B99" s="18" t="s">
        <v>202</v>
      </c>
      <c r="C99" s="19" t="s">
        <v>28</v>
      </c>
      <c r="D99" s="18" t="s">
        <v>131</v>
      </c>
      <c r="E99" s="19" t="s">
        <v>445</v>
      </c>
      <c r="F99" s="20">
        <v>0</v>
      </c>
    </row>
    <row r="100" spans="1:6" ht="15.75" customHeight="1" x14ac:dyDescent="0.3">
      <c r="A100" s="18" t="s">
        <v>2073</v>
      </c>
      <c r="B100" s="18" t="s">
        <v>202</v>
      </c>
      <c r="C100" s="19" t="s">
        <v>28</v>
      </c>
      <c r="D100" s="18" t="s">
        <v>132</v>
      </c>
      <c r="E100" s="19" t="s">
        <v>1790</v>
      </c>
      <c r="F100" s="20">
        <v>0</v>
      </c>
    </row>
    <row r="101" spans="1:6" ht="15.75" customHeight="1" x14ac:dyDescent="0.3">
      <c r="A101" s="18" t="s">
        <v>2073</v>
      </c>
      <c r="B101" s="18" t="s">
        <v>202</v>
      </c>
      <c r="C101" s="19" t="s">
        <v>28</v>
      </c>
      <c r="D101" s="18" t="s">
        <v>133</v>
      </c>
      <c r="E101" s="19" t="s">
        <v>1791</v>
      </c>
      <c r="F101" s="20">
        <v>0</v>
      </c>
    </row>
    <row r="102" spans="1:6" ht="15.75" customHeight="1" x14ac:dyDescent="0.3">
      <c r="A102" s="18" t="s">
        <v>2073</v>
      </c>
      <c r="B102" s="18" t="s">
        <v>202</v>
      </c>
      <c r="C102" s="19" t="s">
        <v>28</v>
      </c>
      <c r="D102" s="18" t="s">
        <v>134</v>
      </c>
      <c r="E102" s="19" t="s">
        <v>1792</v>
      </c>
      <c r="F102" s="20">
        <v>0</v>
      </c>
    </row>
    <row r="103" spans="1:6" ht="15.75" customHeight="1" x14ac:dyDescent="0.3">
      <c r="A103" s="18" t="s">
        <v>2073</v>
      </c>
      <c r="B103" s="18" t="s">
        <v>202</v>
      </c>
      <c r="C103" s="19" t="s">
        <v>28</v>
      </c>
      <c r="D103" s="18" t="s">
        <v>135</v>
      </c>
      <c r="E103" s="19" t="s">
        <v>1793</v>
      </c>
      <c r="F103" s="20">
        <v>1923.3026</v>
      </c>
    </row>
    <row r="104" spans="1:6" ht="15.75" customHeight="1" x14ac:dyDescent="0.3">
      <c r="A104" s="18" t="s">
        <v>2073</v>
      </c>
      <c r="B104" s="18" t="s">
        <v>202</v>
      </c>
      <c r="C104" s="19" t="s">
        <v>28</v>
      </c>
      <c r="D104" s="18" t="s">
        <v>136</v>
      </c>
      <c r="E104" s="19" t="s">
        <v>1794</v>
      </c>
      <c r="F104" s="20">
        <v>0</v>
      </c>
    </row>
    <row r="105" spans="1:6" ht="15.75" customHeight="1" x14ac:dyDescent="0.3">
      <c r="A105" s="18" t="s">
        <v>2073</v>
      </c>
      <c r="B105" s="18" t="s">
        <v>202</v>
      </c>
      <c r="C105" s="19" t="s">
        <v>28</v>
      </c>
      <c r="D105" s="18" t="s">
        <v>137</v>
      </c>
      <c r="E105" s="19" t="s">
        <v>1795</v>
      </c>
      <c r="F105" s="20">
        <v>0</v>
      </c>
    </row>
    <row r="106" spans="1:6" ht="15.75" customHeight="1" x14ac:dyDescent="0.3">
      <c r="A106" s="18" t="s">
        <v>2073</v>
      </c>
      <c r="B106" s="18" t="s">
        <v>202</v>
      </c>
      <c r="C106" s="19" t="s">
        <v>28</v>
      </c>
      <c r="D106" s="18" t="s">
        <v>138</v>
      </c>
      <c r="E106" s="19" t="s">
        <v>1796</v>
      </c>
      <c r="F106" s="20">
        <v>0</v>
      </c>
    </row>
    <row r="107" spans="1:6" ht="15.75" customHeight="1" x14ac:dyDescent="0.3">
      <c r="A107" s="18" t="s">
        <v>2073</v>
      </c>
      <c r="B107" s="18" t="s">
        <v>202</v>
      </c>
      <c r="C107" s="19" t="s">
        <v>28</v>
      </c>
      <c r="D107" s="18" t="s">
        <v>139</v>
      </c>
      <c r="E107" s="19" t="s">
        <v>1797</v>
      </c>
      <c r="F107" s="20">
        <v>0</v>
      </c>
    </row>
    <row r="108" spans="1:6" ht="15.75" customHeight="1" x14ac:dyDescent="0.3">
      <c r="A108" s="18" t="s">
        <v>2073</v>
      </c>
      <c r="B108" s="18" t="s">
        <v>202</v>
      </c>
      <c r="C108" s="19" t="s">
        <v>28</v>
      </c>
      <c r="D108" s="18" t="s">
        <v>140</v>
      </c>
      <c r="E108" s="19" t="s">
        <v>1798</v>
      </c>
      <c r="F108" s="20">
        <v>0</v>
      </c>
    </row>
    <row r="109" spans="1:6" ht="15.75" customHeight="1" x14ac:dyDescent="0.3">
      <c r="A109" s="18" t="s">
        <v>2073</v>
      </c>
      <c r="B109" s="18" t="s">
        <v>202</v>
      </c>
      <c r="C109" s="19" t="s">
        <v>28</v>
      </c>
      <c r="D109" s="18" t="s">
        <v>141</v>
      </c>
      <c r="E109" s="19" t="s">
        <v>1799</v>
      </c>
      <c r="F109" s="20">
        <v>0</v>
      </c>
    </row>
    <row r="110" spans="1:6" ht="15.75" customHeight="1" x14ac:dyDescent="0.3">
      <c r="A110" s="18" t="s">
        <v>2073</v>
      </c>
      <c r="B110" s="18" t="s">
        <v>202</v>
      </c>
      <c r="C110" s="19" t="s">
        <v>28</v>
      </c>
      <c r="D110" s="18" t="s">
        <v>142</v>
      </c>
      <c r="E110" s="19" t="s">
        <v>803</v>
      </c>
      <c r="F110" s="20">
        <v>0</v>
      </c>
    </row>
    <row r="111" spans="1:6" ht="15.75" customHeight="1" x14ac:dyDescent="0.3">
      <c r="A111" s="18" t="s">
        <v>2073</v>
      </c>
      <c r="B111" s="18" t="s">
        <v>202</v>
      </c>
      <c r="C111" s="19" t="s">
        <v>28</v>
      </c>
      <c r="D111" s="18" t="s">
        <v>143</v>
      </c>
      <c r="E111" s="19" t="s">
        <v>1800</v>
      </c>
      <c r="F111" s="20">
        <v>0</v>
      </c>
    </row>
    <row r="112" spans="1:6" ht="15.75" customHeight="1" x14ac:dyDescent="0.3">
      <c r="A112" s="18" t="s">
        <v>2073</v>
      </c>
      <c r="B112" s="18" t="s">
        <v>202</v>
      </c>
      <c r="C112" s="19" t="s">
        <v>28</v>
      </c>
      <c r="D112" s="18" t="s">
        <v>144</v>
      </c>
      <c r="E112" s="19" t="s">
        <v>371</v>
      </c>
      <c r="F112" s="20">
        <v>0</v>
      </c>
    </row>
    <row r="113" spans="1:6" ht="15.75" customHeight="1" x14ac:dyDescent="0.3">
      <c r="A113" s="18" t="s">
        <v>2073</v>
      </c>
      <c r="B113" s="18" t="s">
        <v>202</v>
      </c>
      <c r="C113" s="19" t="s">
        <v>28</v>
      </c>
      <c r="D113" s="18" t="s">
        <v>145</v>
      </c>
      <c r="E113" s="19" t="s">
        <v>1801</v>
      </c>
      <c r="F113" s="20">
        <v>0</v>
      </c>
    </row>
    <row r="114" spans="1:6" ht="15.75" customHeight="1" x14ac:dyDescent="0.3">
      <c r="A114" s="18" t="s">
        <v>2073</v>
      </c>
      <c r="B114" s="18" t="s">
        <v>202</v>
      </c>
      <c r="C114" s="19" t="s">
        <v>28</v>
      </c>
      <c r="D114" s="18" t="s">
        <v>257</v>
      </c>
      <c r="E114" s="19" t="s">
        <v>2074</v>
      </c>
      <c r="F114" s="20">
        <v>0</v>
      </c>
    </row>
    <row r="115" spans="1:6" ht="15.75" customHeight="1" x14ac:dyDescent="0.3">
      <c r="A115" s="18" t="s">
        <v>2073</v>
      </c>
      <c r="B115" s="18" t="s">
        <v>203</v>
      </c>
      <c r="C115" s="19" t="s">
        <v>29</v>
      </c>
      <c r="D115" s="18" t="s">
        <v>129</v>
      </c>
      <c r="E115" s="19" t="s">
        <v>437</v>
      </c>
      <c r="F115" s="20">
        <v>0</v>
      </c>
    </row>
    <row r="116" spans="1:6" ht="15.75" customHeight="1" x14ac:dyDescent="0.3">
      <c r="A116" s="18" t="s">
        <v>2073</v>
      </c>
      <c r="B116" s="18" t="s">
        <v>203</v>
      </c>
      <c r="C116" s="19" t="s">
        <v>29</v>
      </c>
      <c r="D116" s="18" t="s">
        <v>130</v>
      </c>
      <c r="E116" s="19" t="s">
        <v>438</v>
      </c>
      <c r="F116" s="20">
        <v>621960.42330000002</v>
      </c>
    </row>
    <row r="117" spans="1:6" ht="15.75" customHeight="1" x14ac:dyDescent="0.3">
      <c r="A117" s="18" t="s">
        <v>2073</v>
      </c>
      <c r="B117" s="18" t="s">
        <v>203</v>
      </c>
      <c r="C117" s="19" t="s">
        <v>29</v>
      </c>
      <c r="D117" s="18" t="s">
        <v>131</v>
      </c>
      <c r="E117" s="19" t="s">
        <v>439</v>
      </c>
      <c r="F117" s="20">
        <v>0</v>
      </c>
    </row>
    <row r="118" spans="1:6" ht="15.75" customHeight="1" x14ac:dyDescent="0.3">
      <c r="A118" s="18" t="s">
        <v>2073</v>
      </c>
      <c r="B118" s="18" t="s">
        <v>203</v>
      </c>
      <c r="C118" s="19" t="s">
        <v>29</v>
      </c>
      <c r="D118" s="18" t="s">
        <v>132</v>
      </c>
      <c r="E118" s="19" t="s">
        <v>440</v>
      </c>
      <c r="F118" s="20">
        <v>0</v>
      </c>
    </row>
    <row r="119" spans="1:6" ht="15.75" customHeight="1" x14ac:dyDescent="0.3">
      <c r="A119" s="18" t="s">
        <v>2073</v>
      </c>
      <c r="B119" s="18" t="s">
        <v>203</v>
      </c>
      <c r="C119" s="19" t="s">
        <v>29</v>
      </c>
      <c r="D119" s="18" t="s">
        <v>133</v>
      </c>
      <c r="E119" s="19" t="s">
        <v>441</v>
      </c>
      <c r="F119" s="20">
        <v>0</v>
      </c>
    </row>
    <row r="120" spans="1:6" ht="15.75" customHeight="1" x14ac:dyDescent="0.3">
      <c r="A120" s="18" t="s">
        <v>2073</v>
      </c>
      <c r="B120" s="18" t="s">
        <v>203</v>
      </c>
      <c r="C120" s="19" t="s">
        <v>29</v>
      </c>
      <c r="D120" s="18" t="s">
        <v>134</v>
      </c>
      <c r="E120" s="19" t="s">
        <v>442</v>
      </c>
      <c r="F120" s="20">
        <v>648584.68799999997</v>
      </c>
    </row>
    <row r="121" spans="1:6" ht="15.75" customHeight="1" x14ac:dyDescent="0.3">
      <c r="A121" s="18" t="s">
        <v>2073</v>
      </c>
      <c r="B121" s="18" t="s">
        <v>203</v>
      </c>
      <c r="C121" s="19" t="s">
        <v>29</v>
      </c>
      <c r="D121" s="18" t="s">
        <v>135</v>
      </c>
      <c r="E121" s="19" t="s">
        <v>443</v>
      </c>
      <c r="F121" s="20">
        <v>0</v>
      </c>
    </row>
    <row r="122" spans="1:6" ht="15.75" customHeight="1" x14ac:dyDescent="0.3">
      <c r="A122" s="18" t="s">
        <v>2073</v>
      </c>
      <c r="B122" s="18" t="s">
        <v>203</v>
      </c>
      <c r="C122" s="19" t="s">
        <v>29</v>
      </c>
      <c r="D122" s="18" t="s">
        <v>136</v>
      </c>
      <c r="E122" s="19" t="s">
        <v>444</v>
      </c>
      <c r="F122" s="20">
        <v>0</v>
      </c>
    </row>
    <row r="123" spans="1:6" ht="15.75" customHeight="1" x14ac:dyDescent="0.3">
      <c r="A123" s="18" t="s">
        <v>2073</v>
      </c>
      <c r="B123" s="18" t="s">
        <v>204</v>
      </c>
      <c r="C123" s="19" t="s">
        <v>30</v>
      </c>
      <c r="D123" s="18" t="s">
        <v>129</v>
      </c>
      <c r="E123" s="19" t="s">
        <v>445</v>
      </c>
      <c r="F123" s="20">
        <v>0</v>
      </c>
    </row>
    <row r="124" spans="1:6" ht="15.75" customHeight="1" x14ac:dyDescent="0.3">
      <c r="A124" s="18" t="s">
        <v>2073</v>
      </c>
      <c r="B124" s="18" t="s">
        <v>204</v>
      </c>
      <c r="C124" s="19" t="s">
        <v>30</v>
      </c>
      <c r="D124" s="18" t="s">
        <v>130</v>
      </c>
      <c r="E124" s="19" t="s">
        <v>446</v>
      </c>
      <c r="F124" s="20">
        <v>9971609.7299000006</v>
      </c>
    </row>
    <row r="125" spans="1:6" ht="15.75" customHeight="1" x14ac:dyDescent="0.3">
      <c r="A125" s="18" t="s">
        <v>2073</v>
      </c>
      <c r="B125" s="18" t="s">
        <v>204</v>
      </c>
      <c r="C125" s="19" t="s">
        <v>30</v>
      </c>
      <c r="D125" s="18" t="s">
        <v>131</v>
      </c>
      <c r="E125" s="19" t="s">
        <v>447</v>
      </c>
      <c r="F125" s="20">
        <v>314.625</v>
      </c>
    </row>
    <row r="126" spans="1:6" ht="15.75" customHeight="1" x14ac:dyDescent="0.3">
      <c r="A126" s="18" t="s">
        <v>2073</v>
      </c>
      <c r="B126" s="18" t="s">
        <v>204</v>
      </c>
      <c r="C126" s="19" t="s">
        <v>30</v>
      </c>
      <c r="D126" s="18" t="s">
        <v>132</v>
      </c>
      <c r="E126" s="19" t="s">
        <v>448</v>
      </c>
      <c r="F126" s="20">
        <v>0</v>
      </c>
    </row>
    <row r="127" spans="1:6" ht="15.75" customHeight="1" x14ac:dyDescent="0.3">
      <c r="A127" s="18" t="s">
        <v>2073</v>
      </c>
      <c r="B127" s="18" t="s">
        <v>204</v>
      </c>
      <c r="C127" s="19" t="s">
        <v>30</v>
      </c>
      <c r="D127" s="18" t="s">
        <v>133</v>
      </c>
      <c r="E127" s="19" t="s">
        <v>449</v>
      </c>
      <c r="F127" s="20">
        <v>495464.12540000002</v>
      </c>
    </row>
    <row r="128" spans="1:6" ht="15.75" customHeight="1" x14ac:dyDescent="0.3">
      <c r="A128" s="18" t="s">
        <v>2073</v>
      </c>
      <c r="B128" s="18" t="s">
        <v>204</v>
      </c>
      <c r="C128" s="19" t="s">
        <v>30</v>
      </c>
      <c r="D128" s="18" t="s">
        <v>134</v>
      </c>
      <c r="E128" s="19" t="s">
        <v>450</v>
      </c>
      <c r="F128" s="20">
        <v>3297233.4171000002</v>
      </c>
    </row>
    <row r="129" spans="1:6" ht="15.75" customHeight="1" x14ac:dyDescent="0.3">
      <c r="A129" s="18" t="s">
        <v>2073</v>
      </c>
      <c r="B129" s="18" t="s">
        <v>204</v>
      </c>
      <c r="C129" s="19" t="s">
        <v>30</v>
      </c>
      <c r="D129" s="18" t="s">
        <v>135</v>
      </c>
      <c r="E129" s="19" t="s">
        <v>451</v>
      </c>
      <c r="F129" s="20">
        <v>0</v>
      </c>
    </row>
    <row r="130" spans="1:6" ht="15.75" customHeight="1" x14ac:dyDescent="0.3">
      <c r="A130" s="18" t="s">
        <v>2073</v>
      </c>
      <c r="B130" s="18" t="s">
        <v>204</v>
      </c>
      <c r="C130" s="19" t="s">
        <v>30</v>
      </c>
      <c r="D130" s="18" t="s">
        <v>136</v>
      </c>
      <c r="E130" s="19" t="s">
        <v>452</v>
      </c>
      <c r="F130" s="20">
        <v>0</v>
      </c>
    </row>
    <row r="131" spans="1:6" ht="15.75" customHeight="1" x14ac:dyDescent="0.3">
      <c r="A131" s="18" t="s">
        <v>2073</v>
      </c>
      <c r="B131" s="18" t="s">
        <v>204</v>
      </c>
      <c r="C131" s="19" t="s">
        <v>30</v>
      </c>
      <c r="D131" s="18" t="s">
        <v>137</v>
      </c>
      <c r="E131" s="19" t="s">
        <v>453</v>
      </c>
      <c r="F131" s="20">
        <v>0</v>
      </c>
    </row>
    <row r="132" spans="1:6" ht="15.75" customHeight="1" x14ac:dyDescent="0.3">
      <c r="A132" s="18" t="s">
        <v>2073</v>
      </c>
      <c r="B132" s="18" t="s">
        <v>204</v>
      </c>
      <c r="C132" s="19" t="s">
        <v>30</v>
      </c>
      <c r="D132" s="18" t="s">
        <v>138</v>
      </c>
      <c r="E132" s="19" t="s">
        <v>454</v>
      </c>
      <c r="F132" s="20">
        <v>574548.71609999996</v>
      </c>
    </row>
    <row r="133" spans="1:6" ht="15.75" customHeight="1" x14ac:dyDescent="0.3">
      <c r="A133" s="18" t="s">
        <v>2073</v>
      </c>
      <c r="B133" s="18" t="s">
        <v>204</v>
      </c>
      <c r="C133" s="19" t="s">
        <v>30</v>
      </c>
      <c r="D133" s="18" t="s">
        <v>139</v>
      </c>
      <c r="E133" s="19" t="s">
        <v>370</v>
      </c>
      <c r="F133" s="20">
        <v>0</v>
      </c>
    </row>
    <row r="134" spans="1:6" ht="15.75" customHeight="1" x14ac:dyDescent="0.3">
      <c r="A134" s="18" t="s">
        <v>2073</v>
      </c>
      <c r="B134" s="18" t="s">
        <v>204</v>
      </c>
      <c r="C134" s="19" t="s">
        <v>30</v>
      </c>
      <c r="D134" s="18" t="s">
        <v>140</v>
      </c>
      <c r="E134" s="19" t="s">
        <v>455</v>
      </c>
      <c r="F134" s="20">
        <v>0</v>
      </c>
    </row>
    <row r="135" spans="1:6" ht="15.75" customHeight="1" x14ac:dyDescent="0.3">
      <c r="A135" s="18" t="s">
        <v>2073</v>
      </c>
      <c r="B135" s="18" t="s">
        <v>204</v>
      </c>
      <c r="C135" s="19" t="s">
        <v>30</v>
      </c>
      <c r="D135" s="18" t="s">
        <v>141</v>
      </c>
      <c r="E135" s="19" t="s">
        <v>456</v>
      </c>
      <c r="F135" s="20">
        <v>0</v>
      </c>
    </row>
    <row r="136" spans="1:6" ht="15.75" customHeight="1" x14ac:dyDescent="0.3">
      <c r="A136" s="18" t="s">
        <v>2073</v>
      </c>
      <c r="B136" s="18" t="s">
        <v>204</v>
      </c>
      <c r="C136" s="19" t="s">
        <v>30</v>
      </c>
      <c r="D136" s="18" t="s">
        <v>142</v>
      </c>
      <c r="E136" s="19" t="s">
        <v>457</v>
      </c>
      <c r="F136" s="20">
        <v>0</v>
      </c>
    </row>
    <row r="137" spans="1:6" ht="15.75" customHeight="1" x14ac:dyDescent="0.3">
      <c r="A137" s="18" t="s">
        <v>2073</v>
      </c>
      <c r="B137" s="18" t="s">
        <v>204</v>
      </c>
      <c r="C137" s="19" t="s">
        <v>30</v>
      </c>
      <c r="D137" s="18" t="s">
        <v>143</v>
      </c>
      <c r="E137" s="19" t="s">
        <v>458</v>
      </c>
      <c r="F137" s="20">
        <v>0</v>
      </c>
    </row>
    <row r="138" spans="1:6" ht="15.75" customHeight="1" x14ac:dyDescent="0.3">
      <c r="A138" s="18" t="s">
        <v>2073</v>
      </c>
      <c r="B138" s="18" t="s">
        <v>204</v>
      </c>
      <c r="C138" s="19" t="s">
        <v>30</v>
      </c>
      <c r="D138" s="18" t="s">
        <v>144</v>
      </c>
      <c r="E138" s="19" t="s">
        <v>459</v>
      </c>
      <c r="F138" s="20">
        <v>4793.1458000000002</v>
      </c>
    </row>
    <row r="139" spans="1:6" ht="15.75" customHeight="1" x14ac:dyDescent="0.3">
      <c r="A139" s="18" t="s">
        <v>2073</v>
      </c>
      <c r="B139" s="18" t="s">
        <v>204</v>
      </c>
      <c r="C139" s="19" t="s">
        <v>30</v>
      </c>
      <c r="D139" s="18" t="s">
        <v>145</v>
      </c>
      <c r="E139" s="19" t="s">
        <v>460</v>
      </c>
      <c r="F139" s="20">
        <v>0</v>
      </c>
    </row>
    <row r="140" spans="1:6" ht="15.75" customHeight="1" x14ac:dyDescent="0.3">
      <c r="A140" s="18" t="s">
        <v>2073</v>
      </c>
      <c r="B140" s="18" t="s">
        <v>204</v>
      </c>
      <c r="C140" s="19" t="s">
        <v>30</v>
      </c>
      <c r="D140" s="18" t="s">
        <v>146</v>
      </c>
      <c r="E140" s="19" t="s">
        <v>461</v>
      </c>
      <c r="F140" s="20">
        <v>351.45190000000002</v>
      </c>
    </row>
    <row r="141" spans="1:6" ht="15.75" customHeight="1" x14ac:dyDescent="0.3">
      <c r="A141" s="18" t="s">
        <v>2073</v>
      </c>
      <c r="B141" s="18" t="s">
        <v>204</v>
      </c>
      <c r="C141" s="19" t="s">
        <v>30</v>
      </c>
      <c r="D141" s="18" t="s">
        <v>147</v>
      </c>
      <c r="E141" s="19" t="s">
        <v>462</v>
      </c>
      <c r="F141" s="20">
        <v>10884066.4429</v>
      </c>
    </row>
    <row r="142" spans="1:6" ht="15.75" customHeight="1" x14ac:dyDescent="0.3">
      <c r="A142" s="18" t="s">
        <v>2073</v>
      </c>
      <c r="B142" s="18" t="s">
        <v>204</v>
      </c>
      <c r="C142" s="19" t="s">
        <v>30</v>
      </c>
      <c r="D142" s="18" t="s">
        <v>148</v>
      </c>
      <c r="E142" s="19" t="s">
        <v>463</v>
      </c>
      <c r="F142" s="20">
        <v>7041615.4079999998</v>
      </c>
    </row>
    <row r="143" spans="1:6" ht="15.75" customHeight="1" x14ac:dyDescent="0.3">
      <c r="A143" s="18" t="s">
        <v>2073</v>
      </c>
      <c r="B143" s="18" t="s">
        <v>204</v>
      </c>
      <c r="C143" s="19" t="s">
        <v>30</v>
      </c>
      <c r="D143" s="18" t="s">
        <v>149</v>
      </c>
      <c r="E143" s="19" t="s">
        <v>464</v>
      </c>
      <c r="F143" s="20">
        <v>7222891.3523000004</v>
      </c>
    </row>
    <row r="144" spans="1:6" ht="15.75" customHeight="1" x14ac:dyDescent="0.3">
      <c r="A144" s="18" t="s">
        <v>2073</v>
      </c>
      <c r="B144" s="18" t="s">
        <v>204</v>
      </c>
      <c r="C144" s="19" t="s">
        <v>30</v>
      </c>
      <c r="D144" s="18" t="s">
        <v>151</v>
      </c>
      <c r="E144" s="19" t="s">
        <v>1803</v>
      </c>
      <c r="F144" s="20">
        <v>0</v>
      </c>
    </row>
    <row r="145" spans="1:6" ht="15.75" customHeight="1" x14ac:dyDescent="0.3">
      <c r="A145" s="18" t="s">
        <v>2073</v>
      </c>
      <c r="B145" s="18" t="s">
        <v>204</v>
      </c>
      <c r="C145" s="19" t="s">
        <v>30</v>
      </c>
      <c r="D145" s="18" t="s">
        <v>200</v>
      </c>
      <c r="E145" s="19" t="s">
        <v>1625</v>
      </c>
      <c r="F145" s="20">
        <v>0</v>
      </c>
    </row>
    <row r="146" spans="1:6" ht="15.75" customHeight="1" x14ac:dyDescent="0.3">
      <c r="A146" s="18" t="s">
        <v>2073</v>
      </c>
      <c r="B146" s="18" t="s">
        <v>204</v>
      </c>
      <c r="C146" s="19" t="s">
        <v>30</v>
      </c>
      <c r="D146" s="18" t="s">
        <v>201</v>
      </c>
      <c r="E146" s="19" t="s">
        <v>1626</v>
      </c>
      <c r="F146" s="20">
        <v>0</v>
      </c>
    </row>
    <row r="147" spans="1:6" ht="15.75" customHeight="1" x14ac:dyDescent="0.3">
      <c r="A147" s="18" t="s">
        <v>2073</v>
      </c>
      <c r="B147" s="18" t="s">
        <v>204</v>
      </c>
      <c r="C147" s="19" t="s">
        <v>30</v>
      </c>
      <c r="D147" s="18" t="s">
        <v>205</v>
      </c>
      <c r="E147" s="19" t="s">
        <v>1627</v>
      </c>
      <c r="F147" s="20">
        <v>0</v>
      </c>
    </row>
    <row r="148" spans="1:6" ht="15.75" customHeight="1" x14ac:dyDescent="0.3">
      <c r="A148" s="18" t="s">
        <v>2073</v>
      </c>
      <c r="B148" s="18" t="s">
        <v>204</v>
      </c>
      <c r="C148" s="19" t="s">
        <v>30</v>
      </c>
      <c r="D148" s="18" t="s">
        <v>206</v>
      </c>
      <c r="E148" s="19" t="s">
        <v>465</v>
      </c>
      <c r="F148" s="20">
        <v>157.7329</v>
      </c>
    </row>
    <row r="149" spans="1:6" ht="15.75" customHeight="1" x14ac:dyDescent="0.3">
      <c r="A149" s="18" t="s">
        <v>2073</v>
      </c>
      <c r="B149" s="18" t="s">
        <v>204</v>
      </c>
      <c r="C149" s="19" t="s">
        <v>30</v>
      </c>
      <c r="D149" s="18" t="s">
        <v>207</v>
      </c>
      <c r="E149" s="19" t="s">
        <v>466</v>
      </c>
      <c r="F149" s="20">
        <v>865974.98019999999</v>
      </c>
    </row>
    <row r="150" spans="1:6" ht="15.75" customHeight="1" x14ac:dyDescent="0.3">
      <c r="A150" s="18" t="s">
        <v>2073</v>
      </c>
      <c r="B150" s="18" t="s">
        <v>204</v>
      </c>
      <c r="C150" s="19" t="s">
        <v>30</v>
      </c>
      <c r="D150" s="18" t="s">
        <v>208</v>
      </c>
      <c r="E150" s="19" t="s">
        <v>467</v>
      </c>
      <c r="F150" s="20">
        <v>0</v>
      </c>
    </row>
    <row r="151" spans="1:6" ht="15.75" customHeight="1" x14ac:dyDescent="0.3">
      <c r="A151" s="18" t="s">
        <v>2073</v>
      </c>
      <c r="B151" s="18" t="s">
        <v>204</v>
      </c>
      <c r="C151" s="19" t="s">
        <v>30</v>
      </c>
      <c r="D151" s="18" t="s">
        <v>209</v>
      </c>
      <c r="E151" s="19" t="s">
        <v>468</v>
      </c>
      <c r="F151" s="20">
        <v>0</v>
      </c>
    </row>
    <row r="152" spans="1:6" ht="15.75" customHeight="1" x14ac:dyDescent="0.3">
      <c r="A152" s="18" t="s">
        <v>2073</v>
      </c>
      <c r="B152" s="18" t="s">
        <v>204</v>
      </c>
      <c r="C152" s="19" t="s">
        <v>30</v>
      </c>
      <c r="D152" s="18" t="s">
        <v>210</v>
      </c>
      <c r="E152" s="19" t="s">
        <v>469</v>
      </c>
      <c r="F152" s="20">
        <v>0</v>
      </c>
    </row>
    <row r="153" spans="1:6" ht="15.75" customHeight="1" x14ac:dyDescent="0.3">
      <c r="A153" s="18" t="s">
        <v>2073</v>
      </c>
      <c r="B153" s="18" t="s">
        <v>204</v>
      </c>
      <c r="C153" s="19" t="s">
        <v>30</v>
      </c>
      <c r="D153" s="18" t="s">
        <v>217</v>
      </c>
      <c r="E153" s="19" t="s">
        <v>1628</v>
      </c>
      <c r="F153" s="20">
        <v>0</v>
      </c>
    </row>
    <row r="154" spans="1:6" ht="15.75" customHeight="1" x14ac:dyDescent="0.3">
      <c r="A154" s="18" t="s">
        <v>2073</v>
      </c>
      <c r="B154" s="18" t="s">
        <v>204</v>
      </c>
      <c r="C154" s="19" t="s">
        <v>30</v>
      </c>
      <c r="D154" s="18" t="s">
        <v>218</v>
      </c>
      <c r="E154" s="19" t="s">
        <v>1804</v>
      </c>
      <c r="F154" s="20">
        <v>102.0197</v>
      </c>
    </row>
    <row r="155" spans="1:6" ht="15.75" customHeight="1" x14ac:dyDescent="0.3">
      <c r="A155" s="18" t="s">
        <v>2073</v>
      </c>
      <c r="B155" s="18" t="s">
        <v>204</v>
      </c>
      <c r="C155" s="19" t="s">
        <v>30</v>
      </c>
      <c r="D155" s="18" t="s">
        <v>219</v>
      </c>
      <c r="E155" s="19" t="s">
        <v>1805</v>
      </c>
      <c r="F155" s="20">
        <v>0</v>
      </c>
    </row>
    <row r="156" spans="1:6" ht="15.75" customHeight="1" x14ac:dyDescent="0.3">
      <c r="A156" s="18" t="s">
        <v>2073</v>
      </c>
      <c r="B156" s="18" t="s">
        <v>204</v>
      </c>
      <c r="C156" s="19" t="s">
        <v>30</v>
      </c>
      <c r="D156" s="18" t="s">
        <v>220</v>
      </c>
      <c r="E156" s="19" t="s">
        <v>2075</v>
      </c>
      <c r="F156" s="20">
        <v>0</v>
      </c>
    </row>
    <row r="157" spans="1:6" ht="15.75" customHeight="1" x14ac:dyDescent="0.3">
      <c r="A157" s="18" t="s">
        <v>2073</v>
      </c>
      <c r="B157" s="18" t="s">
        <v>211</v>
      </c>
      <c r="C157" s="19" t="s">
        <v>31</v>
      </c>
      <c r="D157" s="18" t="s">
        <v>129</v>
      </c>
      <c r="E157" s="19" t="s">
        <v>470</v>
      </c>
      <c r="F157" s="20">
        <v>0</v>
      </c>
    </row>
    <row r="158" spans="1:6" ht="15.75" customHeight="1" x14ac:dyDescent="0.3">
      <c r="A158" s="18" t="s">
        <v>2073</v>
      </c>
      <c r="B158" s="18" t="s">
        <v>211</v>
      </c>
      <c r="C158" s="19" t="s">
        <v>31</v>
      </c>
      <c r="D158" s="18" t="s">
        <v>130</v>
      </c>
      <c r="E158" s="19" t="s">
        <v>439</v>
      </c>
      <c r="F158" s="20">
        <v>0</v>
      </c>
    </row>
    <row r="159" spans="1:6" ht="15.75" customHeight="1" x14ac:dyDescent="0.3">
      <c r="A159" s="18" t="s">
        <v>2073</v>
      </c>
      <c r="B159" s="18" t="s">
        <v>211</v>
      </c>
      <c r="C159" s="19" t="s">
        <v>31</v>
      </c>
      <c r="D159" s="18" t="s">
        <v>131</v>
      </c>
      <c r="E159" s="19" t="s">
        <v>471</v>
      </c>
      <c r="F159" s="20">
        <v>0</v>
      </c>
    </row>
    <row r="160" spans="1:6" ht="15.75" customHeight="1" x14ac:dyDescent="0.3">
      <c r="A160" s="18" t="s">
        <v>2073</v>
      </c>
      <c r="B160" s="18" t="s">
        <v>211</v>
      </c>
      <c r="C160" s="19" t="s">
        <v>31</v>
      </c>
      <c r="D160" s="18" t="s">
        <v>132</v>
      </c>
      <c r="E160" s="19" t="s">
        <v>444</v>
      </c>
      <c r="F160" s="20">
        <v>0</v>
      </c>
    </row>
    <row r="161" spans="1:6" ht="15.75" customHeight="1" x14ac:dyDescent="0.3">
      <c r="A161" s="18" t="s">
        <v>2073</v>
      </c>
      <c r="B161" s="18" t="s">
        <v>211</v>
      </c>
      <c r="C161" s="19" t="s">
        <v>31</v>
      </c>
      <c r="D161" s="18" t="s">
        <v>133</v>
      </c>
      <c r="E161" s="19" t="s">
        <v>472</v>
      </c>
      <c r="F161" s="20">
        <v>92844.325500000006</v>
      </c>
    </row>
    <row r="162" spans="1:6" ht="15.75" customHeight="1" x14ac:dyDescent="0.3">
      <c r="A162" s="18" t="s">
        <v>2073</v>
      </c>
      <c r="B162" s="18" t="s">
        <v>211</v>
      </c>
      <c r="C162" s="19" t="s">
        <v>31</v>
      </c>
      <c r="D162" s="18" t="s">
        <v>134</v>
      </c>
      <c r="E162" s="19" t="s">
        <v>473</v>
      </c>
      <c r="F162" s="20">
        <v>0</v>
      </c>
    </row>
    <row r="163" spans="1:6" ht="15.75" customHeight="1" x14ac:dyDescent="0.3">
      <c r="A163" s="18" t="s">
        <v>2073</v>
      </c>
      <c r="B163" s="18" t="s">
        <v>211</v>
      </c>
      <c r="C163" s="19" t="s">
        <v>31</v>
      </c>
      <c r="D163" s="18" t="s">
        <v>135</v>
      </c>
      <c r="E163" s="19" t="s">
        <v>1806</v>
      </c>
      <c r="F163" s="20">
        <v>0</v>
      </c>
    </row>
    <row r="164" spans="1:6" ht="15.75" customHeight="1" x14ac:dyDescent="0.3">
      <c r="A164" s="18" t="s">
        <v>2073</v>
      </c>
      <c r="B164" s="18" t="s">
        <v>211</v>
      </c>
      <c r="C164" s="19" t="s">
        <v>31</v>
      </c>
      <c r="D164" s="18" t="s">
        <v>1764</v>
      </c>
      <c r="E164" s="19" t="s">
        <v>1807</v>
      </c>
      <c r="F164" s="20">
        <v>0</v>
      </c>
    </row>
    <row r="165" spans="1:6" ht="15.75" customHeight="1" x14ac:dyDescent="0.3">
      <c r="A165" s="18" t="s">
        <v>2073</v>
      </c>
      <c r="B165" s="18" t="s">
        <v>212</v>
      </c>
      <c r="C165" s="19" t="s">
        <v>32</v>
      </c>
      <c r="D165" s="18" t="s">
        <v>129</v>
      </c>
      <c r="E165" s="19" t="s">
        <v>474</v>
      </c>
      <c r="F165" s="20">
        <v>0</v>
      </c>
    </row>
    <row r="166" spans="1:6" ht="15.75" customHeight="1" x14ac:dyDescent="0.3">
      <c r="A166" s="18" t="s">
        <v>2073</v>
      </c>
      <c r="B166" s="18" t="s">
        <v>212</v>
      </c>
      <c r="C166" s="19" t="s">
        <v>32</v>
      </c>
      <c r="D166" s="18" t="s">
        <v>130</v>
      </c>
      <c r="E166" s="19" t="s">
        <v>475</v>
      </c>
      <c r="F166" s="20">
        <v>0.10249999999999999</v>
      </c>
    </row>
    <row r="167" spans="1:6" ht="15.75" customHeight="1" x14ac:dyDescent="0.3">
      <c r="A167" s="18" t="s">
        <v>2073</v>
      </c>
      <c r="B167" s="18" t="s">
        <v>212</v>
      </c>
      <c r="C167" s="19" t="s">
        <v>32</v>
      </c>
      <c r="D167" s="18" t="s">
        <v>131</v>
      </c>
      <c r="E167" s="19" t="s">
        <v>476</v>
      </c>
      <c r="F167" s="20">
        <v>0</v>
      </c>
    </row>
    <row r="168" spans="1:6" ht="15.75" customHeight="1" x14ac:dyDescent="0.3">
      <c r="A168" s="18" t="s">
        <v>2073</v>
      </c>
      <c r="B168" s="18" t="s">
        <v>212</v>
      </c>
      <c r="C168" s="19" t="s">
        <v>32</v>
      </c>
      <c r="D168" s="18" t="s">
        <v>132</v>
      </c>
      <c r="E168" s="19" t="s">
        <v>477</v>
      </c>
      <c r="F168" s="20">
        <v>0</v>
      </c>
    </row>
    <row r="169" spans="1:6" ht="15.75" customHeight="1" x14ac:dyDescent="0.3">
      <c r="A169" s="18" t="s">
        <v>2073</v>
      </c>
      <c r="B169" s="18" t="s">
        <v>212</v>
      </c>
      <c r="C169" s="19" t="s">
        <v>32</v>
      </c>
      <c r="D169" s="18" t="s">
        <v>133</v>
      </c>
      <c r="E169" s="19" t="s">
        <v>478</v>
      </c>
      <c r="F169" s="20">
        <v>0</v>
      </c>
    </row>
    <row r="170" spans="1:6" ht="15.75" customHeight="1" x14ac:dyDescent="0.3">
      <c r="A170" s="18" t="s">
        <v>2073</v>
      </c>
      <c r="B170" s="18" t="s">
        <v>212</v>
      </c>
      <c r="C170" s="19" t="s">
        <v>32</v>
      </c>
      <c r="D170" s="18" t="s">
        <v>134</v>
      </c>
      <c r="E170" s="19" t="s">
        <v>479</v>
      </c>
      <c r="F170" s="20">
        <v>1125919.4221999999</v>
      </c>
    </row>
    <row r="171" spans="1:6" ht="15.75" customHeight="1" x14ac:dyDescent="0.3">
      <c r="A171" s="18" t="s">
        <v>2073</v>
      </c>
      <c r="B171" s="18" t="s">
        <v>212</v>
      </c>
      <c r="C171" s="19" t="s">
        <v>32</v>
      </c>
      <c r="D171" s="18" t="s">
        <v>135</v>
      </c>
      <c r="E171" s="19" t="s">
        <v>480</v>
      </c>
      <c r="F171" s="20">
        <v>125412.6682</v>
      </c>
    </row>
    <row r="172" spans="1:6" ht="15.75" customHeight="1" x14ac:dyDescent="0.3">
      <c r="A172" s="18" t="s">
        <v>2073</v>
      </c>
      <c r="B172" s="18" t="s">
        <v>212</v>
      </c>
      <c r="C172" s="19" t="s">
        <v>32</v>
      </c>
      <c r="D172" s="18" t="s">
        <v>136</v>
      </c>
      <c r="E172" s="19" t="s">
        <v>481</v>
      </c>
      <c r="F172" s="20">
        <v>0</v>
      </c>
    </row>
    <row r="173" spans="1:6" ht="15.75" customHeight="1" x14ac:dyDescent="0.3">
      <c r="A173" s="18" t="s">
        <v>2073</v>
      </c>
      <c r="B173" s="18" t="s">
        <v>212</v>
      </c>
      <c r="C173" s="19" t="s">
        <v>32</v>
      </c>
      <c r="D173" s="18" t="s">
        <v>137</v>
      </c>
      <c r="E173" s="19" t="s">
        <v>482</v>
      </c>
      <c r="F173" s="20">
        <v>0</v>
      </c>
    </row>
    <row r="174" spans="1:6" ht="15.75" customHeight="1" x14ac:dyDescent="0.3">
      <c r="A174" s="18" t="s">
        <v>2073</v>
      </c>
      <c r="B174" s="18" t="s">
        <v>212</v>
      </c>
      <c r="C174" s="19" t="s">
        <v>32</v>
      </c>
      <c r="D174" s="18" t="s">
        <v>138</v>
      </c>
      <c r="E174" s="19" t="s">
        <v>483</v>
      </c>
      <c r="F174" s="20">
        <v>0</v>
      </c>
    </row>
    <row r="175" spans="1:6" ht="15.75" customHeight="1" x14ac:dyDescent="0.3">
      <c r="A175" s="18" t="s">
        <v>2073</v>
      </c>
      <c r="B175" s="18" t="s">
        <v>212</v>
      </c>
      <c r="C175" s="19" t="s">
        <v>32</v>
      </c>
      <c r="D175" s="18" t="s">
        <v>139</v>
      </c>
      <c r="E175" s="19" t="s">
        <v>484</v>
      </c>
      <c r="F175" s="20">
        <v>0</v>
      </c>
    </row>
    <row r="176" spans="1:6" ht="15.75" customHeight="1" x14ac:dyDescent="0.3">
      <c r="A176" s="18" t="s">
        <v>2073</v>
      </c>
      <c r="B176" s="18" t="s">
        <v>212</v>
      </c>
      <c r="C176" s="19" t="s">
        <v>32</v>
      </c>
      <c r="D176" s="18" t="s">
        <v>140</v>
      </c>
      <c r="E176" s="19" t="s">
        <v>485</v>
      </c>
      <c r="F176" s="20">
        <v>0</v>
      </c>
    </row>
    <row r="177" spans="1:6" ht="15.75" customHeight="1" x14ac:dyDescent="0.3">
      <c r="A177" s="18" t="s">
        <v>2073</v>
      </c>
      <c r="B177" s="18" t="s">
        <v>212</v>
      </c>
      <c r="C177" s="19" t="s">
        <v>32</v>
      </c>
      <c r="D177" s="18" t="s">
        <v>141</v>
      </c>
      <c r="E177" s="19" t="s">
        <v>486</v>
      </c>
      <c r="F177" s="20">
        <v>0</v>
      </c>
    </row>
    <row r="178" spans="1:6" ht="15.75" customHeight="1" x14ac:dyDescent="0.3">
      <c r="A178" s="18" t="s">
        <v>2073</v>
      </c>
      <c r="B178" s="18" t="s">
        <v>212</v>
      </c>
      <c r="C178" s="19" t="s">
        <v>32</v>
      </c>
      <c r="D178" s="18" t="s">
        <v>142</v>
      </c>
      <c r="E178" s="19" t="s">
        <v>487</v>
      </c>
      <c r="F178" s="20">
        <v>0</v>
      </c>
    </row>
    <row r="179" spans="1:6" ht="15.75" customHeight="1" x14ac:dyDescent="0.3">
      <c r="A179" s="18" t="s">
        <v>2073</v>
      </c>
      <c r="B179" s="18" t="s">
        <v>212</v>
      </c>
      <c r="C179" s="19" t="s">
        <v>32</v>
      </c>
      <c r="D179" s="18" t="s">
        <v>143</v>
      </c>
      <c r="E179" s="19" t="s">
        <v>488</v>
      </c>
      <c r="F179" s="20">
        <v>18.732500000000002</v>
      </c>
    </row>
    <row r="180" spans="1:6" ht="15.75" customHeight="1" x14ac:dyDescent="0.3">
      <c r="A180" s="18" t="s">
        <v>2073</v>
      </c>
      <c r="B180" s="18" t="s">
        <v>212</v>
      </c>
      <c r="C180" s="19" t="s">
        <v>32</v>
      </c>
      <c r="D180" s="18" t="s">
        <v>144</v>
      </c>
      <c r="E180" s="19" t="s">
        <v>489</v>
      </c>
      <c r="F180" s="20">
        <v>124.518</v>
      </c>
    </row>
    <row r="181" spans="1:6" ht="15.75" customHeight="1" x14ac:dyDescent="0.3">
      <c r="A181" s="18" t="s">
        <v>2073</v>
      </c>
      <c r="B181" s="18" t="s">
        <v>212</v>
      </c>
      <c r="C181" s="19" t="s">
        <v>32</v>
      </c>
      <c r="D181" s="18" t="s">
        <v>145</v>
      </c>
      <c r="E181" s="19" t="s">
        <v>490</v>
      </c>
      <c r="F181" s="20">
        <v>0</v>
      </c>
    </row>
    <row r="182" spans="1:6" ht="15.75" customHeight="1" x14ac:dyDescent="0.3">
      <c r="A182" s="18" t="s">
        <v>2073</v>
      </c>
      <c r="B182" s="18" t="s">
        <v>212</v>
      </c>
      <c r="C182" s="19" t="s">
        <v>32</v>
      </c>
      <c r="D182" s="18" t="s">
        <v>146</v>
      </c>
      <c r="E182" s="19" t="s">
        <v>491</v>
      </c>
      <c r="F182" s="20">
        <v>0</v>
      </c>
    </row>
    <row r="183" spans="1:6" ht="15.75" customHeight="1" x14ac:dyDescent="0.3">
      <c r="A183" s="18" t="s">
        <v>2073</v>
      </c>
      <c r="B183" s="18" t="s">
        <v>212</v>
      </c>
      <c r="C183" s="19" t="s">
        <v>32</v>
      </c>
      <c r="D183" s="18" t="s">
        <v>147</v>
      </c>
      <c r="E183" s="19" t="s">
        <v>492</v>
      </c>
      <c r="F183" s="20">
        <v>0</v>
      </c>
    </row>
    <row r="184" spans="1:6" ht="15.75" customHeight="1" x14ac:dyDescent="0.3">
      <c r="A184" s="18" t="s">
        <v>2073</v>
      </c>
      <c r="B184" s="18" t="s">
        <v>213</v>
      </c>
      <c r="C184" s="19" t="s">
        <v>33</v>
      </c>
      <c r="D184" s="18" t="s">
        <v>129</v>
      </c>
      <c r="E184" s="19" t="s">
        <v>25</v>
      </c>
      <c r="F184" s="20">
        <v>0</v>
      </c>
    </row>
    <row r="185" spans="1:6" ht="15.75" customHeight="1" x14ac:dyDescent="0.3">
      <c r="A185" s="18" t="s">
        <v>2073</v>
      </c>
      <c r="B185" s="18" t="s">
        <v>213</v>
      </c>
      <c r="C185" s="19" t="s">
        <v>33</v>
      </c>
      <c r="D185" s="18" t="s">
        <v>130</v>
      </c>
      <c r="E185" s="19" t="s">
        <v>493</v>
      </c>
      <c r="F185" s="20">
        <v>0</v>
      </c>
    </row>
    <row r="186" spans="1:6" ht="15.75" customHeight="1" x14ac:dyDescent="0.3">
      <c r="A186" s="18" t="s">
        <v>2073</v>
      </c>
      <c r="B186" s="18" t="s">
        <v>213</v>
      </c>
      <c r="C186" s="19" t="s">
        <v>33</v>
      </c>
      <c r="D186" s="18" t="s">
        <v>131</v>
      </c>
      <c r="E186" s="19" t="s">
        <v>30</v>
      </c>
      <c r="F186" s="20">
        <v>0</v>
      </c>
    </row>
    <row r="187" spans="1:6" ht="15.75" customHeight="1" x14ac:dyDescent="0.3">
      <c r="A187" s="18" t="s">
        <v>2073</v>
      </c>
      <c r="B187" s="18" t="s">
        <v>213</v>
      </c>
      <c r="C187" s="19" t="s">
        <v>33</v>
      </c>
      <c r="D187" s="18" t="s">
        <v>132</v>
      </c>
      <c r="E187" s="19" t="s">
        <v>494</v>
      </c>
      <c r="F187" s="20">
        <v>0</v>
      </c>
    </row>
    <row r="188" spans="1:6" ht="15.75" customHeight="1" x14ac:dyDescent="0.3">
      <c r="A188" s="18" t="s">
        <v>2073</v>
      </c>
      <c r="B188" s="18" t="s">
        <v>213</v>
      </c>
      <c r="C188" s="19" t="s">
        <v>33</v>
      </c>
      <c r="D188" s="18" t="s">
        <v>133</v>
      </c>
      <c r="E188" s="19" t="s">
        <v>35</v>
      </c>
      <c r="F188" s="20">
        <v>0</v>
      </c>
    </row>
    <row r="189" spans="1:6" ht="15.75" customHeight="1" x14ac:dyDescent="0.3">
      <c r="A189" s="18" t="s">
        <v>2073</v>
      </c>
      <c r="B189" s="18" t="s">
        <v>213</v>
      </c>
      <c r="C189" s="19" t="s">
        <v>33</v>
      </c>
      <c r="D189" s="18" t="s">
        <v>134</v>
      </c>
      <c r="E189" s="19" t="s">
        <v>495</v>
      </c>
      <c r="F189" s="20">
        <v>0</v>
      </c>
    </row>
    <row r="190" spans="1:6" ht="15.75" customHeight="1" x14ac:dyDescent="0.3">
      <c r="A190" s="18" t="s">
        <v>2073</v>
      </c>
      <c r="B190" s="18" t="s">
        <v>213</v>
      </c>
      <c r="C190" s="19" t="s">
        <v>33</v>
      </c>
      <c r="D190" s="18" t="s">
        <v>135</v>
      </c>
      <c r="E190" s="19" t="s">
        <v>36</v>
      </c>
      <c r="F190" s="20">
        <v>2848563.4911000002</v>
      </c>
    </row>
    <row r="191" spans="1:6" ht="15.75" customHeight="1" x14ac:dyDescent="0.3">
      <c r="A191" s="18" t="s">
        <v>2073</v>
      </c>
      <c r="B191" s="18" t="s">
        <v>213</v>
      </c>
      <c r="C191" s="19" t="s">
        <v>33</v>
      </c>
      <c r="D191" s="18" t="s">
        <v>136</v>
      </c>
      <c r="E191" s="19" t="s">
        <v>496</v>
      </c>
      <c r="F191" s="20">
        <v>0</v>
      </c>
    </row>
    <row r="192" spans="1:6" ht="15.75" customHeight="1" x14ac:dyDescent="0.3">
      <c r="A192" s="18" t="s">
        <v>2073</v>
      </c>
      <c r="B192" s="18" t="s">
        <v>213</v>
      </c>
      <c r="C192" s="19" t="s">
        <v>33</v>
      </c>
      <c r="D192" s="18" t="s">
        <v>137</v>
      </c>
      <c r="E192" s="19" t="s">
        <v>497</v>
      </c>
      <c r="F192" s="20">
        <v>0</v>
      </c>
    </row>
    <row r="193" spans="1:6" ht="15.75" customHeight="1" x14ac:dyDescent="0.3">
      <c r="A193" s="18" t="s">
        <v>2073</v>
      </c>
      <c r="B193" s="18" t="s">
        <v>213</v>
      </c>
      <c r="C193" s="19" t="s">
        <v>33</v>
      </c>
      <c r="D193" s="18" t="s">
        <v>138</v>
      </c>
      <c r="E193" s="19" t="s">
        <v>498</v>
      </c>
      <c r="F193" s="20">
        <v>1974656.6176</v>
      </c>
    </row>
    <row r="194" spans="1:6" ht="15.75" customHeight="1" x14ac:dyDescent="0.3">
      <c r="A194" s="18" t="s">
        <v>2073</v>
      </c>
      <c r="B194" s="18" t="s">
        <v>213</v>
      </c>
      <c r="C194" s="19" t="s">
        <v>33</v>
      </c>
      <c r="D194" s="18" t="s">
        <v>139</v>
      </c>
      <c r="E194" s="19" t="s">
        <v>54</v>
      </c>
      <c r="F194" s="20">
        <v>0</v>
      </c>
    </row>
    <row r="195" spans="1:6" ht="15.75" customHeight="1" x14ac:dyDescent="0.3">
      <c r="A195" s="18" t="s">
        <v>2073</v>
      </c>
      <c r="B195" s="18" t="s">
        <v>213</v>
      </c>
      <c r="C195" s="19" t="s">
        <v>33</v>
      </c>
      <c r="D195" s="18" t="s">
        <v>140</v>
      </c>
      <c r="E195" s="19" t="s">
        <v>59</v>
      </c>
      <c r="F195" s="20">
        <v>0</v>
      </c>
    </row>
    <row r="196" spans="1:6" ht="15.75" customHeight="1" x14ac:dyDescent="0.3">
      <c r="A196" s="18" t="s">
        <v>2073</v>
      </c>
      <c r="B196" s="18" t="s">
        <v>213</v>
      </c>
      <c r="C196" s="19" t="s">
        <v>33</v>
      </c>
      <c r="D196" s="18" t="s">
        <v>141</v>
      </c>
      <c r="E196" s="19" t="s">
        <v>499</v>
      </c>
      <c r="F196" s="20">
        <v>0</v>
      </c>
    </row>
    <row r="197" spans="1:6" ht="15.75" customHeight="1" x14ac:dyDescent="0.3">
      <c r="A197" s="18" t="s">
        <v>2073</v>
      </c>
      <c r="B197" s="18" t="s">
        <v>213</v>
      </c>
      <c r="C197" s="19" t="s">
        <v>33</v>
      </c>
      <c r="D197" s="18" t="s">
        <v>142</v>
      </c>
      <c r="E197" s="19" t="s">
        <v>62</v>
      </c>
      <c r="F197" s="20">
        <v>0</v>
      </c>
    </row>
    <row r="198" spans="1:6" ht="15.75" customHeight="1" x14ac:dyDescent="0.3">
      <c r="A198" s="18" t="s">
        <v>2073</v>
      </c>
      <c r="B198" s="18" t="s">
        <v>213</v>
      </c>
      <c r="C198" s="19" t="s">
        <v>33</v>
      </c>
      <c r="D198" s="18" t="s">
        <v>143</v>
      </c>
      <c r="E198" s="19" t="s">
        <v>500</v>
      </c>
      <c r="F198" s="20">
        <v>0</v>
      </c>
    </row>
    <row r="199" spans="1:6" ht="15.75" customHeight="1" x14ac:dyDescent="0.3">
      <c r="A199" s="18" t="s">
        <v>2073</v>
      </c>
      <c r="B199" s="18" t="s">
        <v>213</v>
      </c>
      <c r="C199" s="19" t="s">
        <v>33</v>
      </c>
      <c r="D199" s="18" t="s">
        <v>144</v>
      </c>
      <c r="E199" s="19" t="s">
        <v>501</v>
      </c>
      <c r="F199" s="20">
        <v>0</v>
      </c>
    </row>
    <row r="200" spans="1:6" ht="15.75" customHeight="1" x14ac:dyDescent="0.3">
      <c r="A200" s="18" t="s">
        <v>2073</v>
      </c>
      <c r="B200" s="18" t="s">
        <v>213</v>
      </c>
      <c r="C200" s="19" t="s">
        <v>33</v>
      </c>
      <c r="D200" s="18" t="s">
        <v>145</v>
      </c>
      <c r="E200" s="19" t="s">
        <v>502</v>
      </c>
      <c r="F200" s="20">
        <v>0</v>
      </c>
    </row>
    <row r="201" spans="1:6" ht="15.75" customHeight="1" x14ac:dyDescent="0.3">
      <c r="A201" s="18" t="s">
        <v>2073</v>
      </c>
      <c r="B201" s="18" t="s">
        <v>213</v>
      </c>
      <c r="C201" s="19" t="s">
        <v>33</v>
      </c>
      <c r="D201" s="18" t="s">
        <v>146</v>
      </c>
      <c r="E201" s="19" t="s">
        <v>503</v>
      </c>
      <c r="F201" s="20">
        <v>0</v>
      </c>
    </row>
    <row r="202" spans="1:6" ht="15.75" customHeight="1" x14ac:dyDescent="0.3">
      <c r="A202" s="18" t="s">
        <v>2073</v>
      </c>
      <c r="B202" s="18" t="s">
        <v>213</v>
      </c>
      <c r="C202" s="19" t="s">
        <v>33</v>
      </c>
      <c r="D202" s="18" t="s">
        <v>147</v>
      </c>
      <c r="E202" s="19" t="s">
        <v>504</v>
      </c>
      <c r="F202" s="20">
        <v>16761.937699999999</v>
      </c>
    </row>
    <row r="203" spans="1:6" ht="15.75" customHeight="1" x14ac:dyDescent="0.3">
      <c r="A203" s="18" t="s">
        <v>2073</v>
      </c>
      <c r="B203" s="18" t="s">
        <v>213</v>
      </c>
      <c r="C203" s="19" t="s">
        <v>33</v>
      </c>
      <c r="D203" s="18" t="s">
        <v>148</v>
      </c>
      <c r="E203" s="19" t="s">
        <v>100</v>
      </c>
      <c r="F203" s="20">
        <v>0</v>
      </c>
    </row>
    <row r="204" spans="1:6" ht="15.75" customHeight="1" x14ac:dyDescent="0.3">
      <c r="A204" s="18" t="s">
        <v>2073</v>
      </c>
      <c r="B204" s="18" t="s">
        <v>213</v>
      </c>
      <c r="C204" s="19" t="s">
        <v>33</v>
      </c>
      <c r="D204" s="18" t="s">
        <v>149</v>
      </c>
      <c r="E204" s="19" t="s">
        <v>505</v>
      </c>
      <c r="F204" s="20">
        <v>0</v>
      </c>
    </row>
    <row r="205" spans="1:6" ht="15.75" customHeight="1" x14ac:dyDescent="0.3">
      <c r="A205" s="18" t="s">
        <v>2073</v>
      </c>
      <c r="B205" s="18" t="s">
        <v>213</v>
      </c>
      <c r="C205" s="19" t="s">
        <v>33</v>
      </c>
      <c r="D205" s="18" t="s">
        <v>150</v>
      </c>
      <c r="E205" s="19" t="s">
        <v>506</v>
      </c>
      <c r="F205" s="20">
        <v>0</v>
      </c>
    </row>
    <row r="206" spans="1:6" ht="15.75" customHeight="1" x14ac:dyDescent="0.3">
      <c r="A206" s="18" t="s">
        <v>2073</v>
      </c>
      <c r="B206" s="18" t="s">
        <v>213</v>
      </c>
      <c r="C206" s="19" t="s">
        <v>33</v>
      </c>
      <c r="D206" s="18" t="s">
        <v>151</v>
      </c>
      <c r="E206" s="19" t="s">
        <v>507</v>
      </c>
      <c r="F206" s="20">
        <v>0</v>
      </c>
    </row>
    <row r="207" spans="1:6" ht="15.75" customHeight="1" x14ac:dyDescent="0.3">
      <c r="A207" s="18" t="s">
        <v>2073</v>
      </c>
      <c r="B207" s="18" t="s">
        <v>213</v>
      </c>
      <c r="C207" s="19" t="s">
        <v>33</v>
      </c>
      <c r="D207" s="18" t="s">
        <v>200</v>
      </c>
      <c r="E207" s="19" t="s">
        <v>508</v>
      </c>
      <c r="F207" s="20">
        <v>0</v>
      </c>
    </row>
    <row r="208" spans="1:6" ht="15.75" customHeight="1" x14ac:dyDescent="0.3">
      <c r="A208" s="18" t="s">
        <v>2073</v>
      </c>
      <c r="B208" s="18" t="s">
        <v>213</v>
      </c>
      <c r="C208" s="19" t="s">
        <v>33</v>
      </c>
      <c r="D208" s="18" t="s">
        <v>201</v>
      </c>
      <c r="E208" s="19" t="s">
        <v>509</v>
      </c>
      <c r="F208" s="20">
        <v>7384.2492000000002</v>
      </c>
    </row>
    <row r="209" spans="1:6" ht="15.75" customHeight="1" x14ac:dyDescent="0.3">
      <c r="A209" s="18" t="s">
        <v>2073</v>
      </c>
      <c r="B209" s="18" t="s">
        <v>213</v>
      </c>
      <c r="C209" s="19" t="s">
        <v>33</v>
      </c>
      <c r="D209" s="18" t="s">
        <v>205</v>
      </c>
      <c r="E209" s="19" t="s">
        <v>510</v>
      </c>
      <c r="F209" s="20">
        <v>0</v>
      </c>
    </row>
    <row r="210" spans="1:6" ht="15.75" customHeight="1" x14ac:dyDescent="0.3">
      <c r="A210" s="18" t="s">
        <v>2073</v>
      </c>
      <c r="B210" s="18" t="s">
        <v>213</v>
      </c>
      <c r="C210" s="19" t="s">
        <v>33</v>
      </c>
      <c r="D210" s="18" t="s">
        <v>206</v>
      </c>
      <c r="E210" s="19" t="s">
        <v>511</v>
      </c>
      <c r="F210" s="20">
        <v>668319.51560000004</v>
      </c>
    </row>
    <row r="211" spans="1:6" ht="15.75" customHeight="1" x14ac:dyDescent="0.3">
      <c r="A211" s="18" t="s">
        <v>2073</v>
      </c>
      <c r="B211" s="18" t="s">
        <v>214</v>
      </c>
      <c r="C211" s="19" t="s">
        <v>34</v>
      </c>
      <c r="D211" s="18" t="s">
        <v>131</v>
      </c>
      <c r="E211" s="19" t="s">
        <v>512</v>
      </c>
      <c r="F211" s="20">
        <v>5123.9062999999996</v>
      </c>
    </row>
    <row r="212" spans="1:6" ht="15.75" customHeight="1" x14ac:dyDescent="0.3">
      <c r="A212" s="18" t="s">
        <v>2073</v>
      </c>
      <c r="B212" s="18" t="s">
        <v>214</v>
      </c>
      <c r="C212" s="19" t="s">
        <v>34</v>
      </c>
      <c r="D212" s="18" t="s">
        <v>132</v>
      </c>
      <c r="E212" s="19" t="s">
        <v>513</v>
      </c>
      <c r="F212" s="20">
        <v>3449988.4679999999</v>
      </c>
    </row>
    <row r="213" spans="1:6" ht="15.75" customHeight="1" x14ac:dyDescent="0.3">
      <c r="A213" s="18" t="s">
        <v>2073</v>
      </c>
      <c r="B213" s="18" t="s">
        <v>214</v>
      </c>
      <c r="C213" s="19" t="s">
        <v>34</v>
      </c>
      <c r="D213" s="18" t="s">
        <v>133</v>
      </c>
      <c r="E213" s="19" t="s">
        <v>514</v>
      </c>
      <c r="F213" s="20">
        <v>0</v>
      </c>
    </row>
    <row r="214" spans="1:6" ht="15.75" customHeight="1" x14ac:dyDescent="0.3">
      <c r="A214" s="18" t="s">
        <v>2073</v>
      </c>
      <c r="B214" s="18" t="s">
        <v>214</v>
      </c>
      <c r="C214" s="19" t="s">
        <v>34</v>
      </c>
      <c r="D214" s="18" t="s">
        <v>135</v>
      </c>
      <c r="E214" s="19" t="s">
        <v>515</v>
      </c>
      <c r="F214" s="20">
        <v>0</v>
      </c>
    </row>
    <row r="215" spans="1:6" ht="15.75" customHeight="1" x14ac:dyDescent="0.3">
      <c r="A215" s="18" t="s">
        <v>2073</v>
      </c>
      <c r="B215" s="18" t="s">
        <v>214</v>
      </c>
      <c r="C215" s="19" t="s">
        <v>34</v>
      </c>
      <c r="D215" s="18" t="s">
        <v>136</v>
      </c>
      <c r="E215" s="19" t="s">
        <v>516</v>
      </c>
      <c r="F215" s="20">
        <v>0</v>
      </c>
    </row>
    <row r="216" spans="1:6" ht="15.75" customHeight="1" x14ac:dyDescent="0.3">
      <c r="A216" s="18" t="s">
        <v>2073</v>
      </c>
      <c r="B216" s="18" t="s">
        <v>214</v>
      </c>
      <c r="C216" s="19" t="s">
        <v>34</v>
      </c>
      <c r="D216" s="18" t="s">
        <v>137</v>
      </c>
      <c r="E216" s="19" t="s">
        <v>517</v>
      </c>
      <c r="F216" s="20">
        <v>17149022.653900001</v>
      </c>
    </row>
    <row r="217" spans="1:6" ht="15.75" customHeight="1" x14ac:dyDescent="0.3">
      <c r="A217" s="18" t="s">
        <v>2073</v>
      </c>
      <c r="B217" s="18" t="s">
        <v>214</v>
      </c>
      <c r="C217" s="19" t="s">
        <v>34</v>
      </c>
      <c r="D217" s="18" t="s">
        <v>138</v>
      </c>
      <c r="E217" s="19" t="s">
        <v>518</v>
      </c>
      <c r="F217" s="20">
        <v>6720514.7237999998</v>
      </c>
    </row>
    <row r="218" spans="1:6" ht="15.75" customHeight="1" x14ac:dyDescent="0.3">
      <c r="A218" s="18" t="s">
        <v>2073</v>
      </c>
      <c r="B218" s="18" t="s">
        <v>214</v>
      </c>
      <c r="C218" s="19" t="s">
        <v>34</v>
      </c>
      <c r="D218" s="18" t="s">
        <v>139</v>
      </c>
      <c r="E218" s="19" t="s">
        <v>519</v>
      </c>
      <c r="F218" s="20">
        <v>4884098.2709999997</v>
      </c>
    </row>
    <row r="219" spans="1:6" ht="15.75" customHeight="1" x14ac:dyDescent="0.3">
      <c r="A219" s="18" t="s">
        <v>2073</v>
      </c>
      <c r="B219" s="18" t="s">
        <v>214</v>
      </c>
      <c r="C219" s="19" t="s">
        <v>34</v>
      </c>
      <c r="D219" s="18" t="s">
        <v>140</v>
      </c>
      <c r="E219" s="19" t="s">
        <v>520</v>
      </c>
      <c r="F219" s="20">
        <v>2822547.0754</v>
      </c>
    </row>
    <row r="220" spans="1:6" ht="15.75" customHeight="1" x14ac:dyDescent="0.3">
      <c r="A220" s="18" t="s">
        <v>2073</v>
      </c>
      <c r="B220" s="18" t="s">
        <v>214</v>
      </c>
      <c r="C220" s="19" t="s">
        <v>34</v>
      </c>
      <c r="D220" s="18" t="s">
        <v>141</v>
      </c>
      <c r="E220" s="19" t="s">
        <v>521</v>
      </c>
      <c r="F220" s="20">
        <v>9264064.6572999991</v>
      </c>
    </row>
    <row r="221" spans="1:6" ht="15.75" customHeight="1" x14ac:dyDescent="0.3">
      <c r="A221" s="18" t="s">
        <v>2073</v>
      </c>
      <c r="B221" s="18" t="s">
        <v>214</v>
      </c>
      <c r="C221" s="19" t="s">
        <v>34</v>
      </c>
      <c r="D221" s="18" t="s">
        <v>142</v>
      </c>
      <c r="E221" s="19" t="s">
        <v>522</v>
      </c>
      <c r="F221" s="20">
        <v>101381.1026</v>
      </c>
    </row>
    <row r="222" spans="1:6" ht="15.75" customHeight="1" x14ac:dyDescent="0.3">
      <c r="A222" s="18" t="s">
        <v>2073</v>
      </c>
      <c r="B222" s="18" t="s">
        <v>214</v>
      </c>
      <c r="C222" s="19" t="s">
        <v>34</v>
      </c>
      <c r="D222" s="18" t="s">
        <v>201</v>
      </c>
      <c r="E222" s="19" t="s">
        <v>523</v>
      </c>
      <c r="F222" s="20">
        <v>0</v>
      </c>
    </row>
    <row r="223" spans="1:6" ht="15.75" customHeight="1" x14ac:dyDescent="0.3">
      <c r="A223" s="18" t="s">
        <v>2073</v>
      </c>
      <c r="B223" s="18" t="s">
        <v>214</v>
      </c>
      <c r="C223" s="19" t="s">
        <v>34</v>
      </c>
      <c r="D223" s="18" t="s">
        <v>205</v>
      </c>
      <c r="E223" s="19" t="s">
        <v>524</v>
      </c>
      <c r="F223" s="20">
        <v>22115.279699999999</v>
      </c>
    </row>
    <row r="224" spans="1:6" ht="15.75" customHeight="1" x14ac:dyDescent="0.3">
      <c r="A224" s="18" t="s">
        <v>2073</v>
      </c>
      <c r="B224" s="18" t="s">
        <v>214</v>
      </c>
      <c r="C224" s="19" t="s">
        <v>34</v>
      </c>
      <c r="D224" s="18" t="s">
        <v>206</v>
      </c>
      <c r="E224" s="19" t="s">
        <v>525</v>
      </c>
      <c r="F224" s="20">
        <v>57933.333299999998</v>
      </c>
    </row>
    <row r="225" spans="1:6" ht="15.75" customHeight="1" x14ac:dyDescent="0.3">
      <c r="A225" s="18" t="s">
        <v>2073</v>
      </c>
      <c r="B225" s="18" t="s">
        <v>214</v>
      </c>
      <c r="C225" s="19" t="s">
        <v>34</v>
      </c>
      <c r="D225" s="18" t="s">
        <v>215</v>
      </c>
      <c r="E225" s="19" t="s">
        <v>526</v>
      </c>
      <c r="F225" s="20">
        <v>0</v>
      </c>
    </row>
    <row r="226" spans="1:6" ht="15.75" customHeight="1" x14ac:dyDescent="0.3">
      <c r="A226" s="18" t="s">
        <v>2073</v>
      </c>
      <c r="B226" s="18" t="s">
        <v>214</v>
      </c>
      <c r="C226" s="19" t="s">
        <v>34</v>
      </c>
      <c r="D226" s="18" t="s">
        <v>207</v>
      </c>
      <c r="E226" s="19" t="s">
        <v>527</v>
      </c>
      <c r="F226" s="20">
        <v>0</v>
      </c>
    </row>
    <row r="227" spans="1:6" ht="15.75" customHeight="1" x14ac:dyDescent="0.3">
      <c r="A227" s="18" t="s">
        <v>2073</v>
      </c>
      <c r="B227" s="18" t="s">
        <v>214</v>
      </c>
      <c r="C227" s="19" t="s">
        <v>34</v>
      </c>
      <c r="D227" s="18" t="s">
        <v>216</v>
      </c>
      <c r="E227" s="19" t="s">
        <v>528</v>
      </c>
      <c r="F227" s="20">
        <v>0</v>
      </c>
    </row>
    <row r="228" spans="1:6" ht="15.75" customHeight="1" x14ac:dyDescent="0.3">
      <c r="A228" s="18" t="s">
        <v>2073</v>
      </c>
      <c r="B228" s="18" t="s">
        <v>214</v>
      </c>
      <c r="C228" s="19" t="s">
        <v>34</v>
      </c>
      <c r="D228" s="18" t="s">
        <v>208</v>
      </c>
      <c r="E228" s="19" t="s">
        <v>529</v>
      </c>
      <c r="F228" s="20">
        <v>1916026.3403</v>
      </c>
    </row>
    <row r="229" spans="1:6" ht="15.75" customHeight="1" x14ac:dyDescent="0.3">
      <c r="A229" s="18" t="s">
        <v>2073</v>
      </c>
      <c r="B229" s="18" t="s">
        <v>214</v>
      </c>
      <c r="C229" s="19" t="s">
        <v>34</v>
      </c>
      <c r="D229" s="18" t="s">
        <v>209</v>
      </c>
      <c r="E229" s="19" t="s">
        <v>371</v>
      </c>
      <c r="F229" s="20">
        <v>360863.59279999998</v>
      </c>
    </row>
    <row r="230" spans="1:6" ht="15.75" customHeight="1" x14ac:dyDescent="0.3">
      <c r="A230" s="18" t="s">
        <v>2073</v>
      </c>
      <c r="B230" s="18" t="s">
        <v>214</v>
      </c>
      <c r="C230" s="19" t="s">
        <v>34</v>
      </c>
      <c r="D230" s="18" t="s">
        <v>210</v>
      </c>
      <c r="E230" s="19" t="s">
        <v>530</v>
      </c>
      <c r="F230" s="20">
        <v>0</v>
      </c>
    </row>
    <row r="231" spans="1:6" ht="15.75" customHeight="1" x14ac:dyDescent="0.3">
      <c r="A231" s="18" t="s">
        <v>2073</v>
      </c>
      <c r="B231" s="18" t="s">
        <v>214</v>
      </c>
      <c r="C231" s="19" t="s">
        <v>34</v>
      </c>
      <c r="D231" s="18" t="s">
        <v>217</v>
      </c>
      <c r="E231" s="19" t="s">
        <v>460</v>
      </c>
      <c r="F231" s="20">
        <v>0</v>
      </c>
    </row>
    <row r="232" spans="1:6" ht="15.75" customHeight="1" x14ac:dyDescent="0.3">
      <c r="A232" s="18" t="s">
        <v>2073</v>
      </c>
      <c r="B232" s="18" t="s">
        <v>214</v>
      </c>
      <c r="C232" s="19" t="s">
        <v>34</v>
      </c>
      <c r="D232" s="18" t="s">
        <v>218</v>
      </c>
      <c r="E232" s="19" t="s">
        <v>531</v>
      </c>
      <c r="F232" s="20">
        <v>0</v>
      </c>
    </row>
    <row r="233" spans="1:6" ht="15.75" customHeight="1" x14ac:dyDescent="0.3">
      <c r="A233" s="18" t="s">
        <v>2073</v>
      </c>
      <c r="B233" s="18" t="s">
        <v>214</v>
      </c>
      <c r="C233" s="19" t="s">
        <v>34</v>
      </c>
      <c r="D233" s="18" t="s">
        <v>219</v>
      </c>
      <c r="E233" s="19" t="s">
        <v>532</v>
      </c>
      <c r="F233" s="20">
        <v>0</v>
      </c>
    </row>
    <row r="234" spans="1:6" ht="15.75" customHeight="1" x14ac:dyDescent="0.3">
      <c r="A234" s="18" t="s">
        <v>2073</v>
      </c>
      <c r="B234" s="18" t="s">
        <v>214</v>
      </c>
      <c r="C234" s="19" t="s">
        <v>34</v>
      </c>
      <c r="D234" s="18" t="s">
        <v>220</v>
      </c>
      <c r="E234" s="19" t="s">
        <v>533</v>
      </c>
      <c r="F234" s="20">
        <v>465066.82610000001</v>
      </c>
    </row>
    <row r="235" spans="1:6" ht="15.75" customHeight="1" x14ac:dyDescent="0.3">
      <c r="A235" s="18" t="s">
        <v>2073</v>
      </c>
      <c r="B235" s="18" t="s">
        <v>214</v>
      </c>
      <c r="C235" s="19" t="s">
        <v>34</v>
      </c>
      <c r="D235" s="18" t="s">
        <v>153</v>
      </c>
      <c r="E235" s="19" t="s">
        <v>534</v>
      </c>
      <c r="F235" s="20">
        <v>0</v>
      </c>
    </row>
    <row r="236" spans="1:6" ht="15.75" customHeight="1" x14ac:dyDescent="0.3">
      <c r="A236" s="18" t="s">
        <v>2073</v>
      </c>
      <c r="B236" s="18" t="s">
        <v>214</v>
      </c>
      <c r="C236" s="19" t="s">
        <v>34</v>
      </c>
      <c r="D236" s="18" t="s">
        <v>154</v>
      </c>
      <c r="E236" s="19" t="s">
        <v>535</v>
      </c>
      <c r="F236" s="20">
        <v>16513362.531400001</v>
      </c>
    </row>
    <row r="237" spans="1:6" ht="15.75" customHeight="1" x14ac:dyDescent="0.3">
      <c r="A237" s="18" t="s">
        <v>2073</v>
      </c>
      <c r="B237" s="18" t="s">
        <v>214</v>
      </c>
      <c r="C237" s="19" t="s">
        <v>34</v>
      </c>
      <c r="D237" s="18" t="s">
        <v>155</v>
      </c>
      <c r="E237" s="19" t="s">
        <v>536</v>
      </c>
      <c r="F237" s="20">
        <v>0</v>
      </c>
    </row>
    <row r="238" spans="1:6" ht="15.75" customHeight="1" x14ac:dyDescent="0.3">
      <c r="A238" s="18" t="s">
        <v>2073</v>
      </c>
      <c r="B238" s="18" t="s">
        <v>214</v>
      </c>
      <c r="C238" s="19" t="s">
        <v>34</v>
      </c>
      <c r="D238" s="18" t="s">
        <v>157</v>
      </c>
      <c r="E238" s="19" t="s">
        <v>537</v>
      </c>
      <c r="F238" s="20">
        <v>0</v>
      </c>
    </row>
    <row r="239" spans="1:6" ht="15.75" customHeight="1" x14ac:dyDescent="0.3">
      <c r="A239" s="18" t="s">
        <v>2073</v>
      </c>
      <c r="B239" s="18" t="s">
        <v>214</v>
      </c>
      <c r="C239" s="19" t="s">
        <v>34</v>
      </c>
      <c r="D239" s="18" t="s">
        <v>158</v>
      </c>
      <c r="E239" s="19" t="s">
        <v>538</v>
      </c>
      <c r="F239" s="20">
        <v>0</v>
      </c>
    </row>
    <row r="240" spans="1:6" ht="15.75" customHeight="1" x14ac:dyDescent="0.3">
      <c r="A240" s="18" t="s">
        <v>2073</v>
      </c>
      <c r="B240" s="18" t="s">
        <v>214</v>
      </c>
      <c r="C240" s="19" t="s">
        <v>34</v>
      </c>
      <c r="D240" s="18" t="s">
        <v>159</v>
      </c>
      <c r="E240" s="19" t="s">
        <v>1677</v>
      </c>
      <c r="F240" s="20">
        <v>3733.6406999999999</v>
      </c>
    </row>
    <row r="241" spans="1:6" ht="15.75" customHeight="1" x14ac:dyDescent="0.3">
      <c r="A241" s="18" t="s">
        <v>2073</v>
      </c>
      <c r="B241" s="18" t="s">
        <v>221</v>
      </c>
      <c r="C241" s="19" t="s">
        <v>35</v>
      </c>
      <c r="D241" s="18" t="s">
        <v>129</v>
      </c>
      <c r="E241" s="19" t="s">
        <v>539</v>
      </c>
      <c r="F241" s="20">
        <v>56164.1757</v>
      </c>
    </row>
    <row r="242" spans="1:6" ht="15.75" customHeight="1" x14ac:dyDescent="0.3">
      <c r="A242" s="18" t="s">
        <v>2073</v>
      </c>
      <c r="B242" s="18" t="s">
        <v>221</v>
      </c>
      <c r="C242" s="19" t="s">
        <v>35</v>
      </c>
      <c r="D242" s="18" t="s">
        <v>130</v>
      </c>
      <c r="E242" s="19" t="s">
        <v>540</v>
      </c>
      <c r="F242" s="20">
        <v>527398.64370000002</v>
      </c>
    </row>
    <row r="243" spans="1:6" ht="15.75" customHeight="1" x14ac:dyDescent="0.3">
      <c r="A243" s="18" t="s">
        <v>2073</v>
      </c>
      <c r="B243" s="18" t="s">
        <v>221</v>
      </c>
      <c r="C243" s="19" t="s">
        <v>35</v>
      </c>
      <c r="D243" s="18" t="s">
        <v>131</v>
      </c>
      <c r="E243" s="19" t="s">
        <v>541</v>
      </c>
      <c r="F243" s="20">
        <v>0</v>
      </c>
    </row>
    <row r="244" spans="1:6" ht="15.75" customHeight="1" x14ac:dyDescent="0.3">
      <c r="A244" s="18" t="s">
        <v>2073</v>
      </c>
      <c r="B244" s="18" t="s">
        <v>221</v>
      </c>
      <c r="C244" s="19" t="s">
        <v>35</v>
      </c>
      <c r="D244" s="18" t="s">
        <v>132</v>
      </c>
      <c r="E244" s="19" t="s">
        <v>542</v>
      </c>
      <c r="F244" s="20">
        <v>0</v>
      </c>
    </row>
    <row r="245" spans="1:6" ht="15.75" customHeight="1" x14ac:dyDescent="0.3">
      <c r="A245" s="18" t="s">
        <v>2073</v>
      </c>
      <c r="B245" s="18" t="s">
        <v>221</v>
      </c>
      <c r="C245" s="19" t="s">
        <v>35</v>
      </c>
      <c r="D245" s="18" t="s">
        <v>133</v>
      </c>
      <c r="E245" s="19" t="s">
        <v>417</v>
      </c>
      <c r="F245" s="20">
        <v>0</v>
      </c>
    </row>
    <row r="246" spans="1:6" ht="15.75" customHeight="1" x14ac:dyDescent="0.3">
      <c r="A246" s="18" t="s">
        <v>2073</v>
      </c>
      <c r="B246" s="18" t="s">
        <v>221</v>
      </c>
      <c r="C246" s="19" t="s">
        <v>35</v>
      </c>
      <c r="D246" s="18" t="s">
        <v>134</v>
      </c>
      <c r="E246" s="19" t="s">
        <v>543</v>
      </c>
      <c r="F246" s="20">
        <v>0</v>
      </c>
    </row>
    <row r="247" spans="1:6" ht="15.75" customHeight="1" x14ac:dyDescent="0.3">
      <c r="A247" s="18" t="s">
        <v>2073</v>
      </c>
      <c r="B247" s="18" t="s">
        <v>221</v>
      </c>
      <c r="C247" s="19" t="s">
        <v>35</v>
      </c>
      <c r="D247" s="18" t="s">
        <v>135</v>
      </c>
      <c r="E247" s="19" t="s">
        <v>544</v>
      </c>
      <c r="F247" s="20">
        <v>61592.885799999996</v>
      </c>
    </row>
    <row r="248" spans="1:6" ht="15.75" customHeight="1" x14ac:dyDescent="0.3">
      <c r="A248" s="18" t="s">
        <v>2073</v>
      </c>
      <c r="B248" s="18" t="s">
        <v>221</v>
      </c>
      <c r="C248" s="19" t="s">
        <v>35</v>
      </c>
      <c r="D248" s="18" t="s">
        <v>136</v>
      </c>
      <c r="E248" s="19" t="s">
        <v>545</v>
      </c>
      <c r="F248" s="20">
        <v>0</v>
      </c>
    </row>
    <row r="249" spans="1:6" ht="15.75" customHeight="1" x14ac:dyDescent="0.3">
      <c r="A249" s="18" t="s">
        <v>2073</v>
      </c>
      <c r="B249" s="18" t="s">
        <v>221</v>
      </c>
      <c r="C249" s="19" t="s">
        <v>35</v>
      </c>
      <c r="D249" s="18" t="s">
        <v>137</v>
      </c>
      <c r="E249" s="19" t="s">
        <v>546</v>
      </c>
      <c r="F249" s="20">
        <v>0</v>
      </c>
    </row>
    <row r="250" spans="1:6" ht="15.75" customHeight="1" x14ac:dyDescent="0.3">
      <c r="A250" s="18" t="s">
        <v>2073</v>
      </c>
      <c r="B250" s="18" t="s">
        <v>221</v>
      </c>
      <c r="C250" s="19" t="s">
        <v>35</v>
      </c>
      <c r="D250" s="18" t="s">
        <v>138</v>
      </c>
      <c r="E250" s="19" t="s">
        <v>83</v>
      </c>
      <c r="F250" s="20">
        <v>0</v>
      </c>
    </row>
    <row r="251" spans="1:6" ht="15.75" customHeight="1" x14ac:dyDescent="0.3">
      <c r="A251" s="18" t="s">
        <v>2073</v>
      </c>
      <c r="B251" s="18" t="s">
        <v>221</v>
      </c>
      <c r="C251" s="19" t="s">
        <v>35</v>
      </c>
      <c r="D251" s="18" t="s">
        <v>139</v>
      </c>
      <c r="E251" s="19" t="s">
        <v>86</v>
      </c>
      <c r="F251" s="20">
        <v>64925.3845</v>
      </c>
    </row>
    <row r="252" spans="1:6" ht="15.75" customHeight="1" x14ac:dyDescent="0.3">
      <c r="A252" s="18" t="s">
        <v>2073</v>
      </c>
      <c r="B252" s="18" t="s">
        <v>221</v>
      </c>
      <c r="C252" s="19" t="s">
        <v>35</v>
      </c>
      <c r="D252" s="18" t="s">
        <v>140</v>
      </c>
      <c r="E252" s="19" t="s">
        <v>547</v>
      </c>
      <c r="F252" s="20">
        <v>0</v>
      </c>
    </row>
    <row r="253" spans="1:6" ht="15.75" customHeight="1" x14ac:dyDescent="0.3">
      <c r="A253" s="18" t="s">
        <v>2073</v>
      </c>
      <c r="B253" s="18" t="s">
        <v>221</v>
      </c>
      <c r="C253" s="19" t="s">
        <v>35</v>
      </c>
      <c r="D253" s="18" t="s">
        <v>141</v>
      </c>
      <c r="E253" s="19" t="s">
        <v>548</v>
      </c>
      <c r="F253" s="20">
        <v>0</v>
      </c>
    </row>
    <row r="254" spans="1:6" ht="15.75" customHeight="1" x14ac:dyDescent="0.3">
      <c r="A254" s="18" t="s">
        <v>2073</v>
      </c>
      <c r="B254" s="18" t="s">
        <v>221</v>
      </c>
      <c r="C254" s="19" t="s">
        <v>35</v>
      </c>
      <c r="D254" s="18" t="s">
        <v>142</v>
      </c>
      <c r="E254" s="19" t="s">
        <v>549</v>
      </c>
      <c r="F254" s="20">
        <v>0</v>
      </c>
    </row>
    <row r="255" spans="1:6" ht="15.75" customHeight="1" x14ac:dyDescent="0.3">
      <c r="A255" s="18" t="s">
        <v>2073</v>
      </c>
      <c r="B255" s="18" t="s">
        <v>221</v>
      </c>
      <c r="C255" s="19" t="s">
        <v>35</v>
      </c>
      <c r="D255" s="18" t="s">
        <v>143</v>
      </c>
      <c r="E255" s="19" t="s">
        <v>550</v>
      </c>
      <c r="F255" s="20">
        <v>0</v>
      </c>
    </row>
    <row r="256" spans="1:6" ht="15.75" customHeight="1" x14ac:dyDescent="0.3">
      <c r="A256" s="18" t="s">
        <v>2073</v>
      </c>
      <c r="B256" s="18" t="s">
        <v>221</v>
      </c>
      <c r="C256" s="19" t="s">
        <v>35</v>
      </c>
      <c r="D256" s="18" t="s">
        <v>144</v>
      </c>
      <c r="E256" s="19" t="s">
        <v>551</v>
      </c>
      <c r="F256" s="20">
        <v>213207.82629999999</v>
      </c>
    </row>
    <row r="257" spans="1:6" ht="15.75" customHeight="1" x14ac:dyDescent="0.3">
      <c r="A257" s="18" t="s">
        <v>2073</v>
      </c>
      <c r="B257" s="18" t="s">
        <v>221</v>
      </c>
      <c r="C257" s="19" t="s">
        <v>35</v>
      </c>
      <c r="D257" s="18" t="s">
        <v>145</v>
      </c>
      <c r="E257" s="19" t="s">
        <v>552</v>
      </c>
      <c r="F257" s="20">
        <v>0</v>
      </c>
    </row>
    <row r="258" spans="1:6" ht="15.75" customHeight="1" x14ac:dyDescent="0.3">
      <c r="A258" s="18" t="s">
        <v>2073</v>
      </c>
      <c r="B258" s="18" t="s">
        <v>221</v>
      </c>
      <c r="C258" s="19" t="s">
        <v>35</v>
      </c>
      <c r="D258" s="18" t="s">
        <v>146</v>
      </c>
      <c r="E258" s="19" t="s">
        <v>553</v>
      </c>
      <c r="F258" s="20">
        <v>0</v>
      </c>
    </row>
    <row r="259" spans="1:6" ht="15.75" customHeight="1" x14ac:dyDescent="0.3">
      <c r="A259" s="18" t="s">
        <v>2073</v>
      </c>
      <c r="B259" s="18" t="s">
        <v>221</v>
      </c>
      <c r="C259" s="19" t="s">
        <v>35</v>
      </c>
      <c r="D259" s="18" t="s">
        <v>147</v>
      </c>
      <c r="E259" s="19" t="s">
        <v>554</v>
      </c>
      <c r="F259" s="20">
        <v>0</v>
      </c>
    </row>
    <row r="260" spans="1:6" ht="15.75" customHeight="1" x14ac:dyDescent="0.3">
      <c r="A260" s="18" t="s">
        <v>2073</v>
      </c>
      <c r="B260" s="18" t="s">
        <v>221</v>
      </c>
      <c r="C260" s="19" t="s">
        <v>35</v>
      </c>
      <c r="D260" s="18" t="s">
        <v>148</v>
      </c>
      <c r="E260" s="19" t="s">
        <v>108</v>
      </c>
      <c r="F260" s="20">
        <v>0</v>
      </c>
    </row>
    <row r="261" spans="1:6" ht="15.75" customHeight="1" x14ac:dyDescent="0.3">
      <c r="A261" s="18" t="s">
        <v>2073</v>
      </c>
      <c r="B261" s="18" t="s">
        <v>222</v>
      </c>
      <c r="C261" s="19" t="s">
        <v>36</v>
      </c>
      <c r="D261" s="18" t="s">
        <v>129</v>
      </c>
      <c r="E261" s="19" t="s">
        <v>819</v>
      </c>
      <c r="F261" s="20">
        <v>141245.8407</v>
      </c>
    </row>
    <row r="262" spans="1:6" ht="15.75" customHeight="1" x14ac:dyDescent="0.3">
      <c r="A262" s="18" t="s">
        <v>2073</v>
      </c>
      <c r="B262" s="18" t="s">
        <v>222</v>
      </c>
      <c r="C262" s="19" t="s">
        <v>36</v>
      </c>
      <c r="D262" s="18" t="s">
        <v>131</v>
      </c>
      <c r="E262" s="19" t="s">
        <v>1808</v>
      </c>
      <c r="F262" s="20">
        <v>0</v>
      </c>
    </row>
    <row r="263" spans="1:6" ht="15.75" customHeight="1" x14ac:dyDescent="0.3">
      <c r="A263" s="18" t="s">
        <v>2073</v>
      </c>
      <c r="B263" s="18" t="s">
        <v>222</v>
      </c>
      <c r="C263" s="19" t="s">
        <v>36</v>
      </c>
      <c r="D263" s="18" t="s">
        <v>132</v>
      </c>
      <c r="E263" s="19" t="s">
        <v>544</v>
      </c>
      <c r="F263" s="20">
        <v>0</v>
      </c>
    </row>
    <row r="264" spans="1:6" ht="15.75" customHeight="1" x14ac:dyDescent="0.3">
      <c r="A264" s="18" t="s">
        <v>2073</v>
      </c>
      <c r="B264" s="18" t="s">
        <v>222</v>
      </c>
      <c r="C264" s="19" t="s">
        <v>36</v>
      </c>
      <c r="D264" s="18" t="s">
        <v>133</v>
      </c>
      <c r="E264" s="19" t="s">
        <v>1809</v>
      </c>
      <c r="F264" s="20">
        <v>0</v>
      </c>
    </row>
    <row r="265" spans="1:6" ht="15.75" customHeight="1" x14ac:dyDescent="0.3">
      <c r="A265" s="18" t="s">
        <v>2073</v>
      </c>
      <c r="B265" s="18" t="s">
        <v>222</v>
      </c>
      <c r="C265" s="19" t="s">
        <v>36</v>
      </c>
      <c r="D265" s="18" t="s">
        <v>134</v>
      </c>
      <c r="E265" s="19" t="s">
        <v>1810</v>
      </c>
      <c r="F265" s="20">
        <v>0</v>
      </c>
    </row>
    <row r="266" spans="1:6" ht="15.75" customHeight="1" x14ac:dyDescent="0.3">
      <c r="A266" s="18" t="s">
        <v>2073</v>
      </c>
      <c r="B266" s="18" t="s">
        <v>222</v>
      </c>
      <c r="C266" s="19" t="s">
        <v>36</v>
      </c>
      <c r="D266" s="18" t="s">
        <v>135</v>
      </c>
      <c r="E266" s="19" t="s">
        <v>1811</v>
      </c>
      <c r="F266" s="20">
        <v>0</v>
      </c>
    </row>
    <row r="267" spans="1:6" ht="15.75" customHeight="1" x14ac:dyDescent="0.3">
      <c r="A267" s="18" t="s">
        <v>2073</v>
      </c>
      <c r="B267" s="18" t="s">
        <v>222</v>
      </c>
      <c r="C267" s="19" t="s">
        <v>36</v>
      </c>
      <c r="D267" s="18" t="s">
        <v>136</v>
      </c>
      <c r="E267" s="19" t="s">
        <v>974</v>
      </c>
      <c r="F267" s="20">
        <v>0</v>
      </c>
    </row>
    <row r="268" spans="1:6" ht="15.75" customHeight="1" x14ac:dyDescent="0.3">
      <c r="A268" s="18" t="s">
        <v>2073</v>
      </c>
      <c r="B268" s="18" t="s">
        <v>222</v>
      </c>
      <c r="C268" s="19" t="s">
        <v>36</v>
      </c>
      <c r="D268" s="18" t="s">
        <v>137</v>
      </c>
      <c r="E268" s="19" t="s">
        <v>1812</v>
      </c>
      <c r="F268" s="20">
        <v>0</v>
      </c>
    </row>
    <row r="269" spans="1:6" ht="15.75" customHeight="1" x14ac:dyDescent="0.3">
      <c r="A269" s="18" t="s">
        <v>2073</v>
      </c>
      <c r="B269" s="18" t="s">
        <v>222</v>
      </c>
      <c r="C269" s="19" t="s">
        <v>36</v>
      </c>
      <c r="D269" s="18" t="s">
        <v>138</v>
      </c>
      <c r="E269" s="19" t="s">
        <v>1813</v>
      </c>
      <c r="F269" s="20">
        <v>0</v>
      </c>
    </row>
    <row r="270" spans="1:6" ht="15.75" customHeight="1" x14ac:dyDescent="0.3">
      <c r="A270" s="18" t="s">
        <v>2073</v>
      </c>
      <c r="B270" s="18" t="s">
        <v>222</v>
      </c>
      <c r="C270" s="19" t="s">
        <v>36</v>
      </c>
      <c r="D270" s="18" t="s">
        <v>139</v>
      </c>
      <c r="E270" s="19" t="s">
        <v>1814</v>
      </c>
      <c r="F270" s="20">
        <v>0</v>
      </c>
    </row>
    <row r="271" spans="1:6" ht="15.75" customHeight="1" x14ac:dyDescent="0.3">
      <c r="A271" s="18" t="s">
        <v>2073</v>
      </c>
      <c r="B271" s="18" t="s">
        <v>222</v>
      </c>
      <c r="C271" s="19" t="s">
        <v>36</v>
      </c>
      <c r="D271" s="18" t="s">
        <v>140</v>
      </c>
      <c r="E271" s="19" t="s">
        <v>1815</v>
      </c>
      <c r="F271" s="20">
        <v>0</v>
      </c>
    </row>
    <row r="272" spans="1:6" ht="15.75" customHeight="1" x14ac:dyDescent="0.3">
      <c r="A272" s="18" t="s">
        <v>2073</v>
      </c>
      <c r="B272" s="18" t="s">
        <v>222</v>
      </c>
      <c r="C272" s="19" t="s">
        <v>36</v>
      </c>
      <c r="D272" s="18" t="s">
        <v>141</v>
      </c>
      <c r="E272" s="19" t="s">
        <v>1694</v>
      </c>
      <c r="F272" s="20">
        <v>1703.4055000000001</v>
      </c>
    </row>
    <row r="273" spans="1:6" ht="15.75" customHeight="1" x14ac:dyDescent="0.3">
      <c r="A273" s="18" t="s">
        <v>2073</v>
      </c>
      <c r="B273" s="18" t="s">
        <v>222</v>
      </c>
      <c r="C273" s="19" t="s">
        <v>36</v>
      </c>
      <c r="D273" s="18" t="s">
        <v>142</v>
      </c>
      <c r="E273" s="19" t="s">
        <v>1816</v>
      </c>
      <c r="F273" s="20">
        <v>0</v>
      </c>
    </row>
    <row r="274" spans="1:6" ht="15.75" customHeight="1" x14ac:dyDescent="0.3">
      <c r="A274" s="18" t="s">
        <v>2073</v>
      </c>
      <c r="B274" s="18" t="s">
        <v>222</v>
      </c>
      <c r="C274" s="19" t="s">
        <v>36</v>
      </c>
      <c r="D274" s="18" t="s">
        <v>143</v>
      </c>
      <c r="E274" s="19" t="s">
        <v>1817</v>
      </c>
      <c r="F274" s="20">
        <v>0</v>
      </c>
    </row>
    <row r="275" spans="1:6" ht="15.75" customHeight="1" x14ac:dyDescent="0.3">
      <c r="A275" s="18" t="s">
        <v>2073</v>
      </c>
      <c r="B275" s="18" t="s">
        <v>222</v>
      </c>
      <c r="C275" s="19" t="s">
        <v>36</v>
      </c>
      <c r="D275" s="18" t="s">
        <v>144</v>
      </c>
      <c r="E275" s="19" t="s">
        <v>1818</v>
      </c>
      <c r="F275" s="20">
        <v>0</v>
      </c>
    </row>
    <row r="276" spans="1:6" ht="15.75" customHeight="1" x14ac:dyDescent="0.3">
      <c r="A276" s="18" t="s">
        <v>2073</v>
      </c>
      <c r="B276" s="18" t="s">
        <v>222</v>
      </c>
      <c r="C276" s="19" t="s">
        <v>36</v>
      </c>
      <c r="D276" s="18" t="s">
        <v>145</v>
      </c>
      <c r="E276" s="19" t="s">
        <v>1528</v>
      </c>
      <c r="F276" s="20">
        <v>0</v>
      </c>
    </row>
    <row r="277" spans="1:6" ht="15.75" customHeight="1" x14ac:dyDescent="0.3">
      <c r="A277" s="18" t="s">
        <v>2073</v>
      </c>
      <c r="B277" s="18" t="s">
        <v>222</v>
      </c>
      <c r="C277" s="19" t="s">
        <v>36</v>
      </c>
      <c r="D277" s="18" t="s">
        <v>146</v>
      </c>
      <c r="E277" s="19" t="s">
        <v>931</v>
      </c>
      <c r="F277" s="20">
        <v>73690.6973</v>
      </c>
    </row>
    <row r="278" spans="1:6" ht="15.75" customHeight="1" x14ac:dyDescent="0.3">
      <c r="A278" s="18" t="s">
        <v>2073</v>
      </c>
      <c r="B278" s="18" t="s">
        <v>222</v>
      </c>
      <c r="C278" s="19" t="s">
        <v>36</v>
      </c>
      <c r="D278" s="18" t="s">
        <v>147</v>
      </c>
      <c r="E278" s="19" t="s">
        <v>1819</v>
      </c>
      <c r="F278" s="20">
        <v>0</v>
      </c>
    </row>
    <row r="279" spans="1:6" ht="15.75" customHeight="1" x14ac:dyDescent="0.3">
      <c r="A279" s="18" t="s">
        <v>2073</v>
      </c>
      <c r="B279" s="18" t="s">
        <v>222</v>
      </c>
      <c r="C279" s="19" t="s">
        <v>36</v>
      </c>
      <c r="D279" s="18" t="s">
        <v>148</v>
      </c>
      <c r="E279" s="19" t="s">
        <v>821</v>
      </c>
      <c r="F279" s="20">
        <v>243430.71609999999</v>
      </c>
    </row>
    <row r="280" spans="1:6" ht="15.75" customHeight="1" x14ac:dyDescent="0.3">
      <c r="A280" s="18" t="s">
        <v>2073</v>
      </c>
      <c r="B280" s="18" t="s">
        <v>222</v>
      </c>
      <c r="C280" s="19" t="s">
        <v>36</v>
      </c>
      <c r="D280" s="18" t="s">
        <v>149</v>
      </c>
      <c r="E280" s="19" t="s">
        <v>1820</v>
      </c>
      <c r="F280" s="20">
        <v>2485110.3347999998</v>
      </c>
    </row>
    <row r="281" spans="1:6" ht="15.75" customHeight="1" x14ac:dyDescent="0.3">
      <c r="A281" s="18" t="s">
        <v>2073</v>
      </c>
      <c r="B281" s="18" t="s">
        <v>222</v>
      </c>
      <c r="C281" s="19" t="s">
        <v>36</v>
      </c>
      <c r="D281" s="18" t="s">
        <v>150</v>
      </c>
      <c r="E281" s="19" t="s">
        <v>1821</v>
      </c>
      <c r="F281" s="20">
        <v>3018718.4287</v>
      </c>
    </row>
    <row r="282" spans="1:6" ht="15.75" customHeight="1" x14ac:dyDescent="0.3">
      <c r="A282" s="18" t="s">
        <v>2073</v>
      </c>
      <c r="B282" s="18" t="s">
        <v>223</v>
      </c>
      <c r="C282" s="19" t="s">
        <v>37</v>
      </c>
      <c r="D282" s="18" t="s">
        <v>129</v>
      </c>
      <c r="E282" s="19" t="s">
        <v>30</v>
      </c>
      <c r="F282" s="20">
        <v>0</v>
      </c>
    </row>
    <row r="283" spans="1:6" ht="15.75" customHeight="1" x14ac:dyDescent="0.3">
      <c r="A283" s="18" t="s">
        <v>2073</v>
      </c>
      <c r="B283" s="18" t="s">
        <v>223</v>
      </c>
      <c r="C283" s="19" t="s">
        <v>37</v>
      </c>
      <c r="D283" s="18" t="s">
        <v>130</v>
      </c>
      <c r="E283" s="19" t="s">
        <v>558</v>
      </c>
      <c r="F283" s="20">
        <v>0</v>
      </c>
    </row>
    <row r="284" spans="1:6" ht="15.75" customHeight="1" x14ac:dyDescent="0.3">
      <c r="A284" s="18" t="s">
        <v>2073</v>
      </c>
      <c r="B284" s="18" t="s">
        <v>223</v>
      </c>
      <c r="C284" s="19" t="s">
        <v>37</v>
      </c>
      <c r="D284" s="18" t="s">
        <v>131</v>
      </c>
      <c r="E284" s="19" t="s">
        <v>63</v>
      </c>
      <c r="F284" s="20">
        <v>327241.1778</v>
      </c>
    </row>
    <row r="285" spans="1:6" ht="15.75" customHeight="1" x14ac:dyDescent="0.3">
      <c r="A285" s="18" t="s">
        <v>2073</v>
      </c>
      <c r="B285" s="18" t="s">
        <v>223</v>
      </c>
      <c r="C285" s="19" t="s">
        <v>37</v>
      </c>
      <c r="D285" s="18" t="s">
        <v>132</v>
      </c>
      <c r="E285" s="19" t="s">
        <v>559</v>
      </c>
      <c r="F285" s="20">
        <v>0</v>
      </c>
    </row>
    <row r="286" spans="1:6" ht="15.75" customHeight="1" x14ac:dyDescent="0.3">
      <c r="A286" s="18" t="s">
        <v>2073</v>
      </c>
      <c r="B286" s="18" t="s">
        <v>223</v>
      </c>
      <c r="C286" s="19" t="s">
        <v>37</v>
      </c>
      <c r="D286" s="18" t="s">
        <v>133</v>
      </c>
      <c r="E286" s="19" t="s">
        <v>560</v>
      </c>
      <c r="F286" s="20">
        <v>0</v>
      </c>
    </row>
    <row r="287" spans="1:6" ht="15.75" customHeight="1" x14ac:dyDescent="0.3">
      <c r="A287" s="18" t="s">
        <v>2073</v>
      </c>
      <c r="B287" s="18" t="s">
        <v>223</v>
      </c>
      <c r="C287" s="19" t="s">
        <v>37</v>
      </c>
      <c r="D287" s="18" t="s">
        <v>134</v>
      </c>
      <c r="E287" s="19" t="s">
        <v>561</v>
      </c>
      <c r="F287" s="20">
        <v>0</v>
      </c>
    </row>
    <row r="288" spans="1:6" ht="15.75" customHeight="1" x14ac:dyDescent="0.3">
      <c r="A288" s="18" t="s">
        <v>2073</v>
      </c>
      <c r="B288" s="18" t="s">
        <v>223</v>
      </c>
      <c r="C288" s="19" t="s">
        <v>37</v>
      </c>
      <c r="D288" s="18" t="s">
        <v>135</v>
      </c>
      <c r="E288" s="19" t="s">
        <v>562</v>
      </c>
      <c r="F288" s="20">
        <v>0</v>
      </c>
    </row>
    <row r="289" spans="1:6" ht="15.75" customHeight="1" x14ac:dyDescent="0.3">
      <c r="A289" s="18" t="s">
        <v>2073</v>
      </c>
      <c r="B289" s="18" t="s">
        <v>223</v>
      </c>
      <c r="C289" s="19" t="s">
        <v>37</v>
      </c>
      <c r="D289" s="18" t="s">
        <v>136</v>
      </c>
      <c r="E289" s="19" t="s">
        <v>79</v>
      </c>
      <c r="F289" s="20">
        <v>0</v>
      </c>
    </row>
    <row r="290" spans="1:6" ht="15.75" customHeight="1" x14ac:dyDescent="0.3">
      <c r="A290" s="18" t="s">
        <v>2073</v>
      </c>
      <c r="B290" s="18" t="s">
        <v>223</v>
      </c>
      <c r="C290" s="19" t="s">
        <v>37</v>
      </c>
      <c r="D290" s="18" t="s">
        <v>137</v>
      </c>
      <c r="E290" s="19" t="s">
        <v>563</v>
      </c>
      <c r="F290" s="20">
        <v>0</v>
      </c>
    </row>
    <row r="291" spans="1:6" ht="15.75" customHeight="1" x14ac:dyDescent="0.3">
      <c r="A291" s="18" t="s">
        <v>2073</v>
      </c>
      <c r="B291" s="18" t="s">
        <v>223</v>
      </c>
      <c r="C291" s="19" t="s">
        <v>37</v>
      </c>
      <c r="D291" s="18" t="s">
        <v>138</v>
      </c>
      <c r="E291" s="19" t="s">
        <v>564</v>
      </c>
      <c r="F291" s="20">
        <v>0</v>
      </c>
    </row>
    <row r="292" spans="1:6" ht="15.75" customHeight="1" x14ac:dyDescent="0.3">
      <c r="A292" s="18" t="s">
        <v>2073</v>
      </c>
      <c r="B292" s="18" t="s">
        <v>223</v>
      </c>
      <c r="C292" s="19" t="s">
        <v>37</v>
      </c>
      <c r="D292" s="18" t="s">
        <v>139</v>
      </c>
      <c r="E292" s="19" t="s">
        <v>565</v>
      </c>
      <c r="F292" s="20">
        <v>0</v>
      </c>
    </row>
    <row r="293" spans="1:6" ht="15.75" customHeight="1" x14ac:dyDescent="0.3">
      <c r="A293" s="18" t="s">
        <v>2073</v>
      </c>
      <c r="B293" s="18" t="s">
        <v>223</v>
      </c>
      <c r="C293" s="19" t="s">
        <v>37</v>
      </c>
      <c r="D293" s="18" t="s">
        <v>140</v>
      </c>
      <c r="E293" s="19" t="s">
        <v>101</v>
      </c>
      <c r="F293" s="20">
        <v>0</v>
      </c>
    </row>
    <row r="294" spans="1:6" ht="15.75" customHeight="1" x14ac:dyDescent="0.3">
      <c r="A294" s="18" t="s">
        <v>2073</v>
      </c>
      <c r="B294" s="18" t="s">
        <v>223</v>
      </c>
      <c r="C294" s="19" t="s">
        <v>37</v>
      </c>
      <c r="D294" s="18" t="s">
        <v>141</v>
      </c>
      <c r="E294" s="19" t="s">
        <v>566</v>
      </c>
      <c r="F294" s="20">
        <v>0</v>
      </c>
    </row>
    <row r="295" spans="1:6" ht="15.75" customHeight="1" x14ac:dyDescent="0.3">
      <c r="A295" s="18" t="s">
        <v>2073</v>
      </c>
      <c r="B295" s="18" t="s">
        <v>223</v>
      </c>
      <c r="C295" s="19" t="s">
        <v>37</v>
      </c>
      <c r="D295" s="18" t="s">
        <v>142</v>
      </c>
      <c r="E295" s="19" t="s">
        <v>567</v>
      </c>
      <c r="F295" s="20">
        <v>0</v>
      </c>
    </row>
    <row r="296" spans="1:6" ht="15.75" customHeight="1" x14ac:dyDescent="0.3">
      <c r="A296" s="18" t="s">
        <v>2073</v>
      </c>
      <c r="B296" s="18" t="s">
        <v>223</v>
      </c>
      <c r="C296" s="19" t="s">
        <v>37</v>
      </c>
      <c r="D296" s="18" t="s">
        <v>144</v>
      </c>
      <c r="E296" s="19" t="s">
        <v>568</v>
      </c>
      <c r="F296" s="20">
        <v>0</v>
      </c>
    </row>
    <row r="297" spans="1:6" ht="15.75" customHeight="1" x14ac:dyDescent="0.3">
      <c r="A297" s="18" t="s">
        <v>2073</v>
      </c>
      <c r="B297" s="18" t="s">
        <v>224</v>
      </c>
      <c r="C297" s="19" t="s">
        <v>38</v>
      </c>
      <c r="D297" s="18" t="s">
        <v>129</v>
      </c>
      <c r="E297" s="19" t="s">
        <v>569</v>
      </c>
      <c r="F297" s="20">
        <v>0</v>
      </c>
    </row>
    <row r="298" spans="1:6" ht="15.75" customHeight="1" x14ac:dyDescent="0.3">
      <c r="A298" s="18" t="s">
        <v>2073</v>
      </c>
      <c r="B298" s="18" t="s">
        <v>224</v>
      </c>
      <c r="C298" s="19" t="s">
        <v>38</v>
      </c>
      <c r="D298" s="18" t="s">
        <v>130</v>
      </c>
      <c r="E298" s="19" t="s">
        <v>1678</v>
      </c>
      <c r="F298" s="20">
        <v>0</v>
      </c>
    </row>
    <row r="299" spans="1:6" ht="15.75" customHeight="1" x14ac:dyDescent="0.3">
      <c r="A299" s="18" t="s">
        <v>2073</v>
      </c>
      <c r="B299" s="18" t="s">
        <v>224</v>
      </c>
      <c r="C299" s="19" t="s">
        <v>38</v>
      </c>
      <c r="D299" s="18" t="s">
        <v>131</v>
      </c>
      <c r="E299" s="19" t="s">
        <v>1679</v>
      </c>
      <c r="F299" s="20">
        <v>0</v>
      </c>
    </row>
    <row r="300" spans="1:6" ht="15.75" customHeight="1" x14ac:dyDescent="0.3">
      <c r="A300" s="18" t="s">
        <v>2073</v>
      </c>
      <c r="B300" s="18" t="s">
        <v>224</v>
      </c>
      <c r="C300" s="19" t="s">
        <v>38</v>
      </c>
      <c r="D300" s="18" t="s">
        <v>132</v>
      </c>
      <c r="E300" s="19" t="s">
        <v>1680</v>
      </c>
      <c r="F300" s="20">
        <v>0</v>
      </c>
    </row>
    <row r="301" spans="1:6" ht="15.75" customHeight="1" x14ac:dyDescent="0.3">
      <c r="A301" s="18" t="s">
        <v>2073</v>
      </c>
      <c r="B301" s="18" t="s">
        <v>224</v>
      </c>
      <c r="C301" s="19" t="s">
        <v>38</v>
      </c>
      <c r="D301" s="18" t="s">
        <v>133</v>
      </c>
      <c r="E301" s="19" t="s">
        <v>1681</v>
      </c>
      <c r="F301" s="20">
        <v>0</v>
      </c>
    </row>
    <row r="302" spans="1:6" ht="15.75" customHeight="1" x14ac:dyDescent="0.3">
      <c r="A302" s="18" t="s">
        <v>2073</v>
      </c>
      <c r="B302" s="18" t="s">
        <v>224</v>
      </c>
      <c r="C302" s="19" t="s">
        <v>38</v>
      </c>
      <c r="D302" s="18" t="s">
        <v>134</v>
      </c>
      <c r="E302" s="19" t="s">
        <v>1682</v>
      </c>
      <c r="F302" s="20">
        <v>0</v>
      </c>
    </row>
    <row r="303" spans="1:6" ht="15.75" customHeight="1" x14ac:dyDescent="0.3">
      <c r="A303" s="18" t="s">
        <v>2073</v>
      </c>
      <c r="B303" s="18" t="s">
        <v>224</v>
      </c>
      <c r="C303" s="19" t="s">
        <v>38</v>
      </c>
      <c r="D303" s="18" t="s">
        <v>135</v>
      </c>
      <c r="E303" s="19" t="s">
        <v>932</v>
      </c>
      <c r="F303" s="20">
        <v>0</v>
      </c>
    </row>
    <row r="304" spans="1:6" ht="15.75" customHeight="1" x14ac:dyDescent="0.3">
      <c r="A304" s="18" t="s">
        <v>2073</v>
      </c>
      <c r="B304" s="18" t="s">
        <v>224</v>
      </c>
      <c r="C304" s="19" t="s">
        <v>38</v>
      </c>
      <c r="D304" s="18" t="s">
        <v>136</v>
      </c>
      <c r="E304" s="19" t="s">
        <v>974</v>
      </c>
      <c r="F304" s="20">
        <v>123713.6713</v>
      </c>
    </row>
    <row r="305" spans="1:6" ht="15.75" customHeight="1" x14ac:dyDescent="0.3">
      <c r="A305" s="18" t="s">
        <v>2073</v>
      </c>
      <c r="B305" s="18" t="s">
        <v>224</v>
      </c>
      <c r="C305" s="19" t="s">
        <v>38</v>
      </c>
      <c r="D305" s="18" t="s">
        <v>137</v>
      </c>
      <c r="E305" s="19" t="s">
        <v>1683</v>
      </c>
      <c r="F305" s="20">
        <v>0</v>
      </c>
    </row>
    <row r="306" spans="1:6" ht="15.75" customHeight="1" x14ac:dyDescent="0.3">
      <c r="A306" s="18" t="s">
        <v>2073</v>
      </c>
      <c r="B306" s="18" t="s">
        <v>224</v>
      </c>
      <c r="C306" s="19" t="s">
        <v>38</v>
      </c>
      <c r="D306" s="18" t="s">
        <v>138</v>
      </c>
      <c r="E306" s="19" t="s">
        <v>571</v>
      </c>
      <c r="F306" s="20">
        <v>0</v>
      </c>
    </row>
    <row r="307" spans="1:6" ht="15.75" customHeight="1" x14ac:dyDescent="0.3">
      <c r="A307" s="18" t="s">
        <v>2073</v>
      </c>
      <c r="B307" s="18" t="s">
        <v>224</v>
      </c>
      <c r="C307" s="19" t="s">
        <v>38</v>
      </c>
      <c r="D307" s="18" t="s">
        <v>139</v>
      </c>
      <c r="E307" s="19" t="s">
        <v>1684</v>
      </c>
      <c r="F307" s="20">
        <v>0</v>
      </c>
    </row>
    <row r="308" spans="1:6" ht="15.75" customHeight="1" x14ac:dyDescent="0.3">
      <c r="A308" s="18" t="s">
        <v>2073</v>
      </c>
      <c r="B308" s="18" t="s">
        <v>224</v>
      </c>
      <c r="C308" s="19" t="s">
        <v>38</v>
      </c>
      <c r="D308" s="18" t="s">
        <v>140</v>
      </c>
      <c r="E308" s="19" t="s">
        <v>1685</v>
      </c>
      <c r="F308" s="20">
        <v>0</v>
      </c>
    </row>
    <row r="309" spans="1:6" ht="15.75" customHeight="1" x14ac:dyDescent="0.3">
      <c r="A309" s="18" t="s">
        <v>2073</v>
      </c>
      <c r="B309" s="18" t="s">
        <v>224</v>
      </c>
      <c r="C309" s="19" t="s">
        <v>38</v>
      </c>
      <c r="D309" s="18" t="s">
        <v>141</v>
      </c>
      <c r="E309" s="19" t="s">
        <v>1686</v>
      </c>
      <c r="F309" s="20">
        <v>18721.4182</v>
      </c>
    </row>
    <row r="310" spans="1:6" ht="15.75" customHeight="1" x14ac:dyDescent="0.3">
      <c r="A310" s="18" t="s">
        <v>2073</v>
      </c>
      <c r="B310" s="18" t="s">
        <v>224</v>
      </c>
      <c r="C310" s="19" t="s">
        <v>38</v>
      </c>
      <c r="D310" s="18" t="s">
        <v>142</v>
      </c>
      <c r="E310" s="19" t="s">
        <v>1687</v>
      </c>
      <c r="F310" s="20">
        <v>0</v>
      </c>
    </row>
    <row r="311" spans="1:6" ht="15.75" customHeight="1" x14ac:dyDescent="0.3">
      <c r="A311" s="18" t="s">
        <v>2073</v>
      </c>
      <c r="B311" s="18" t="s">
        <v>224</v>
      </c>
      <c r="C311" s="19" t="s">
        <v>38</v>
      </c>
      <c r="D311" s="18" t="s">
        <v>143</v>
      </c>
      <c r="E311" s="19" t="s">
        <v>1688</v>
      </c>
      <c r="F311" s="20">
        <v>0</v>
      </c>
    </row>
    <row r="312" spans="1:6" ht="15.75" customHeight="1" x14ac:dyDescent="0.3">
      <c r="A312" s="18" t="s">
        <v>2073</v>
      </c>
      <c r="B312" s="18" t="s">
        <v>224</v>
      </c>
      <c r="C312" s="19" t="s">
        <v>38</v>
      </c>
      <c r="D312" s="18" t="s">
        <v>144</v>
      </c>
      <c r="E312" s="19" t="s">
        <v>821</v>
      </c>
      <c r="F312" s="20">
        <v>1638134.6806000001</v>
      </c>
    </row>
    <row r="313" spans="1:6" ht="15.75" customHeight="1" x14ac:dyDescent="0.3">
      <c r="A313" s="18" t="s">
        <v>2073</v>
      </c>
      <c r="B313" s="18" t="s">
        <v>224</v>
      </c>
      <c r="C313" s="19" t="s">
        <v>38</v>
      </c>
      <c r="D313" s="18" t="s">
        <v>145</v>
      </c>
      <c r="E313" s="19" t="s">
        <v>572</v>
      </c>
      <c r="F313" s="20">
        <v>679458.28610000003</v>
      </c>
    </row>
    <row r="314" spans="1:6" ht="15.75" customHeight="1" x14ac:dyDescent="0.3">
      <c r="A314" s="18" t="s">
        <v>2073</v>
      </c>
      <c r="B314" s="18" t="s">
        <v>225</v>
      </c>
      <c r="C314" s="19" t="s">
        <v>39</v>
      </c>
      <c r="D314" s="18" t="s">
        <v>129</v>
      </c>
      <c r="E314" s="19" t="s">
        <v>573</v>
      </c>
      <c r="F314" s="20">
        <v>0</v>
      </c>
    </row>
    <row r="315" spans="1:6" ht="15.75" customHeight="1" x14ac:dyDescent="0.3">
      <c r="A315" s="18" t="s">
        <v>2073</v>
      </c>
      <c r="B315" s="18" t="s">
        <v>225</v>
      </c>
      <c r="C315" s="19" t="s">
        <v>39</v>
      </c>
      <c r="D315" s="18" t="s">
        <v>130</v>
      </c>
      <c r="E315" s="19" t="s">
        <v>574</v>
      </c>
      <c r="F315" s="20">
        <v>0</v>
      </c>
    </row>
    <row r="316" spans="1:6" ht="15.75" customHeight="1" x14ac:dyDescent="0.3">
      <c r="A316" s="18" t="s">
        <v>2073</v>
      </c>
      <c r="B316" s="18" t="s">
        <v>225</v>
      </c>
      <c r="C316" s="19" t="s">
        <v>39</v>
      </c>
      <c r="D316" s="18" t="s">
        <v>131</v>
      </c>
      <c r="E316" s="19" t="s">
        <v>575</v>
      </c>
      <c r="F316" s="20">
        <v>132129.4889</v>
      </c>
    </row>
    <row r="317" spans="1:6" ht="15.75" customHeight="1" x14ac:dyDescent="0.3">
      <c r="A317" s="18" t="s">
        <v>2073</v>
      </c>
      <c r="B317" s="18" t="s">
        <v>225</v>
      </c>
      <c r="C317" s="19" t="s">
        <v>39</v>
      </c>
      <c r="D317" s="18" t="s">
        <v>132</v>
      </c>
      <c r="E317" s="19" t="s">
        <v>35</v>
      </c>
      <c r="F317" s="20">
        <v>0</v>
      </c>
    </row>
    <row r="318" spans="1:6" ht="15.75" customHeight="1" x14ac:dyDescent="0.3">
      <c r="A318" s="18" t="s">
        <v>2073</v>
      </c>
      <c r="B318" s="18" t="s">
        <v>225</v>
      </c>
      <c r="C318" s="19" t="s">
        <v>39</v>
      </c>
      <c r="D318" s="18" t="s">
        <v>133</v>
      </c>
      <c r="E318" s="19" t="s">
        <v>576</v>
      </c>
      <c r="F318" s="20">
        <v>12610.361699999999</v>
      </c>
    </row>
    <row r="319" spans="1:6" ht="15.75" customHeight="1" x14ac:dyDescent="0.3">
      <c r="A319" s="18" t="s">
        <v>2073</v>
      </c>
      <c r="B319" s="18" t="s">
        <v>225</v>
      </c>
      <c r="C319" s="19" t="s">
        <v>39</v>
      </c>
      <c r="D319" s="18" t="s">
        <v>134</v>
      </c>
      <c r="E319" s="19" t="s">
        <v>54</v>
      </c>
      <c r="F319" s="20">
        <v>524159.83860000002</v>
      </c>
    </row>
    <row r="320" spans="1:6" ht="15.75" customHeight="1" x14ac:dyDescent="0.3">
      <c r="A320" s="18" t="s">
        <v>2073</v>
      </c>
      <c r="B320" s="18" t="s">
        <v>225</v>
      </c>
      <c r="C320" s="19" t="s">
        <v>39</v>
      </c>
      <c r="D320" s="18" t="s">
        <v>135</v>
      </c>
      <c r="E320" s="19" t="s">
        <v>577</v>
      </c>
      <c r="F320" s="20">
        <v>0</v>
      </c>
    </row>
    <row r="321" spans="1:6" ht="15.75" customHeight="1" x14ac:dyDescent="0.3">
      <c r="A321" s="18" t="s">
        <v>2073</v>
      </c>
      <c r="B321" s="18" t="s">
        <v>225</v>
      </c>
      <c r="C321" s="19" t="s">
        <v>39</v>
      </c>
      <c r="D321" s="18" t="s">
        <v>136</v>
      </c>
      <c r="E321" s="19" t="s">
        <v>578</v>
      </c>
      <c r="F321" s="20">
        <v>0</v>
      </c>
    </row>
    <row r="322" spans="1:6" ht="15.75" customHeight="1" x14ac:dyDescent="0.3">
      <c r="A322" s="18" t="s">
        <v>2073</v>
      </c>
      <c r="B322" s="18" t="s">
        <v>225</v>
      </c>
      <c r="C322" s="19" t="s">
        <v>39</v>
      </c>
      <c r="D322" s="18" t="s">
        <v>137</v>
      </c>
      <c r="E322" s="19" t="s">
        <v>59</v>
      </c>
      <c r="F322" s="20">
        <v>0</v>
      </c>
    </row>
    <row r="323" spans="1:6" ht="15.75" customHeight="1" x14ac:dyDescent="0.3">
      <c r="A323" s="18" t="s">
        <v>2073</v>
      </c>
      <c r="B323" s="18" t="s">
        <v>225</v>
      </c>
      <c r="C323" s="19" t="s">
        <v>39</v>
      </c>
      <c r="D323" s="18" t="s">
        <v>138</v>
      </c>
      <c r="E323" s="19" t="s">
        <v>579</v>
      </c>
      <c r="F323" s="20">
        <v>44471.9355</v>
      </c>
    </row>
    <row r="324" spans="1:6" ht="15.75" customHeight="1" x14ac:dyDescent="0.3">
      <c r="A324" s="18" t="s">
        <v>2073</v>
      </c>
      <c r="B324" s="18" t="s">
        <v>225</v>
      </c>
      <c r="C324" s="19" t="s">
        <v>39</v>
      </c>
      <c r="D324" s="18" t="s">
        <v>139</v>
      </c>
      <c r="E324" s="19" t="s">
        <v>580</v>
      </c>
      <c r="F324" s="20">
        <v>0</v>
      </c>
    </row>
    <row r="325" spans="1:6" ht="15.75" customHeight="1" x14ac:dyDescent="0.3">
      <c r="A325" s="18" t="s">
        <v>2073</v>
      </c>
      <c r="B325" s="18" t="s">
        <v>225</v>
      </c>
      <c r="C325" s="19" t="s">
        <v>39</v>
      </c>
      <c r="D325" s="18" t="s">
        <v>140</v>
      </c>
      <c r="E325" s="19" t="s">
        <v>581</v>
      </c>
      <c r="F325" s="20">
        <v>0</v>
      </c>
    </row>
    <row r="326" spans="1:6" ht="15.75" customHeight="1" x14ac:dyDescent="0.3">
      <c r="A326" s="18" t="s">
        <v>2073</v>
      </c>
      <c r="B326" s="18" t="s">
        <v>225</v>
      </c>
      <c r="C326" s="19" t="s">
        <v>39</v>
      </c>
      <c r="D326" s="18" t="s">
        <v>141</v>
      </c>
      <c r="E326" s="19" t="s">
        <v>582</v>
      </c>
      <c r="F326" s="20">
        <v>67626.883900000001</v>
      </c>
    </row>
    <row r="327" spans="1:6" ht="15.75" customHeight="1" x14ac:dyDescent="0.3">
      <c r="A327" s="18" t="s">
        <v>2073</v>
      </c>
      <c r="B327" s="18" t="s">
        <v>225</v>
      </c>
      <c r="C327" s="19" t="s">
        <v>39</v>
      </c>
      <c r="D327" s="18" t="s">
        <v>143</v>
      </c>
      <c r="E327" s="19" t="s">
        <v>583</v>
      </c>
      <c r="F327" s="20">
        <v>6894.1661999999997</v>
      </c>
    </row>
    <row r="328" spans="1:6" ht="15.75" customHeight="1" x14ac:dyDescent="0.3">
      <c r="A328" s="18" t="s">
        <v>2073</v>
      </c>
      <c r="B328" s="18" t="s">
        <v>225</v>
      </c>
      <c r="C328" s="19" t="s">
        <v>39</v>
      </c>
      <c r="D328" s="18" t="s">
        <v>144</v>
      </c>
      <c r="E328" s="19" t="s">
        <v>584</v>
      </c>
      <c r="F328" s="20">
        <v>2873028.0663999999</v>
      </c>
    </row>
    <row r="329" spans="1:6" ht="15.75" customHeight="1" x14ac:dyDescent="0.3">
      <c r="A329" s="18" t="s">
        <v>2073</v>
      </c>
      <c r="B329" s="18" t="s">
        <v>225</v>
      </c>
      <c r="C329" s="19" t="s">
        <v>39</v>
      </c>
      <c r="D329" s="18" t="s">
        <v>146</v>
      </c>
      <c r="E329" s="19" t="s">
        <v>585</v>
      </c>
      <c r="F329" s="20">
        <v>0</v>
      </c>
    </row>
    <row r="330" spans="1:6" ht="15.75" customHeight="1" x14ac:dyDescent="0.3">
      <c r="A330" s="18" t="s">
        <v>2073</v>
      </c>
      <c r="B330" s="18" t="s">
        <v>225</v>
      </c>
      <c r="C330" s="19" t="s">
        <v>39</v>
      </c>
      <c r="D330" s="18" t="s">
        <v>147</v>
      </c>
      <c r="E330" s="19" t="s">
        <v>586</v>
      </c>
      <c r="F330" s="20">
        <v>0</v>
      </c>
    </row>
    <row r="331" spans="1:6" ht="15.75" customHeight="1" x14ac:dyDescent="0.3">
      <c r="A331" s="18" t="s">
        <v>2073</v>
      </c>
      <c r="B331" s="18" t="s">
        <v>225</v>
      </c>
      <c r="C331" s="19" t="s">
        <v>39</v>
      </c>
      <c r="D331" s="18" t="s">
        <v>148</v>
      </c>
      <c r="E331" s="19" t="s">
        <v>587</v>
      </c>
      <c r="F331" s="20">
        <v>0</v>
      </c>
    </row>
    <row r="332" spans="1:6" ht="15.75" customHeight="1" x14ac:dyDescent="0.3">
      <c r="A332" s="18" t="s">
        <v>2073</v>
      </c>
      <c r="B332" s="18" t="s">
        <v>225</v>
      </c>
      <c r="C332" s="19" t="s">
        <v>39</v>
      </c>
      <c r="D332" s="18" t="s">
        <v>149</v>
      </c>
      <c r="E332" s="19" t="s">
        <v>588</v>
      </c>
      <c r="F332" s="20">
        <v>0</v>
      </c>
    </row>
    <row r="333" spans="1:6" ht="15.75" customHeight="1" x14ac:dyDescent="0.3">
      <c r="A333" s="18" t="s">
        <v>2073</v>
      </c>
      <c r="B333" s="18" t="s">
        <v>225</v>
      </c>
      <c r="C333" s="19" t="s">
        <v>39</v>
      </c>
      <c r="D333" s="18" t="s">
        <v>150</v>
      </c>
      <c r="E333" s="19" t="s">
        <v>589</v>
      </c>
      <c r="F333" s="20">
        <v>0</v>
      </c>
    </row>
    <row r="334" spans="1:6" ht="15.75" customHeight="1" x14ac:dyDescent="0.3">
      <c r="A334" s="18" t="s">
        <v>2073</v>
      </c>
      <c r="B334" s="18" t="s">
        <v>225</v>
      </c>
      <c r="C334" s="19" t="s">
        <v>39</v>
      </c>
      <c r="D334" s="18" t="s">
        <v>151</v>
      </c>
      <c r="E334" s="19" t="s">
        <v>108</v>
      </c>
      <c r="F334" s="20">
        <v>63195.309500000003</v>
      </c>
    </row>
    <row r="335" spans="1:6" ht="15.75" customHeight="1" x14ac:dyDescent="0.3">
      <c r="A335" s="18" t="s">
        <v>2073</v>
      </c>
      <c r="B335" s="18" t="s">
        <v>225</v>
      </c>
      <c r="C335" s="19" t="s">
        <v>39</v>
      </c>
      <c r="D335" s="18" t="s">
        <v>200</v>
      </c>
      <c r="E335" s="19" t="s">
        <v>590</v>
      </c>
      <c r="F335" s="20">
        <v>0</v>
      </c>
    </row>
    <row r="336" spans="1:6" ht="15.75" customHeight="1" x14ac:dyDescent="0.3">
      <c r="A336" s="18" t="s">
        <v>2073</v>
      </c>
      <c r="B336" s="18" t="s">
        <v>225</v>
      </c>
      <c r="C336" s="19" t="s">
        <v>39</v>
      </c>
      <c r="D336" s="18" t="s">
        <v>201</v>
      </c>
      <c r="E336" s="19" t="s">
        <v>591</v>
      </c>
      <c r="F336" s="20">
        <v>41232.9306</v>
      </c>
    </row>
    <row r="337" spans="1:6" ht="15.75" customHeight="1" x14ac:dyDescent="0.3">
      <c r="A337" s="18" t="s">
        <v>2073</v>
      </c>
      <c r="B337" s="18" t="s">
        <v>225</v>
      </c>
      <c r="C337" s="19" t="s">
        <v>39</v>
      </c>
      <c r="D337" s="18" t="s">
        <v>205</v>
      </c>
      <c r="E337" s="19" t="s">
        <v>592</v>
      </c>
      <c r="F337" s="20">
        <v>1150555.9040000001</v>
      </c>
    </row>
    <row r="338" spans="1:6" ht="15.75" customHeight="1" x14ac:dyDescent="0.3">
      <c r="A338" s="18" t="s">
        <v>2073</v>
      </c>
      <c r="B338" s="18" t="s">
        <v>226</v>
      </c>
      <c r="C338" s="19" t="s">
        <v>40</v>
      </c>
      <c r="D338" s="18" t="s">
        <v>129</v>
      </c>
      <c r="E338" s="19" t="s">
        <v>25</v>
      </c>
      <c r="F338" s="20">
        <v>0</v>
      </c>
    </row>
    <row r="339" spans="1:6" ht="15.75" customHeight="1" x14ac:dyDescent="0.3">
      <c r="A339" s="18" t="s">
        <v>2073</v>
      </c>
      <c r="B339" s="18" t="s">
        <v>226</v>
      </c>
      <c r="C339" s="19" t="s">
        <v>40</v>
      </c>
      <c r="D339" s="18" t="s">
        <v>130</v>
      </c>
      <c r="E339" s="19" t="s">
        <v>593</v>
      </c>
      <c r="F339" s="20">
        <v>0</v>
      </c>
    </row>
    <row r="340" spans="1:6" ht="15.75" customHeight="1" x14ac:dyDescent="0.3">
      <c r="A340" s="18" t="s">
        <v>2073</v>
      </c>
      <c r="B340" s="18" t="s">
        <v>226</v>
      </c>
      <c r="C340" s="19" t="s">
        <v>40</v>
      </c>
      <c r="D340" s="18" t="s">
        <v>131</v>
      </c>
      <c r="E340" s="19" t="s">
        <v>35</v>
      </c>
      <c r="F340" s="20">
        <v>0</v>
      </c>
    </row>
    <row r="341" spans="1:6" ht="15.75" customHeight="1" x14ac:dyDescent="0.3">
      <c r="A341" s="18" t="s">
        <v>2073</v>
      </c>
      <c r="B341" s="18" t="s">
        <v>226</v>
      </c>
      <c r="C341" s="19" t="s">
        <v>40</v>
      </c>
      <c r="D341" s="18" t="s">
        <v>133</v>
      </c>
      <c r="E341" s="19" t="s">
        <v>36</v>
      </c>
      <c r="F341" s="20">
        <v>0</v>
      </c>
    </row>
    <row r="342" spans="1:6" ht="15.75" customHeight="1" x14ac:dyDescent="0.3">
      <c r="A342" s="18" t="s">
        <v>2073</v>
      </c>
      <c r="B342" s="18" t="s">
        <v>226</v>
      </c>
      <c r="C342" s="19" t="s">
        <v>40</v>
      </c>
      <c r="D342" s="18" t="s">
        <v>134</v>
      </c>
      <c r="E342" s="19" t="s">
        <v>594</v>
      </c>
      <c r="F342" s="20">
        <v>0</v>
      </c>
    </row>
    <row r="343" spans="1:6" ht="15.75" customHeight="1" x14ac:dyDescent="0.3">
      <c r="A343" s="18" t="s">
        <v>2073</v>
      </c>
      <c r="B343" s="18" t="s">
        <v>226</v>
      </c>
      <c r="C343" s="19" t="s">
        <v>40</v>
      </c>
      <c r="D343" s="18" t="s">
        <v>135</v>
      </c>
      <c r="E343" s="19" t="s">
        <v>59</v>
      </c>
      <c r="F343" s="20">
        <v>0</v>
      </c>
    </row>
    <row r="344" spans="1:6" ht="15.75" customHeight="1" x14ac:dyDescent="0.3">
      <c r="A344" s="18" t="s">
        <v>2073</v>
      </c>
      <c r="B344" s="18" t="s">
        <v>226</v>
      </c>
      <c r="C344" s="19" t="s">
        <v>40</v>
      </c>
      <c r="D344" s="18" t="s">
        <v>136</v>
      </c>
      <c r="E344" s="19" t="s">
        <v>595</v>
      </c>
      <c r="F344" s="20">
        <v>0</v>
      </c>
    </row>
    <row r="345" spans="1:6" ht="15.75" customHeight="1" x14ac:dyDescent="0.3">
      <c r="A345" s="18" t="s">
        <v>2073</v>
      </c>
      <c r="B345" s="18" t="s">
        <v>226</v>
      </c>
      <c r="C345" s="19" t="s">
        <v>40</v>
      </c>
      <c r="D345" s="18" t="s">
        <v>137</v>
      </c>
      <c r="E345" s="19" t="s">
        <v>596</v>
      </c>
      <c r="F345" s="20">
        <v>0</v>
      </c>
    </row>
    <row r="346" spans="1:6" ht="15.75" customHeight="1" x14ac:dyDescent="0.3">
      <c r="A346" s="18" t="s">
        <v>2073</v>
      </c>
      <c r="B346" s="18" t="s">
        <v>226</v>
      </c>
      <c r="C346" s="19" t="s">
        <v>40</v>
      </c>
      <c r="D346" s="18" t="s">
        <v>138</v>
      </c>
      <c r="E346" s="19" t="s">
        <v>597</v>
      </c>
      <c r="F346" s="20">
        <v>0</v>
      </c>
    </row>
    <row r="347" spans="1:6" ht="15.75" customHeight="1" x14ac:dyDescent="0.3">
      <c r="A347" s="18" t="s">
        <v>2073</v>
      </c>
      <c r="B347" s="18" t="s">
        <v>226</v>
      </c>
      <c r="C347" s="19" t="s">
        <v>40</v>
      </c>
      <c r="D347" s="18" t="s">
        <v>139</v>
      </c>
      <c r="E347" s="19" t="s">
        <v>598</v>
      </c>
      <c r="F347" s="20">
        <v>0</v>
      </c>
    </row>
    <row r="348" spans="1:6" ht="15.75" customHeight="1" x14ac:dyDescent="0.3">
      <c r="A348" s="18" t="s">
        <v>2073</v>
      </c>
      <c r="B348" s="18" t="s">
        <v>226</v>
      </c>
      <c r="C348" s="19" t="s">
        <v>40</v>
      </c>
      <c r="D348" s="18" t="s">
        <v>140</v>
      </c>
      <c r="E348" s="19" t="s">
        <v>599</v>
      </c>
      <c r="F348" s="20">
        <v>0</v>
      </c>
    </row>
    <row r="349" spans="1:6" ht="15.75" customHeight="1" x14ac:dyDescent="0.3">
      <c r="A349" s="18" t="s">
        <v>2073</v>
      </c>
      <c r="B349" s="18" t="s">
        <v>226</v>
      </c>
      <c r="C349" s="19" t="s">
        <v>40</v>
      </c>
      <c r="D349" s="18" t="s">
        <v>141</v>
      </c>
      <c r="E349" s="19" t="s">
        <v>600</v>
      </c>
      <c r="F349" s="20">
        <v>0</v>
      </c>
    </row>
    <row r="350" spans="1:6" ht="15.75" customHeight="1" x14ac:dyDescent="0.3">
      <c r="A350" s="18" t="s">
        <v>2073</v>
      </c>
      <c r="B350" s="18" t="s">
        <v>226</v>
      </c>
      <c r="C350" s="19" t="s">
        <v>40</v>
      </c>
      <c r="D350" s="18" t="s">
        <v>142</v>
      </c>
      <c r="E350" s="19" t="s">
        <v>601</v>
      </c>
      <c r="F350" s="20">
        <v>0</v>
      </c>
    </row>
    <row r="351" spans="1:6" ht="15.75" customHeight="1" x14ac:dyDescent="0.3">
      <c r="A351" s="18" t="s">
        <v>2073</v>
      </c>
      <c r="B351" s="18" t="s">
        <v>226</v>
      </c>
      <c r="C351" s="19" t="s">
        <v>40</v>
      </c>
      <c r="D351" s="18" t="s">
        <v>143</v>
      </c>
      <c r="E351" s="19" t="s">
        <v>108</v>
      </c>
      <c r="F351" s="20">
        <v>0</v>
      </c>
    </row>
    <row r="352" spans="1:6" ht="15.75" customHeight="1" x14ac:dyDescent="0.3">
      <c r="A352" s="18" t="s">
        <v>2073</v>
      </c>
      <c r="B352" s="18" t="s">
        <v>226</v>
      </c>
      <c r="C352" s="19" t="s">
        <v>40</v>
      </c>
      <c r="D352" s="18" t="s">
        <v>144</v>
      </c>
      <c r="E352" s="19" t="s">
        <v>602</v>
      </c>
      <c r="F352" s="20">
        <v>6872743.1771999998</v>
      </c>
    </row>
    <row r="353" spans="1:6" ht="15.75" customHeight="1" x14ac:dyDescent="0.3">
      <c r="A353" s="18" t="s">
        <v>2073</v>
      </c>
      <c r="B353" s="18" t="s">
        <v>226</v>
      </c>
      <c r="C353" s="19" t="s">
        <v>40</v>
      </c>
      <c r="D353" s="18" t="s">
        <v>145</v>
      </c>
      <c r="E353" s="19" t="s">
        <v>603</v>
      </c>
      <c r="F353" s="20">
        <v>766.77359999999999</v>
      </c>
    </row>
    <row r="354" spans="1:6" ht="15.75" customHeight="1" x14ac:dyDescent="0.3">
      <c r="A354" s="18" t="s">
        <v>2073</v>
      </c>
      <c r="B354" s="18" t="s">
        <v>226</v>
      </c>
      <c r="C354" s="19" t="s">
        <v>40</v>
      </c>
      <c r="D354" s="18" t="s">
        <v>146</v>
      </c>
      <c r="E354" s="19" t="s">
        <v>604</v>
      </c>
      <c r="F354" s="20">
        <v>0</v>
      </c>
    </row>
    <row r="355" spans="1:6" ht="15.75" customHeight="1" x14ac:dyDescent="0.3">
      <c r="A355" s="18" t="s">
        <v>2073</v>
      </c>
      <c r="B355" s="18" t="s">
        <v>227</v>
      </c>
      <c r="C355" s="19" t="s">
        <v>364</v>
      </c>
      <c r="D355" s="18" t="s">
        <v>129</v>
      </c>
      <c r="E355" s="19" t="s">
        <v>605</v>
      </c>
      <c r="F355" s="20">
        <v>0</v>
      </c>
    </row>
    <row r="356" spans="1:6" ht="15.75" customHeight="1" x14ac:dyDescent="0.3">
      <c r="A356" s="18" t="s">
        <v>2073</v>
      </c>
      <c r="B356" s="18" t="s">
        <v>227</v>
      </c>
      <c r="C356" s="19" t="s">
        <v>364</v>
      </c>
      <c r="D356" s="18" t="s">
        <v>130</v>
      </c>
      <c r="E356" s="19" t="s">
        <v>606</v>
      </c>
      <c r="F356" s="20">
        <v>0</v>
      </c>
    </row>
    <row r="357" spans="1:6" ht="15.75" customHeight="1" x14ac:dyDescent="0.3">
      <c r="A357" s="18" t="s">
        <v>2073</v>
      </c>
      <c r="B357" s="18" t="s">
        <v>227</v>
      </c>
      <c r="C357" s="19" t="s">
        <v>364</v>
      </c>
      <c r="D357" s="18" t="s">
        <v>131</v>
      </c>
      <c r="E357" s="19" t="s">
        <v>607</v>
      </c>
      <c r="F357" s="20">
        <v>0</v>
      </c>
    </row>
    <row r="358" spans="1:6" ht="15.75" customHeight="1" x14ac:dyDescent="0.3">
      <c r="A358" s="18" t="s">
        <v>2073</v>
      </c>
      <c r="B358" s="18" t="s">
        <v>227</v>
      </c>
      <c r="C358" s="19" t="s">
        <v>364</v>
      </c>
      <c r="D358" s="18" t="s">
        <v>132</v>
      </c>
      <c r="E358" s="19" t="s">
        <v>608</v>
      </c>
      <c r="F358" s="20">
        <v>0</v>
      </c>
    </row>
    <row r="359" spans="1:6" ht="15.75" customHeight="1" x14ac:dyDescent="0.3">
      <c r="A359" s="18" t="s">
        <v>2073</v>
      </c>
      <c r="B359" s="18" t="s">
        <v>227</v>
      </c>
      <c r="C359" s="19" t="s">
        <v>364</v>
      </c>
      <c r="D359" s="18" t="s">
        <v>133</v>
      </c>
      <c r="E359" s="19" t="s">
        <v>609</v>
      </c>
      <c r="F359" s="20">
        <v>0</v>
      </c>
    </row>
    <row r="360" spans="1:6" ht="15.75" customHeight="1" x14ac:dyDescent="0.3">
      <c r="A360" s="18" t="s">
        <v>2073</v>
      </c>
      <c r="B360" s="18" t="s">
        <v>227</v>
      </c>
      <c r="C360" s="19" t="s">
        <v>364</v>
      </c>
      <c r="D360" s="18" t="s">
        <v>134</v>
      </c>
      <c r="E360" s="19" t="s">
        <v>610</v>
      </c>
      <c r="F360" s="20">
        <v>896.15390000000002</v>
      </c>
    </row>
    <row r="361" spans="1:6" ht="15.75" customHeight="1" x14ac:dyDescent="0.3">
      <c r="A361" s="18" t="s">
        <v>2073</v>
      </c>
      <c r="B361" s="18" t="s">
        <v>227</v>
      </c>
      <c r="C361" s="19" t="s">
        <v>364</v>
      </c>
      <c r="D361" s="18" t="s">
        <v>135</v>
      </c>
      <c r="E361" s="19" t="s">
        <v>611</v>
      </c>
      <c r="F361" s="20">
        <v>0</v>
      </c>
    </row>
    <row r="362" spans="1:6" ht="15.75" customHeight="1" x14ac:dyDescent="0.3">
      <c r="A362" s="18" t="s">
        <v>2073</v>
      </c>
      <c r="B362" s="18" t="s">
        <v>227</v>
      </c>
      <c r="C362" s="19" t="s">
        <v>364</v>
      </c>
      <c r="D362" s="18" t="s">
        <v>136</v>
      </c>
      <c r="E362" s="19" t="s">
        <v>612</v>
      </c>
      <c r="F362" s="20">
        <v>734322.25289999996</v>
      </c>
    </row>
    <row r="363" spans="1:6" ht="15.75" customHeight="1" x14ac:dyDescent="0.3">
      <c r="A363" s="18" t="s">
        <v>2073</v>
      </c>
      <c r="B363" s="18" t="s">
        <v>227</v>
      </c>
      <c r="C363" s="19" t="s">
        <v>364</v>
      </c>
      <c r="D363" s="18" t="s">
        <v>137</v>
      </c>
      <c r="E363" s="19" t="s">
        <v>613</v>
      </c>
      <c r="F363" s="20">
        <v>0</v>
      </c>
    </row>
    <row r="364" spans="1:6" ht="15.75" customHeight="1" x14ac:dyDescent="0.3">
      <c r="A364" s="18" t="s">
        <v>2073</v>
      </c>
      <c r="B364" s="18" t="s">
        <v>227</v>
      </c>
      <c r="C364" s="19" t="s">
        <v>364</v>
      </c>
      <c r="D364" s="18" t="s">
        <v>138</v>
      </c>
      <c r="E364" s="19" t="s">
        <v>614</v>
      </c>
      <c r="F364" s="20">
        <v>0</v>
      </c>
    </row>
    <row r="365" spans="1:6" ht="15.75" customHeight="1" x14ac:dyDescent="0.3">
      <c r="A365" s="18" t="s">
        <v>2073</v>
      </c>
      <c r="B365" s="18" t="s">
        <v>227</v>
      </c>
      <c r="C365" s="19" t="s">
        <v>364</v>
      </c>
      <c r="D365" s="18" t="s">
        <v>139</v>
      </c>
      <c r="E365" s="19" t="s">
        <v>615</v>
      </c>
      <c r="F365" s="20">
        <v>173977.82130000001</v>
      </c>
    </row>
    <row r="366" spans="1:6" ht="15.75" customHeight="1" x14ac:dyDescent="0.3">
      <c r="A366" s="18" t="s">
        <v>2073</v>
      </c>
      <c r="B366" s="18" t="s">
        <v>227</v>
      </c>
      <c r="C366" s="19" t="s">
        <v>364</v>
      </c>
      <c r="D366" s="18" t="s">
        <v>140</v>
      </c>
      <c r="E366" s="19" t="s">
        <v>616</v>
      </c>
      <c r="F366" s="20">
        <v>1402401.6609</v>
      </c>
    </row>
    <row r="367" spans="1:6" ht="15.75" customHeight="1" x14ac:dyDescent="0.3">
      <c r="A367" s="18" t="s">
        <v>2073</v>
      </c>
      <c r="B367" s="18" t="s">
        <v>227</v>
      </c>
      <c r="C367" s="19" t="s">
        <v>364</v>
      </c>
      <c r="D367" s="18" t="s">
        <v>141</v>
      </c>
      <c r="E367" s="19" t="s">
        <v>617</v>
      </c>
      <c r="F367" s="20">
        <v>1027113.5537</v>
      </c>
    </row>
    <row r="368" spans="1:6" ht="15.75" customHeight="1" x14ac:dyDescent="0.3">
      <c r="A368" s="18" t="s">
        <v>2073</v>
      </c>
      <c r="B368" s="18" t="s">
        <v>227</v>
      </c>
      <c r="C368" s="19" t="s">
        <v>364</v>
      </c>
      <c r="D368" s="18" t="s">
        <v>142</v>
      </c>
      <c r="E368" s="19" t="s">
        <v>618</v>
      </c>
      <c r="F368" s="20">
        <v>0</v>
      </c>
    </row>
    <row r="369" spans="1:6" ht="15.75" customHeight="1" x14ac:dyDescent="0.3">
      <c r="A369" s="18" t="s">
        <v>2073</v>
      </c>
      <c r="B369" s="18" t="s">
        <v>227</v>
      </c>
      <c r="C369" s="19" t="s">
        <v>364</v>
      </c>
      <c r="D369" s="18" t="s">
        <v>143</v>
      </c>
      <c r="E369" s="19" t="s">
        <v>619</v>
      </c>
      <c r="F369" s="20">
        <v>0</v>
      </c>
    </row>
    <row r="370" spans="1:6" ht="15.75" customHeight="1" x14ac:dyDescent="0.3">
      <c r="A370" s="18" t="s">
        <v>2073</v>
      </c>
      <c r="B370" s="18" t="s">
        <v>227</v>
      </c>
      <c r="C370" s="19" t="s">
        <v>364</v>
      </c>
      <c r="D370" s="18" t="s">
        <v>144</v>
      </c>
      <c r="E370" s="19" t="s">
        <v>620</v>
      </c>
      <c r="F370" s="20">
        <v>0</v>
      </c>
    </row>
    <row r="371" spans="1:6" ht="15.75" customHeight="1" x14ac:dyDescent="0.3">
      <c r="A371" s="18" t="s">
        <v>2073</v>
      </c>
      <c r="B371" s="18" t="s">
        <v>227</v>
      </c>
      <c r="C371" s="19" t="s">
        <v>364</v>
      </c>
      <c r="D371" s="18" t="s">
        <v>145</v>
      </c>
      <c r="E371" s="19" t="s">
        <v>621</v>
      </c>
      <c r="F371" s="20">
        <v>0</v>
      </c>
    </row>
    <row r="372" spans="1:6" ht="15.75" customHeight="1" x14ac:dyDescent="0.3">
      <c r="A372" s="18" t="s">
        <v>2073</v>
      </c>
      <c r="B372" s="18" t="s">
        <v>227</v>
      </c>
      <c r="C372" s="19" t="s">
        <v>364</v>
      </c>
      <c r="D372" s="18" t="s">
        <v>146</v>
      </c>
      <c r="E372" s="19" t="s">
        <v>622</v>
      </c>
      <c r="F372" s="20">
        <v>0</v>
      </c>
    </row>
    <row r="373" spans="1:6" ht="15.75" customHeight="1" x14ac:dyDescent="0.3">
      <c r="A373" s="18" t="s">
        <v>2073</v>
      </c>
      <c r="B373" s="18" t="s">
        <v>227</v>
      </c>
      <c r="C373" s="19" t="s">
        <v>364</v>
      </c>
      <c r="D373" s="18" t="s">
        <v>147</v>
      </c>
      <c r="E373" s="19" t="s">
        <v>623</v>
      </c>
      <c r="F373" s="20">
        <v>1005186.4855</v>
      </c>
    </row>
    <row r="374" spans="1:6" ht="15.75" customHeight="1" x14ac:dyDescent="0.3">
      <c r="A374" s="18" t="s">
        <v>2073</v>
      </c>
      <c r="B374" s="18" t="s">
        <v>227</v>
      </c>
      <c r="C374" s="19" t="s">
        <v>364</v>
      </c>
      <c r="D374" s="18" t="s">
        <v>148</v>
      </c>
      <c r="E374" s="19" t="s">
        <v>624</v>
      </c>
      <c r="F374" s="20">
        <v>0</v>
      </c>
    </row>
    <row r="375" spans="1:6" ht="15.75" customHeight="1" x14ac:dyDescent="0.3">
      <c r="A375" s="18" t="s">
        <v>2073</v>
      </c>
      <c r="B375" s="18" t="s">
        <v>227</v>
      </c>
      <c r="C375" s="19" t="s">
        <v>364</v>
      </c>
      <c r="D375" s="18" t="s">
        <v>149</v>
      </c>
      <c r="E375" s="19" t="s">
        <v>625</v>
      </c>
      <c r="F375" s="20">
        <v>0</v>
      </c>
    </row>
    <row r="376" spans="1:6" ht="15.75" customHeight="1" x14ac:dyDescent="0.3">
      <c r="A376" s="18" t="s">
        <v>2073</v>
      </c>
      <c r="B376" s="18" t="s">
        <v>227</v>
      </c>
      <c r="C376" s="19" t="s">
        <v>364</v>
      </c>
      <c r="D376" s="18" t="s">
        <v>150</v>
      </c>
      <c r="E376" s="19" t="s">
        <v>626</v>
      </c>
      <c r="F376" s="20">
        <v>0</v>
      </c>
    </row>
    <row r="377" spans="1:6" ht="15.75" customHeight="1" x14ac:dyDescent="0.3">
      <c r="A377" s="18" t="s">
        <v>2073</v>
      </c>
      <c r="B377" s="18" t="s">
        <v>227</v>
      </c>
      <c r="C377" s="19" t="s">
        <v>364</v>
      </c>
      <c r="D377" s="18" t="s">
        <v>151</v>
      </c>
      <c r="E377" s="19" t="s">
        <v>627</v>
      </c>
      <c r="F377" s="20">
        <v>0</v>
      </c>
    </row>
    <row r="378" spans="1:6" ht="15.75" customHeight="1" x14ac:dyDescent="0.3">
      <c r="A378" s="18" t="s">
        <v>2073</v>
      </c>
      <c r="B378" s="18" t="s">
        <v>227</v>
      </c>
      <c r="C378" s="19" t="s">
        <v>364</v>
      </c>
      <c r="D378" s="18" t="s">
        <v>200</v>
      </c>
      <c r="E378" s="19" t="s">
        <v>628</v>
      </c>
      <c r="F378" s="20">
        <v>0</v>
      </c>
    </row>
    <row r="379" spans="1:6" ht="15.75" customHeight="1" x14ac:dyDescent="0.3">
      <c r="A379" s="18" t="s">
        <v>2073</v>
      </c>
      <c r="B379" s="18" t="s">
        <v>227</v>
      </c>
      <c r="C379" s="19" t="s">
        <v>364</v>
      </c>
      <c r="D379" s="18" t="s">
        <v>201</v>
      </c>
      <c r="E379" s="19" t="s">
        <v>629</v>
      </c>
      <c r="F379" s="20">
        <v>1006427.5895</v>
      </c>
    </row>
    <row r="380" spans="1:6" ht="15.75" customHeight="1" x14ac:dyDescent="0.3">
      <c r="A380" s="18" t="s">
        <v>2073</v>
      </c>
      <c r="B380" s="18" t="s">
        <v>227</v>
      </c>
      <c r="C380" s="19" t="s">
        <v>364</v>
      </c>
      <c r="D380" s="18" t="s">
        <v>205</v>
      </c>
      <c r="E380" s="19" t="s">
        <v>630</v>
      </c>
      <c r="F380" s="20">
        <v>507560.54350000003</v>
      </c>
    </row>
    <row r="381" spans="1:6" ht="15.75" customHeight="1" x14ac:dyDescent="0.3">
      <c r="A381" s="18" t="s">
        <v>2073</v>
      </c>
      <c r="B381" s="18" t="s">
        <v>227</v>
      </c>
      <c r="C381" s="19" t="s">
        <v>364</v>
      </c>
      <c r="D381" s="18" t="s">
        <v>206</v>
      </c>
      <c r="E381" s="19" t="s">
        <v>631</v>
      </c>
      <c r="F381" s="20">
        <v>0</v>
      </c>
    </row>
    <row r="382" spans="1:6" ht="15.75" customHeight="1" x14ac:dyDescent="0.3">
      <c r="A382" s="18" t="s">
        <v>2073</v>
      </c>
      <c r="B382" s="18" t="s">
        <v>227</v>
      </c>
      <c r="C382" s="19" t="s">
        <v>364</v>
      </c>
      <c r="D382" s="18" t="s">
        <v>215</v>
      </c>
      <c r="E382" s="19" t="s">
        <v>632</v>
      </c>
      <c r="F382" s="20">
        <v>0</v>
      </c>
    </row>
    <row r="383" spans="1:6" ht="15.75" customHeight="1" x14ac:dyDescent="0.3">
      <c r="A383" s="18" t="s">
        <v>2073</v>
      </c>
      <c r="B383" s="18" t="s">
        <v>227</v>
      </c>
      <c r="C383" s="19" t="s">
        <v>364</v>
      </c>
      <c r="D383" s="18" t="s">
        <v>207</v>
      </c>
      <c r="E383" s="19" t="s">
        <v>633</v>
      </c>
      <c r="F383" s="20">
        <v>431247.59830000001</v>
      </c>
    </row>
    <row r="384" spans="1:6" ht="15.75" customHeight="1" x14ac:dyDescent="0.3">
      <c r="A384" s="18" t="s">
        <v>2073</v>
      </c>
      <c r="B384" s="18" t="s">
        <v>228</v>
      </c>
      <c r="C384" s="19" t="s">
        <v>41</v>
      </c>
      <c r="D384" s="18" t="s">
        <v>1611</v>
      </c>
      <c r="E384" s="19" t="s">
        <v>1629</v>
      </c>
      <c r="F384" s="20">
        <v>0</v>
      </c>
    </row>
    <row r="385" spans="1:6" ht="15.75" customHeight="1" x14ac:dyDescent="0.3">
      <c r="A385" s="18" t="s">
        <v>2073</v>
      </c>
      <c r="B385" s="18" t="s">
        <v>228</v>
      </c>
      <c r="C385" s="19" t="s">
        <v>41</v>
      </c>
      <c r="D385" s="18" t="s">
        <v>129</v>
      </c>
      <c r="E385" s="19" t="s">
        <v>432</v>
      </c>
      <c r="F385" s="20">
        <v>184793.57990000001</v>
      </c>
    </row>
    <row r="386" spans="1:6" ht="15.75" customHeight="1" x14ac:dyDescent="0.3">
      <c r="A386" s="18" t="s">
        <v>2073</v>
      </c>
      <c r="B386" s="18" t="s">
        <v>228</v>
      </c>
      <c r="C386" s="19" t="s">
        <v>41</v>
      </c>
      <c r="D386" s="18" t="s">
        <v>130</v>
      </c>
      <c r="E386" s="19" t="s">
        <v>634</v>
      </c>
      <c r="F386" s="20">
        <v>2877952.077</v>
      </c>
    </row>
    <row r="387" spans="1:6" ht="15.75" customHeight="1" x14ac:dyDescent="0.3">
      <c r="A387" s="18" t="s">
        <v>2073</v>
      </c>
      <c r="B387" s="18" t="s">
        <v>228</v>
      </c>
      <c r="C387" s="19" t="s">
        <v>41</v>
      </c>
      <c r="D387" s="18" t="s">
        <v>131</v>
      </c>
      <c r="E387" s="19" t="s">
        <v>635</v>
      </c>
      <c r="F387" s="20">
        <v>8075158.5284000002</v>
      </c>
    </row>
    <row r="388" spans="1:6" ht="15.75" customHeight="1" x14ac:dyDescent="0.3">
      <c r="A388" s="18" t="s">
        <v>2073</v>
      </c>
      <c r="B388" s="18" t="s">
        <v>228</v>
      </c>
      <c r="C388" s="19" t="s">
        <v>41</v>
      </c>
      <c r="D388" s="18" t="s">
        <v>132</v>
      </c>
      <c r="E388" s="19" t="s">
        <v>636</v>
      </c>
      <c r="F388" s="20">
        <v>0</v>
      </c>
    </row>
    <row r="389" spans="1:6" ht="15.75" customHeight="1" x14ac:dyDescent="0.3">
      <c r="A389" s="18" t="s">
        <v>2073</v>
      </c>
      <c r="B389" s="18" t="s">
        <v>228</v>
      </c>
      <c r="C389" s="19" t="s">
        <v>41</v>
      </c>
      <c r="D389" s="18" t="s">
        <v>133</v>
      </c>
      <c r="E389" s="19" t="s">
        <v>637</v>
      </c>
      <c r="F389" s="20">
        <v>2538.4546999999998</v>
      </c>
    </row>
    <row r="390" spans="1:6" ht="15.75" customHeight="1" x14ac:dyDescent="0.3">
      <c r="A390" s="18" t="s">
        <v>2073</v>
      </c>
      <c r="B390" s="18" t="s">
        <v>228</v>
      </c>
      <c r="C390" s="19" t="s">
        <v>41</v>
      </c>
      <c r="D390" s="18" t="s">
        <v>134</v>
      </c>
      <c r="E390" s="19" t="s">
        <v>638</v>
      </c>
      <c r="F390" s="20">
        <v>0</v>
      </c>
    </row>
    <row r="391" spans="1:6" ht="15.75" customHeight="1" x14ac:dyDescent="0.3">
      <c r="A391" s="18" t="s">
        <v>2073</v>
      </c>
      <c r="B391" s="18" t="s">
        <v>228</v>
      </c>
      <c r="C391" s="19" t="s">
        <v>41</v>
      </c>
      <c r="D391" s="18" t="s">
        <v>135</v>
      </c>
      <c r="E391" s="19" t="s">
        <v>639</v>
      </c>
      <c r="F391" s="20">
        <v>0</v>
      </c>
    </row>
    <row r="392" spans="1:6" ht="15.75" customHeight="1" x14ac:dyDescent="0.3">
      <c r="A392" s="18" t="s">
        <v>2073</v>
      </c>
      <c r="B392" s="18" t="s">
        <v>228</v>
      </c>
      <c r="C392" s="19" t="s">
        <v>41</v>
      </c>
      <c r="D392" s="18" t="s">
        <v>136</v>
      </c>
      <c r="E392" s="19" t="s">
        <v>437</v>
      </c>
      <c r="F392" s="20">
        <v>3173.2044999999998</v>
      </c>
    </row>
    <row r="393" spans="1:6" ht="15.75" customHeight="1" x14ac:dyDescent="0.3">
      <c r="A393" s="18" t="s">
        <v>2073</v>
      </c>
      <c r="B393" s="18" t="s">
        <v>228</v>
      </c>
      <c r="C393" s="19" t="s">
        <v>41</v>
      </c>
      <c r="D393" s="18" t="s">
        <v>137</v>
      </c>
      <c r="E393" s="19" t="s">
        <v>640</v>
      </c>
      <c r="F393" s="20">
        <v>21286.735499999999</v>
      </c>
    </row>
    <row r="394" spans="1:6" ht="15.75" customHeight="1" x14ac:dyDescent="0.3">
      <c r="A394" s="18" t="s">
        <v>2073</v>
      </c>
      <c r="B394" s="18" t="s">
        <v>228</v>
      </c>
      <c r="C394" s="19" t="s">
        <v>41</v>
      </c>
      <c r="D394" s="18" t="s">
        <v>138</v>
      </c>
      <c r="E394" s="19" t="s">
        <v>641</v>
      </c>
      <c r="F394" s="20">
        <v>20165.902099999999</v>
      </c>
    </row>
    <row r="395" spans="1:6" ht="15.75" customHeight="1" x14ac:dyDescent="0.3">
      <c r="A395" s="18" t="s">
        <v>2073</v>
      </c>
      <c r="B395" s="18" t="s">
        <v>228</v>
      </c>
      <c r="C395" s="19" t="s">
        <v>41</v>
      </c>
      <c r="D395" s="18" t="s">
        <v>139</v>
      </c>
      <c r="E395" s="19" t="s">
        <v>642</v>
      </c>
      <c r="F395" s="20">
        <v>18.682700000000001</v>
      </c>
    </row>
    <row r="396" spans="1:6" ht="15.75" customHeight="1" x14ac:dyDescent="0.3">
      <c r="A396" s="18" t="s">
        <v>2073</v>
      </c>
      <c r="B396" s="18" t="s">
        <v>228</v>
      </c>
      <c r="C396" s="19" t="s">
        <v>41</v>
      </c>
      <c r="D396" s="18" t="s">
        <v>140</v>
      </c>
      <c r="E396" s="19" t="s">
        <v>643</v>
      </c>
      <c r="F396" s="20">
        <v>3264345.9430999998</v>
      </c>
    </row>
    <row r="397" spans="1:6" ht="15.75" customHeight="1" x14ac:dyDescent="0.3">
      <c r="A397" s="18" t="s">
        <v>2073</v>
      </c>
      <c r="B397" s="18" t="s">
        <v>228</v>
      </c>
      <c r="C397" s="19" t="s">
        <v>41</v>
      </c>
      <c r="D397" s="18" t="s">
        <v>141</v>
      </c>
      <c r="E397" s="19" t="s">
        <v>644</v>
      </c>
      <c r="F397" s="20">
        <v>1019.0513</v>
      </c>
    </row>
    <row r="398" spans="1:6" ht="15.75" customHeight="1" x14ac:dyDescent="0.3">
      <c r="A398" s="18" t="s">
        <v>2073</v>
      </c>
      <c r="B398" s="18" t="s">
        <v>228</v>
      </c>
      <c r="C398" s="19" t="s">
        <v>41</v>
      </c>
      <c r="D398" s="18" t="s">
        <v>142</v>
      </c>
      <c r="E398" s="19" t="s">
        <v>645</v>
      </c>
      <c r="F398" s="20">
        <v>943977.67740000004</v>
      </c>
    </row>
    <row r="399" spans="1:6" ht="15.75" customHeight="1" x14ac:dyDescent="0.3">
      <c r="A399" s="18" t="s">
        <v>2073</v>
      </c>
      <c r="B399" s="18" t="s">
        <v>228</v>
      </c>
      <c r="C399" s="19" t="s">
        <v>41</v>
      </c>
      <c r="D399" s="18" t="s">
        <v>143</v>
      </c>
      <c r="E399" s="19" t="s">
        <v>646</v>
      </c>
      <c r="F399" s="20">
        <v>0</v>
      </c>
    </row>
    <row r="400" spans="1:6" ht="15.75" customHeight="1" x14ac:dyDescent="0.3">
      <c r="A400" s="18" t="s">
        <v>2073</v>
      </c>
      <c r="B400" s="18" t="s">
        <v>228</v>
      </c>
      <c r="C400" s="19" t="s">
        <v>41</v>
      </c>
      <c r="D400" s="18" t="s">
        <v>144</v>
      </c>
      <c r="E400" s="19" t="s">
        <v>647</v>
      </c>
      <c r="F400" s="20">
        <v>307235.76319999999</v>
      </c>
    </row>
    <row r="401" spans="1:6" ht="15.75" customHeight="1" x14ac:dyDescent="0.3">
      <c r="A401" s="18" t="s">
        <v>2073</v>
      </c>
      <c r="B401" s="18" t="s">
        <v>228</v>
      </c>
      <c r="C401" s="19" t="s">
        <v>41</v>
      </c>
      <c r="D401" s="18" t="s">
        <v>145</v>
      </c>
      <c r="E401" s="19" t="s">
        <v>648</v>
      </c>
      <c r="F401" s="20">
        <v>290000.70049999998</v>
      </c>
    </row>
    <row r="402" spans="1:6" ht="15.75" customHeight="1" x14ac:dyDescent="0.3">
      <c r="A402" s="18" t="s">
        <v>2073</v>
      </c>
      <c r="B402" s="18" t="s">
        <v>228</v>
      </c>
      <c r="C402" s="19" t="s">
        <v>41</v>
      </c>
      <c r="D402" s="18" t="s">
        <v>146</v>
      </c>
      <c r="E402" s="19" t="s">
        <v>649</v>
      </c>
      <c r="F402" s="20">
        <v>0</v>
      </c>
    </row>
    <row r="403" spans="1:6" ht="15.75" customHeight="1" x14ac:dyDescent="0.3">
      <c r="A403" s="18" t="s">
        <v>2073</v>
      </c>
      <c r="B403" s="18" t="s">
        <v>228</v>
      </c>
      <c r="C403" s="19" t="s">
        <v>41</v>
      </c>
      <c r="D403" s="18" t="s">
        <v>147</v>
      </c>
      <c r="E403" s="19" t="s">
        <v>650</v>
      </c>
      <c r="F403" s="20">
        <v>0</v>
      </c>
    </row>
    <row r="404" spans="1:6" ht="15.75" customHeight="1" x14ac:dyDescent="0.3">
      <c r="A404" s="18" t="s">
        <v>2073</v>
      </c>
      <c r="B404" s="18" t="s">
        <v>228</v>
      </c>
      <c r="C404" s="19" t="s">
        <v>41</v>
      </c>
      <c r="D404" s="18" t="s">
        <v>148</v>
      </c>
      <c r="E404" s="19" t="s">
        <v>651</v>
      </c>
      <c r="F404" s="20">
        <v>0</v>
      </c>
    </row>
    <row r="405" spans="1:6" ht="15.75" customHeight="1" x14ac:dyDescent="0.3">
      <c r="A405" s="18" t="s">
        <v>2073</v>
      </c>
      <c r="B405" s="18" t="s">
        <v>228</v>
      </c>
      <c r="C405" s="19" t="s">
        <v>41</v>
      </c>
      <c r="D405" s="18" t="s">
        <v>149</v>
      </c>
      <c r="E405" s="19" t="s">
        <v>652</v>
      </c>
      <c r="F405" s="20">
        <v>6121.6234000000004</v>
      </c>
    </row>
    <row r="406" spans="1:6" ht="15.75" customHeight="1" x14ac:dyDescent="0.3">
      <c r="A406" s="18" t="s">
        <v>2073</v>
      </c>
      <c r="B406" s="18" t="s">
        <v>228</v>
      </c>
      <c r="C406" s="19" t="s">
        <v>41</v>
      </c>
      <c r="D406" s="18" t="s">
        <v>150</v>
      </c>
      <c r="E406" s="19" t="s">
        <v>435</v>
      </c>
      <c r="F406" s="20">
        <v>0</v>
      </c>
    </row>
    <row r="407" spans="1:6" ht="15.75" customHeight="1" x14ac:dyDescent="0.3">
      <c r="A407" s="18" t="s">
        <v>2073</v>
      </c>
      <c r="B407" s="18" t="s">
        <v>228</v>
      </c>
      <c r="C407" s="19" t="s">
        <v>41</v>
      </c>
      <c r="D407" s="18" t="s">
        <v>151</v>
      </c>
      <c r="E407" s="19" t="s">
        <v>653</v>
      </c>
      <c r="F407" s="20">
        <v>0</v>
      </c>
    </row>
    <row r="408" spans="1:6" ht="15.75" customHeight="1" x14ac:dyDescent="0.3">
      <c r="A408" s="18" t="s">
        <v>2073</v>
      </c>
      <c r="B408" s="18" t="s">
        <v>228</v>
      </c>
      <c r="C408" s="19" t="s">
        <v>41</v>
      </c>
      <c r="D408" s="18" t="s">
        <v>200</v>
      </c>
      <c r="E408" s="19" t="s">
        <v>444</v>
      </c>
      <c r="F408" s="20">
        <v>0</v>
      </c>
    </row>
    <row r="409" spans="1:6" ht="15.75" customHeight="1" x14ac:dyDescent="0.3">
      <c r="A409" s="18" t="s">
        <v>2073</v>
      </c>
      <c r="B409" s="18" t="s">
        <v>228</v>
      </c>
      <c r="C409" s="19" t="s">
        <v>41</v>
      </c>
      <c r="D409" s="18" t="s">
        <v>201</v>
      </c>
      <c r="E409" s="19" t="s">
        <v>654</v>
      </c>
      <c r="F409" s="20">
        <v>0</v>
      </c>
    </row>
    <row r="410" spans="1:6" ht="15.75" customHeight="1" x14ac:dyDescent="0.3">
      <c r="A410" s="18" t="s">
        <v>2073</v>
      </c>
      <c r="B410" s="18" t="s">
        <v>228</v>
      </c>
      <c r="C410" s="19" t="s">
        <v>41</v>
      </c>
      <c r="D410" s="18" t="s">
        <v>205</v>
      </c>
      <c r="E410" s="19" t="s">
        <v>655</v>
      </c>
      <c r="F410" s="20">
        <v>1031969.1932</v>
      </c>
    </row>
    <row r="411" spans="1:6" ht="15.75" customHeight="1" x14ac:dyDescent="0.3">
      <c r="A411" s="18" t="s">
        <v>2073</v>
      </c>
      <c r="B411" s="18" t="s">
        <v>228</v>
      </c>
      <c r="C411" s="19" t="s">
        <v>41</v>
      </c>
      <c r="D411" s="18" t="s">
        <v>206</v>
      </c>
      <c r="E411" s="19" t="s">
        <v>656</v>
      </c>
      <c r="F411" s="20">
        <v>41901.087599999999</v>
      </c>
    </row>
    <row r="412" spans="1:6" ht="15.75" customHeight="1" x14ac:dyDescent="0.3">
      <c r="A412" s="18" t="s">
        <v>2073</v>
      </c>
      <c r="B412" s="18" t="s">
        <v>228</v>
      </c>
      <c r="C412" s="19" t="s">
        <v>41</v>
      </c>
      <c r="D412" s="18" t="s">
        <v>215</v>
      </c>
      <c r="E412" s="19" t="s">
        <v>657</v>
      </c>
      <c r="F412" s="20">
        <v>0</v>
      </c>
    </row>
    <row r="413" spans="1:6" ht="15.75" customHeight="1" x14ac:dyDescent="0.3">
      <c r="A413" s="18" t="s">
        <v>2073</v>
      </c>
      <c r="B413" s="18" t="s">
        <v>228</v>
      </c>
      <c r="C413" s="19" t="s">
        <v>41</v>
      </c>
      <c r="D413" s="18" t="s">
        <v>207</v>
      </c>
      <c r="E413" s="19" t="s">
        <v>658</v>
      </c>
      <c r="F413" s="20">
        <v>0</v>
      </c>
    </row>
    <row r="414" spans="1:6" ht="15.75" customHeight="1" x14ac:dyDescent="0.3">
      <c r="A414" s="18" t="s">
        <v>2073</v>
      </c>
      <c r="B414" s="18" t="s">
        <v>228</v>
      </c>
      <c r="C414" s="19" t="s">
        <v>41</v>
      </c>
      <c r="D414" s="18" t="s">
        <v>216</v>
      </c>
      <c r="E414" s="19" t="s">
        <v>659</v>
      </c>
      <c r="F414" s="20">
        <v>3726527.1296999999</v>
      </c>
    </row>
    <row r="415" spans="1:6" ht="15.75" customHeight="1" x14ac:dyDescent="0.3">
      <c r="A415" s="18" t="s">
        <v>2073</v>
      </c>
      <c r="B415" s="18" t="s">
        <v>228</v>
      </c>
      <c r="C415" s="19" t="s">
        <v>41</v>
      </c>
      <c r="D415" s="18" t="s">
        <v>208</v>
      </c>
      <c r="E415" s="19" t="s">
        <v>660</v>
      </c>
      <c r="F415" s="20">
        <v>88593.377299999993</v>
      </c>
    </row>
    <row r="416" spans="1:6" ht="15.75" customHeight="1" x14ac:dyDescent="0.3">
      <c r="A416" s="18" t="s">
        <v>2073</v>
      </c>
      <c r="B416" s="18" t="s">
        <v>228</v>
      </c>
      <c r="C416" s="19" t="s">
        <v>41</v>
      </c>
      <c r="D416" s="18" t="s">
        <v>209</v>
      </c>
      <c r="E416" s="19" t="s">
        <v>661</v>
      </c>
      <c r="F416" s="20">
        <v>75324.915200000003</v>
      </c>
    </row>
    <row r="417" spans="1:6" ht="15.75" customHeight="1" x14ac:dyDescent="0.3">
      <c r="A417" s="18" t="s">
        <v>2073</v>
      </c>
      <c r="B417" s="18" t="s">
        <v>228</v>
      </c>
      <c r="C417" s="19" t="s">
        <v>41</v>
      </c>
      <c r="D417" s="18" t="s">
        <v>210</v>
      </c>
      <c r="E417" s="19" t="s">
        <v>662</v>
      </c>
      <c r="F417" s="20">
        <v>0</v>
      </c>
    </row>
    <row r="418" spans="1:6" ht="15.75" customHeight="1" x14ac:dyDescent="0.3">
      <c r="A418" s="18" t="s">
        <v>2073</v>
      </c>
      <c r="B418" s="18" t="s">
        <v>228</v>
      </c>
      <c r="C418" s="19" t="s">
        <v>41</v>
      </c>
      <c r="D418" s="18" t="s">
        <v>217</v>
      </c>
      <c r="E418" s="19" t="s">
        <v>663</v>
      </c>
      <c r="F418" s="20">
        <v>0</v>
      </c>
    </row>
    <row r="419" spans="1:6" ht="15.75" customHeight="1" x14ac:dyDescent="0.3">
      <c r="A419" s="18" t="s">
        <v>2073</v>
      </c>
      <c r="B419" s="18" t="s">
        <v>228</v>
      </c>
      <c r="C419" s="19" t="s">
        <v>41</v>
      </c>
      <c r="D419" s="18" t="s">
        <v>218</v>
      </c>
      <c r="E419" s="19" t="s">
        <v>664</v>
      </c>
      <c r="F419" s="20">
        <v>9360.2296999999999</v>
      </c>
    </row>
    <row r="420" spans="1:6" ht="15.75" customHeight="1" x14ac:dyDescent="0.3">
      <c r="A420" s="18" t="s">
        <v>2073</v>
      </c>
      <c r="B420" s="18" t="s">
        <v>228</v>
      </c>
      <c r="C420" s="19" t="s">
        <v>41</v>
      </c>
      <c r="D420" s="18" t="s">
        <v>219</v>
      </c>
      <c r="E420" s="19" t="s">
        <v>665</v>
      </c>
      <c r="F420" s="20">
        <v>428357.46299999999</v>
      </c>
    </row>
    <row r="421" spans="1:6" ht="15.75" customHeight="1" x14ac:dyDescent="0.3">
      <c r="A421" s="18" t="s">
        <v>2073</v>
      </c>
      <c r="B421" s="18" t="s">
        <v>228</v>
      </c>
      <c r="C421" s="19" t="s">
        <v>41</v>
      </c>
      <c r="D421" s="18" t="s">
        <v>220</v>
      </c>
      <c r="E421" s="19" t="s">
        <v>666</v>
      </c>
      <c r="F421" s="20">
        <v>0</v>
      </c>
    </row>
    <row r="422" spans="1:6" ht="15.75" customHeight="1" x14ac:dyDescent="0.3">
      <c r="A422" s="18" t="s">
        <v>2073</v>
      </c>
      <c r="B422" s="18" t="s">
        <v>228</v>
      </c>
      <c r="C422" s="19" t="s">
        <v>41</v>
      </c>
      <c r="D422" s="18" t="s">
        <v>153</v>
      </c>
      <c r="E422" s="19" t="s">
        <v>667</v>
      </c>
      <c r="F422" s="20">
        <v>0</v>
      </c>
    </row>
    <row r="423" spans="1:6" ht="15.75" customHeight="1" x14ac:dyDescent="0.3">
      <c r="A423" s="18" t="s">
        <v>2073</v>
      </c>
      <c r="B423" s="18" t="s">
        <v>228</v>
      </c>
      <c r="C423" s="19" t="s">
        <v>41</v>
      </c>
      <c r="D423" s="18" t="s">
        <v>154</v>
      </c>
      <c r="E423" s="19" t="s">
        <v>668</v>
      </c>
      <c r="F423" s="20">
        <v>0</v>
      </c>
    </row>
    <row r="424" spans="1:6" ht="15.75" customHeight="1" x14ac:dyDescent="0.3">
      <c r="A424" s="18" t="s">
        <v>2073</v>
      </c>
      <c r="B424" s="18" t="s">
        <v>228</v>
      </c>
      <c r="C424" s="19" t="s">
        <v>41</v>
      </c>
      <c r="D424" s="18" t="s">
        <v>155</v>
      </c>
      <c r="E424" s="19" t="s">
        <v>669</v>
      </c>
      <c r="F424" s="20">
        <v>754471.32030000002</v>
      </c>
    </row>
    <row r="425" spans="1:6" ht="15.75" customHeight="1" x14ac:dyDescent="0.3">
      <c r="A425" s="18" t="s">
        <v>2073</v>
      </c>
      <c r="B425" s="18" t="s">
        <v>228</v>
      </c>
      <c r="C425" s="19" t="s">
        <v>41</v>
      </c>
      <c r="D425" s="18" t="s">
        <v>156</v>
      </c>
      <c r="E425" s="19" t="s">
        <v>670</v>
      </c>
      <c r="F425" s="20">
        <v>0</v>
      </c>
    </row>
    <row r="426" spans="1:6" ht="15.75" customHeight="1" x14ac:dyDescent="0.3">
      <c r="A426" s="18" t="s">
        <v>2073</v>
      </c>
      <c r="B426" s="18" t="s">
        <v>228</v>
      </c>
      <c r="C426" s="19" t="s">
        <v>41</v>
      </c>
      <c r="D426" s="18" t="s">
        <v>157</v>
      </c>
      <c r="E426" s="19" t="s">
        <v>671</v>
      </c>
      <c r="F426" s="20">
        <v>0</v>
      </c>
    </row>
    <row r="427" spans="1:6" ht="15.75" customHeight="1" x14ac:dyDescent="0.3">
      <c r="A427" s="18" t="s">
        <v>2073</v>
      </c>
      <c r="B427" s="18" t="s">
        <v>228</v>
      </c>
      <c r="C427" s="19" t="s">
        <v>41</v>
      </c>
      <c r="D427" s="18" t="s">
        <v>158</v>
      </c>
      <c r="E427" s="19" t="s">
        <v>672</v>
      </c>
      <c r="F427" s="20">
        <v>258105.5961</v>
      </c>
    </row>
    <row r="428" spans="1:6" ht="15.75" customHeight="1" x14ac:dyDescent="0.3">
      <c r="A428" s="18" t="s">
        <v>2073</v>
      </c>
      <c r="B428" s="18" t="s">
        <v>228</v>
      </c>
      <c r="C428" s="19" t="s">
        <v>41</v>
      </c>
      <c r="D428" s="18" t="s">
        <v>159</v>
      </c>
      <c r="E428" s="19" t="s">
        <v>673</v>
      </c>
      <c r="F428" s="20">
        <v>127350.3958</v>
      </c>
    </row>
    <row r="429" spans="1:6" ht="15.75" customHeight="1" x14ac:dyDescent="0.3">
      <c r="A429" s="18" t="s">
        <v>2073</v>
      </c>
      <c r="B429" s="18" t="s">
        <v>228</v>
      </c>
      <c r="C429" s="19" t="s">
        <v>41</v>
      </c>
      <c r="D429" s="18" t="s">
        <v>160</v>
      </c>
      <c r="E429" s="19" t="s">
        <v>674</v>
      </c>
      <c r="F429" s="20">
        <v>10762.647499999999</v>
      </c>
    </row>
    <row r="430" spans="1:6" ht="15.75" customHeight="1" x14ac:dyDescent="0.3">
      <c r="A430" s="18" t="s">
        <v>2073</v>
      </c>
      <c r="B430" s="18" t="s">
        <v>228</v>
      </c>
      <c r="C430" s="19" t="s">
        <v>41</v>
      </c>
      <c r="D430" s="18" t="s">
        <v>161</v>
      </c>
      <c r="E430" s="19" t="s">
        <v>675</v>
      </c>
      <c r="F430" s="20">
        <v>0</v>
      </c>
    </row>
    <row r="431" spans="1:6" ht="15.75" customHeight="1" x14ac:dyDescent="0.3">
      <c r="A431" s="18" t="s">
        <v>2073</v>
      </c>
      <c r="B431" s="18" t="s">
        <v>228</v>
      </c>
      <c r="C431" s="19" t="s">
        <v>41</v>
      </c>
      <c r="D431" s="18" t="s">
        <v>162</v>
      </c>
      <c r="E431" s="19" t="s">
        <v>1689</v>
      </c>
      <c r="F431" s="20">
        <v>0</v>
      </c>
    </row>
    <row r="432" spans="1:6" ht="15.75" customHeight="1" x14ac:dyDescent="0.3">
      <c r="A432" s="18" t="s">
        <v>2073</v>
      </c>
      <c r="B432" s="18" t="s">
        <v>228</v>
      </c>
      <c r="C432" s="19" t="s">
        <v>41</v>
      </c>
      <c r="D432" s="18" t="s">
        <v>163</v>
      </c>
      <c r="E432" s="19" t="s">
        <v>676</v>
      </c>
      <c r="F432" s="20">
        <v>0</v>
      </c>
    </row>
    <row r="433" spans="1:6" ht="15.75" customHeight="1" x14ac:dyDescent="0.3">
      <c r="A433" s="18" t="s">
        <v>2073</v>
      </c>
      <c r="B433" s="18" t="s">
        <v>228</v>
      </c>
      <c r="C433" s="19" t="s">
        <v>41</v>
      </c>
      <c r="D433" s="18" t="s">
        <v>164</v>
      </c>
      <c r="E433" s="19" t="s">
        <v>677</v>
      </c>
      <c r="F433" s="20">
        <v>0</v>
      </c>
    </row>
    <row r="434" spans="1:6" ht="15.75" customHeight="1" x14ac:dyDescent="0.3">
      <c r="A434" s="18" t="s">
        <v>2073</v>
      </c>
      <c r="B434" s="18" t="s">
        <v>228</v>
      </c>
      <c r="C434" s="19" t="s">
        <v>41</v>
      </c>
      <c r="D434" s="18" t="s">
        <v>165</v>
      </c>
      <c r="E434" s="19" t="s">
        <v>678</v>
      </c>
      <c r="F434" s="20">
        <v>0</v>
      </c>
    </row>
    <row r="435" spans="1:6" ht="15.75" customHeight="1" x14ac:dyDescent="0.3">
      <c r="A435" s="18" t="s">
        <v>2073</v>
      </c>
      <c r="B435" s="18" t="s">
        <v>228</v>
      </c>
      <c r="C435" s="19" t="s">
        <v>41</v>
      </c>
      <c r="D435" s="18" t="s">
        <v>166</v>
      </c>
      <c r="E435" s="19" t="s">
        <v>679</v>
      </c>
      <c r="F435" s="20">
        <v>0</v>
      </c>
    </row>
    <row r="436" spans="1:6" ht="15.75" customHeight="1" x14ac:dyDescent="0.3">
      <c r="A436" s="18" t="s">
        <v>2073</v>
      </c>
      <c r="B436" s="18" t="s">
        <v>228</v>
      </c>
      <c r="C436" s="19" t="s">
        <v>41</v>
      </c>
      <c r="D436" s="18" t="s">
        <v>167</v>
      </c>
      <c r="E436" s="19" t="s">
        <v>680</v>
      </c>
      <c r="F436" s="20">
        <v>0</v>
      </c>
    </row>
    <row r="437" spans="1:6" ht="15.75" customHeight="1" x14ac:dyDescent="0.3">
      <c r="A437" s="18" t="s">
        <v>2073</v>
      </c>
      <c r="B437" s="18" t="s">
        <v>229</v>
      </c>
      <c r="C437" s="19" t="s">
        <v>42</v>
      </c>
      <c r="D437" s="18" t="s">
        <v>129</v>
      </c>
      <c r="E437" s="19" t="s">
        <v>681</v>
      </c>
      <c r="F437" s="20">
        <v>0</v>
      </c>
    </row>
    <row r="438" spans="1:6" ht="15.75" customHeight="1" x14ac:dyDescent="0.3">
      <c r="A438" s="18" t="s">
        <v>2073</v>
      </c>
      <c r="B438" s="18" t="s">
        <v>229</v>
      </c>
      <c r="C438" s="19" t="s">
        <v>42</v>
      </c>
      <c r="D438" s="18" t="s">
        <v>130</v>
      </c>
      <c r="E438" s="19" t="s">
        <v>682</v>
      </c>
      <c r="F438" s="20">
        <v>1428691.5177</v>
      </c>
    </row>
    <row r="439" spans="1:6" ht="15.75" customHeight="1" x14ac:dyDescent="0.3">
      <c r="A439" s="18" t="s">
        <v>2073</v>
      </c>
      <c r="B439" s="18" t="s">
        <v>229</v>
      </c>
      <c r="C439" s="19" t="s">
        <v>42</v>
      </c>
      <c r="D439" s="18" t="s">
        <v>131</v>
      </c>
      <c r="E439" s="19" t="s">
        <v>683</v>
      </c>
      <c r="F439" s="20">
        <v>0</v>
      </c>
    </row>
    <row r="440" spans="1:6" ht="15.75" customHeight="1" x14ac:dyDescent="0.3">
      <c r="A440" s="18" t="s">
        <v>2073</v>
      </c>
      <c r="B440" s="18" t="s">
        <v>229</v>
      </c>
      <c r="C440" s="19" t="s">
        <v>42</v>
      </c>
      <c r="D440" s="18" t="s">
        <v>132</v>
      </c>
      <c r="E440" s="19" t="s">
        <v>684</v>
      </c>
      <c r="F440" s="20">
        <v>0</v>
      </c>
    </row>
    <row r="441" spans="1:6" ht="15.75" customHeight="1" x14ac:dyDescent="0.3">
      <c r="A441" s="18" t="s">
        <v>2073</v>
      </c>
      <c r="B441" s="18" t="s">
        <v>229</v>
      </c>
      <c r="C441" s="19" t="s">
        <v>42</v>
      </c>
      <c r="D441" s="18" t="s">
        <v>133</v>
      </c>
      <c r="E441" s="19" t="s">
        <v>685</v>
      </c>
      <c r="F441" s="20">
        <v>0</v>
      </c>
    </row>
    <row r="442" spans="1:6" ht="15.75" customHeight="1" x14ac:dyDescent="0.3">
      <c r="A442" s="18" t="s">
        <v>2073</v>
      </c>
      <c r="B442" s="18" t="s">
        <v>229</v>
      </c>
      <c r="C442" s="19" t="s">
        <v>42</v>
      </c>
      <c r="D442" s="18" t="s">
        <v>134</v>
      </c>
      <c r="E442" s="19" t="s">
        <v>686</v>
      </c>
      <c r="F442" s="20">
        <v>0</v>
      </c>
    </row>
    <row r="443" spans="1:6" ht="15.75" customHeight="1" x14ac:dyDescent="0.3">
      <c r="A443" s="18" t="s">
        <v>2073</v>
      </c>
      <c r="B443" s="18" t="s">
        <v>229</v>
      </c>
      <c r="C443" s="19" t="s">
        <v>42</v>
      </c>
      <c r="D443" s="18" t="s">
        <v>135</v>
      </c>
      <c r="E443" s="19" t="s">
        <v>687</v>
      </c>
      <c r="F443" s="20">
        <v>0</v>
      </c>
    </row>
    <row r="444" spans="1:6" ht="15.75" customHeight="1" x14ac:dyDescent="0.3">
      <c r="A444" s="18" t="s">
        <v>2073</v>
      </c>
      <c r="B444" s="18" t="s">
        <v>229</v>
      </c>
      <c r="C444" s="19" t="s">
        <v>42</v>
      </c>
      <c r="D444" s="18" t="s">
        <v>136</v>
      </c>
      <c r="E444" s="19" t="s">
        <v>688</v>
      </c>
      <c r="F444" s="20">
        <v>0</v>
      </c>
    </row>
    <row r="445" spans="1:6" ht="15.75" customHeight="1" x14ac:dyDescent="0.3">
      <c r="A445" s="18" t="s">
        <v>2073</v>
      </c>
      <c r="B445" s="18" t="s">
        <v>229</v>
      </c>
      <c r="C445" s="19" t="s">
        <v>42</v>
      </c>
      <c r="D445" s="18" t="s">
        <v>137</v>
      </c>
      <c r="E445" s="19" t="s">
        <v>689</v>
      </c>
      <c r="F445" s="20">
        <v>0</v>
      </c>
    </row>
    <row r="446" spans="1:6" ht="15.75" customHeight="1" x14ac:dyDescent="0.3">
      <c r="A446" s="18" t="s">
        <v>2073</v>
      </c>
      <c r="B446" s="18" t="s">
        <v>229</v>
      </c>
      <c r="C446" s="19" t="s">
        <v>42</v>
      </c>
      <c r="D446" s="18" t="s">
        <v>138</v>
      </c>
      <c r="E446" s="19" t="s">
        <v>690</v>
      </c>
      <c r="F446" s="20">
        <v>0</v>
      </c>
    </row>
    <row r="447" spans="1:6" ht="15.75" customHeight="1" x14ac:dyDescent="0.3">
      <c r="A447" s="18" t="s">
        <v>2073</v>
      </c>
      <c r="B447" s="18" t="s">
        <v>229</v>
      </c>
      <c r="C447" s="19" t="s">
        <v>42</v>
      </c>
      <c r="D447" s="18" t="s">
        <v>139</v>
      </c>
      <c r="E447" s="19" t="s">
        <v>691</v>
      </c>
      <c r="F447" s="20">
        <v>0</v>
      </c>
    </row>
    <row r="448" spans="1:6" ht="15.75" customHeight="1" x14ac:dyDescent="0.3">
      <c r="A448" s="18" t="s">
        <v>2073</v>
      </c>
      <c r="B448" s="18" t="s">
        <v>229</v>
      </c>
      <c r="C448" s="19" t="s">
        <v>42</v>
      </c>
      <c r="D448" s="18" t="s">
        <v>140</v>
      </c>
      <c r="E448" s="19" t="s">
        <v>692</v>
      </c>
      <c r="F448" s="20">
        <v>0</v>
      </c>
    </row>
    <row r="449" spans="1:6" ht="15.75" customHeight="1" x14ac:dyDescent="0.3">
      <c r="A449" s="18" t="s">
        <v>2073</v>
      </c>
      <c r="B449" s="18" t="s">
        <v>229</v>
      </c>
      <c r="C449" s="19" t="s">
        <v>42</v>
      </c>
      <c r="D449" s="18" t="s">
        <v>141</v>
      </c>
      <c r="E449" s="19" t="s">
        <v>439</v>
      </c>
      <c r="F449" s="20">
        <v>0</v>
      </c>
    </row>
    <row r="450" spans="1:6" ht="15.75" customHeight="1" x14ac:dyDescent="0.3">
      <c r="A450" s="18" t="s">
        <v>2073</v>
      </c>
      <c r="B450" s="18" t="s">
        <v>229</v>
      </c>
      <c r="C450" s="19" t="s">
        <v>42</v>
      </c>
      <c r="D450" s="18" t="s">
        <v>142</v>
      </c>
      <c r="E450" s="19" t="s">
        <v>693</v>
      </c>
      <c r="F450" s="20">
        <v>0</v>
      </c>
    </row>
    <row r="451" spans="1:6" ht="15.75" customHeight="1" x14ac:dyDescent="0.3">
      <c r="A451" s="18" t="s">
        <v>2073</v>
      </c>
      <c r="B451" s="18" t="s">
        <v>229</v>
      </c>
      <c r="C451" s="19" t="s">
        <v>42</v>
      </c>
      <c r="D451" s="18" t="s">
        <v>143</v>
      </c>
      <c r="E451" s="19" t="s">
        <v>694</v>
      </c>
      <c r="F451" s="20">
        <v>0</v>
      </c>
    </row>
    <row r="452" spans="1:6" ht="15.75" customHeight="1" x14ac:dyDescent="0.3">
      <c r="A452" s="18" t="s">
        <v>2073</v>
      </c>
      <c r="B452" s="18" t="s">
        <v>229</v>
      </c>
      <c r="C452" s="19" t="s">
        <v>42</v>
      </c>
      <c r="D452" s="18" t="s">
        <v>144</v>
      </c>
      <c r="E452" s="19" t="s">
        <v>695</v>
      </c>
      <c r="F452" s="20">
        <v>0</v>
      </c>
    </row>
    <row r="453" spans="1:6" ht="15.75" customHeight="1" x14ac:dyDescent="0.3">
      <c r="A453" s="18" t="s">
        <v>2073</v>
      </c>
      <c r="B453" s="18" t="s">
        <v>229</v>
      </c>
      <c r="C453" s="19" t="s">
        <v>42</v>
      </c>
      <c r="D453" s="18" t="s">
        <v>145</v>
      </c>
      <c r="E453" s="19" t="s">
        <v>696</v>
      </c>
      <c r="F453" s="20">
        <v>0</v>
      </c>
    </row>
    <row r="454" spans="1:6" ht="15.75" customHeight="1" x14ac:dyDescent="0.3">
      <c r="A454" s="18" t="s">
        <v>2073</v>
      </c>
      <c r="B454" s="18" t="s">
        <v>229</v>
      </c>
      <c r="C454" s="19" t="s">
        <v>42</v>
      </c>
      <c r="D454" s="18" t="s">
        <v>146</v>
      </c>
      <c r="E454" s="19" t="s">
        <v>697</v>
      </c>
      <c r="F454" s="20">
        <v>0</v>
      </c>
    </row>
    <row r="455" spans="1:6" ht="15.75" customHeight="1" x14ac:dyDescent="0.3">
      <c r="A455" s="18" t="s">
        <v>2073</v>
      </c>
      <c r="B455" s="18" t="s">
        <v>229</v>
      </c>
      <c r="C455" s="19" t="s">
        <v>42</v>
      </c>
      <c r="D455" s="18" t="s">
        <v>147</v>
      </c>
      <c r="E455" s="19" t="s">
        <v>698</v>
      </c>
      <c r="F455" s="20">
        <v>338713.53110000002</v>
      </c>
    </row>
    <row r="456" spans="1:6" ht="15.75" customHeight="1" x14ac:dyDescent="0.3">
      <c r="A456" s="18" t="s">
        <v>2073</v>
      </c>
      <c r="B456" s="18" t="s">
        <v>229</v>
      </c>
      <c r="C456" s="19" t="s">
        <v>42</v>
      </c>
      <c r="D456" s="18" t="s">
        <v>148</v>
      </c>
      <c r="E456" s="19" t="s">
        <v>699</v>
      </c>
      <c r="F456" s="20">
        <v>1267137.6788999999</v>
      </c>
    </row>
    <row r="457" spans="1:6" ht="15.75" customHeight="1" x14ac:dyDescent="0.3">
      <c r="A457" s="18" t="s">
        <v>2073</v>
      </c>
      <c r="B457" s="18" t="s">
        <v>229</v>
      </c>
      <c r="C457" s="19" t="s">
        <v>42</v>
      </c>
      <c r="D457" s="18" t="s">
        <v>149</v>
      </c>
      <c r="E457" s="19" t="s">
        <v>700</v>
      </c>
      <c r="F457" s="20">
        <v>0</v>
      </c>
    </row>
    <row r="458" spans="1:6" ht="15.75" customHeight="1" x14ac:dyDescent="0.3">
      <c r="A458" s="18" t="s">
        <v>2073</v>
      </c>
      <c r="B458" s="18" t="s">
        <v>229</v>
      </c>
      <c r="C458" s="19" t="s">
        <v>42</v>
      </c>
      <c r="D458" s="18" t="s">
        <v>150</v>
      </c>
      <c r="E458" s="19" t="s">
        <v>701</v>
      </c>
      <c r="F458" s="20">
        <v>0</v>
      </c>
    </row>
    <row r="459" spans="1:6" ht="15.75" customHeight="1" x14ac:dyDescent="0.3">
      <c r="A459" s="18" t="s">
        <v>2073</v>
      </c>
      <c r="B459" s="18" t="s">
        <v>229</v>
      </c>
      <c r="C459" s="19" t="s">
        <v>42</v>
      </c>
      <c r="D459" s="18" t="s">
        <v>151</v>
      </c>
      <c r="E459" s="19" t="s">
        <v>702</v>
      </c>
      <c r="F459" s="20">
        <v>0</v>
      </c>
    </row>
    <row r="460" spans="1:6" ht="15.75" customHeight="1" x14ac:dyDescent="0.3">
      <c r="A460" s="18" t="s">
        <v>2073</v>
      </c>
      <c r="B460" s="18" t="s">
        <v>230</v>
      </c>
      <c r="C460" s="19" t="s">
        <v>43</v>
      </c>
      <c r="D460" s="18" t="s">
        <v>129</v>
      </c>
      <c r="E460" s="19" t="s">
        <v>703</v>
      </c>
      <c r="F460" s="20">
        <v>88902.518100000001</v>
      </c>
    </row>
    <row r="461" spans="1:6" ht="15.75" customHeight="1" x14ac:dyDescent="0.3">
      <c r="A461" s="18" t="s">
        <v>2073</v>
      </c>
      <c r="B461" s="18" t="s">
        <v>230</v>
      </c>
      <c r="C461" s="19" t="s">
        <v>43</v>
      </c>
      <c r="D461" s="18" t="s">
        <v>130</v>
      </c>
      <c r="E461" s="19" t="s">
        <v>704</v>
      </c>
      <c r="F461" s="20">
        <v>18360.797699999999</v>
      </c>
    </row>
    <row r="462" spans="1:6" ht="15.75" customHeight="1" x14ac:dyDescent="0.3">
      <c r="A462" s="18" t="s">
        <v>2073</v>
      </c>
      <c r="B462" s="18" t="s">
        <v>230</v>
      </c>
      <c r="C462" s="19" t="s">
        <v>43</v>
      </c>
      <c r="D462" s="18" t="s">
        <v>131</v>
      </c>
      <c r="E462" s="19" t="s">
        <v>705</v>
      </c>
      <c r="F462" s="20">
        <v>191953.0901</v>
      </c>
    </row>
    <row r="463" spans="1:6" ht="15.75" customHeight="1" x14ac:dyDescent="0.3">
      <c r="A463" s="18" t="s">
        <v>2073</v>
      </c>
      <c r="B463" s="18" t="s">
        <v>230</v>
      </c>
      <c r="C463" s="19" t="s">
        <v>43</v>
      </c>
      <c r="D463" s="18" t="s">
        <v>132</v>
      </c>
      <c r="E463" s="19" t="s">
        <v>706</v>
      </c>
      <c r="F463" s="20">
        <v>0</v>
      </c>
    </row>
    <row r="464" spans="1:6" ht="15.75" customHeight="1" x14ac:dyDescent="0.3">
      <c r="A464" s="18" t="s">
        <v>2073</v>
      </c>
      <c r="B464" s="18" t="s">
        <v>230</v>
      </c>
      <c r="C464" s="19" t="s">
        <v>43</v>
      </c>
      <c r="D464" s="18" t="s">
        <v>133</v>
      </c>
      <c r="E464" s="19" t="s">
        <v>707</v>
      </c>
      <c r="F464" s="20">
        <v>295176.54399999999</v>
      </c>
    </row>
    <row r="465" spans="1:6" ht="15.75" customHeight="1" x14ac:dyDescent="0.3">
      <c r="A465" s="18" t="s">
        <v>2073</v>
      </c>
      <c r="B465" s="18" t="s">
        <v>230</v>
      </c>
      <c r="C465" s="19" t="s">
        <v>43</v>
      </c>
      <c r="D465" s="18" t="s">
        <v>134</v>
      </c>
      <c r="E465" s="19" t="s">
        <v>708</v>
      </c>
      <c r="F465" s="20">
        <v>1976643.7964999999</v>
      </c>
    </row>
    <row r="466" spans="1:6" ht="15.75" customHeight="1" x14ac:dyDescent="0.3">
      <c r="A466" s="18" t="s">
        <v>2073</v>
      </c>
      <c r="B466" s="18" t="s">
        <v>230</v>
      </c>
      <c r="C466" s="19" t="s">
        <v>43</v>
      </c>
      <c r="D466" s="18" t="s">
        <v>135</v>
      </c>
      <c r="E466" s="19" t="s">
        <v>709</v>
      </c>
      <c r="F466" s="20">
        <v>0</v>
      </c>
    </row>
    <row r="467" spans="1:6" ht="15.75" customHeight="1" x14ac:dyDescent="0.3">
      <c r="A467" s="18" t="s">
        <v>2073</v>
      </c>
      <c r="B467" s="18" t="s">
        <v>230</v>
      </c>
      <c r="C467" s="19" t="s">
        <v>43</v>
      </c>
      <c r="D467" s="18" t="s">
        <v>136</v>
      </c>
      <c r="E467" s="19" t="s">
        <v>710</v>
      </c>
      <c r="F467" s="20">
        <v>205382.89300000001</v>
      </c>
    </row>
    <row r="468" spans="1:6" ht="15.75" customHeight="1" x14ac:dyDescent="0.3">
      <c r="A468" s="18" t="s">
        <v>2073</v>
      </c>
      <c r="B468" s="18" t="s">
        <v>230</v>
      </c>
      <c r="C468" s="19" t="s">
        <v>43</v>
      </c>
      <c r="D468" s="18" t="s">
        <v>137</v>
      </c>
      <c r="E468" s="19" t="s">
        <v>711</v>
      </c>
      <c r="F468" s="20">
        <v>132500.11499999999</v>
      </c>
    </row>
    <row r="469" spans="1:6" ht="15.75" customHeight="1" x14ac:dyDescent="0.3">
      <c r="A469" s="18" t="s">
        <v>2073</v>
      </c>
      <c r="B469" s="18" t="s">
        <v>230</v>
      </c>
      <c r="C469" s="19" t="s">
        <v>43</v>
      </c>
      <c r="D469" s="18" t="s">
        <v>139</v>
      </c>
      <c r="E469" s="19" t="s">
        <v>712</v>
      </c>
      <c r="F469" s="20">
        <v>2897913.5427000001</v>
      </c>
    </row>
    <row r="470" spans="1:6" ht="15.75" customHeight="1" x14ac:dyDescent="0.3">
      <c r="A470" s="18" t="s">
        <v>2073</v>
      </c>
      <c r="B470" s="18" t="s">
        <v>230</v>
      </c>
      <c r="C470" s="19" t="s">
        <v>43</v>
      </c>
      <c r="D470" s="18" t="s">
        <v>140</v>
      </c>
      <c r="E470" s="19" t="s">
        <v>713</v>
      </c>
      <c r="F470" s="20">
        <v>5285376.3442000002</v>
      </c>
    </row>
    <row r="471" spans="1:6" ht="15.75" customHeight="1" x14ac:dyDescent="0.3">
      <c r="A471" s="18" t="s">
        <v>2073</v>
      </c>
      <c r="B471" s="18" t="s">
        <v>230</v>
      </c>
      <c r="C471" s="19" t="s">
        <v>43</v>
      </c>
      <c r="D471" s="18" t="s">
        <v>141</v>
      </c>
      <c r="E471" s="19" t="s">
        <v>714</v>
      </c>
      <c r="F471" s="20">
        <v>1725097.2733</v>
      </c>
    </row>
    <row r="472" spans="1:6" ht="15.75" customHeight="1" x14ac:dyDescent="0.3">
      <c r="A472" s="18" t="s">
        <v>2073</v>
      </c>
      <c r="B472" s="18" t="s">
        <v>230</v>
      </c>
      <c r="C472" s="19" t="s">
        <v>43</v>
      </c>
      <c r="D472" s="18" t="s">
        <v>142</v>
      </c>
      <c r="E472" s="19" t="s">
        <v>715</v>
      </c>
      <c r="F472" s="20">
        <v>0</v>
      </c>
    </row>
    <row r="473" spans="1:6" ht="15.75" customHeight="1" x14ac:dyDescent="0.3">
      <c r="A473" s="18" t="s">
        <v>2073</v>
      </c>
      <c r="B473" s="18" t="s">
        <v>230</v>
      </c>
      <c r="C473" s="19" t="s">
        <v>43</v>
      </c>
      <c r="D473" s="18" t="s">
        <v>143</v>
      </c>
      <c r="E473" s="19" t="s">
        <v>716</v>
      </c>
      <c r="F473" s="20">
        <v>13274102.831900001</v>
      </c>
    </row>
    <row r="474" spans="1:6" ht="15.75" customHeight="1" x14ac:dyDescent="0.3">
      <c r="A474" s="18" t="s">
        <v>2073</v>
      </c>
      <c r="B474" s="18" t="s">
        <v>230</v>
      </c>
      <c r="C474" s="19" t="s">
        <v>43</v>
      </c>
      <c r="D474" s="18" t="s">
        <v>144</v>
      </c>
      <c r="E474" s="19" t="s">
        <v>437</v>
      </c>
      <c r="F474" s="20">
        <v>0</v>
      </c>
    </row>
    <row r="475" spans="1:6" ht="15.75" customHeight="1" x14ac:dyDescent="0.3">
      <c r="A475" s="18" t="s">
        <v>2073</v>
      </c>
      <c r="B475" s="18" t="s">
        <v>230</v>
      </c>
      <c r="C475" s="19" t="s">
        <v>43</v>
      </c>
      <c r="D475" s="18" t="s">
        <v>145</v>
      </c>
      <c r="E475" s="19" t="s">
        <v>717</v>
      </c>
      <c r="F475" s="20">
        <v>542915.93779999996</v>
      </c>
    </row>
    <row r="476" spans="1:6" ht="15.75" customHeight="1" x14ac:dyDescent="0.3">
      <c r="A476" s="18" t="s">
        <v>2073</v>
      </c>
      <c r="B476" s="18" t="s">
        <v>230</v>
      </c>
      <c r="C476" s="19" t="s">
        <v>43</v>
      </c>
      <c r="D476" s="18" t="s">
        <v>146</v>
      </c>
      <c r="E476" s="19" t="s">
        <v>439</v>
      </c>
      <c r="F476" s="20">
        <v>0</v>
      </c>
    </row>
    <row r="477" spans="1:6" ht="15.75" customHeight="1" x14ac:dyDescent="0.3">
      <c r="A477" s="18" t="s">
        <v>2073</v>
      </c>
      <c r="B477" s="18" t="s">
        <v>230</v>
      </c>
      <c r="C477" s="19" t="s">
        <v>43</v>
      </c>
      <c r="D477" s="18" t="s">
        <v>147</v>
      </c>
      <c r="E477" s="19" t="s">
        <v>693</v>
      </c>
      <c r="F477" s="20">
        <v>4388.0446000000002</v>
      </c>
    </row>
    <row r="478" spans="1:6" ht="15.75" customHeight="1" x14ac:dyDescent="0.3">
      <c r="A478" s="18" t="s">
        <v>2073</v>
      </c>
      <c r="B478" s="18" t="s">
        <v>230</v>
      </c>
      <c r="C478" s="19" t="s">
        <v>43</v>
      </c>
      <c r="D478" s="18" t="s">
        <v>148</v>
      </c>
      <c r="E478" s="19" t="s">
        <v>718</v>
      </c>
      <c r="F478" s="20">
        <v>0</v>
      </c>
    </row>
    <row r="479" spans="1:6" ht="15.75" customHeight="1" x14ac:dyDescent="0.3">
      <c r="A479" s="18" t="s">
        <v>2073</v>
      </c>
      <c r="B479" s="18" t="s">
        <v>230</v>
      </c>
      <c r="C479" s="19" t="s">
        <v>43</v>
      </c>
      <c r="D479" s="18" t="s">
        <v>149</v>
      </c>
      <c r="E479" s="19" t="s">
        <v>719</v>
      </c>
      <c r="F479" s="20">
        <v>1905163.8367999999</v>
      </c>
    </row>
    <row r="480" spans="1:6" ht="15.75" customHeight="1" x14ac:dyDescent="0.3">
      <c r="A480" s="18" t="s">
        <v>2073</v>
      </c>
      <c r="B480" s="18" t="s">
        <v>230</v>
      </c>
      <c r="C480" s="19" t="s">
        <v>43</v>
      </c>
      <c r="D480" s="18" t="s">
        <v>200</v>
      </c>
      <c r="E480" s="19" t="s">
        <v>720</v>
      </c>
      <c r="F480" s="20">
        <v>0</v>
      </c>
    </row>
    <row r="481" spans="1:6" ht="15.75" customHeight="1" x14ac:dyDescent="0.3">
      <c r="A481" s="18" t="s">
        <v>2073</v>
      </c>
      <c r="B481" s="18" t="s">
        <v>230</v>
      </c>
      <c r="C481" s="19" t="s">
        <v>43</v>
      </c>
      <c r="D481" s="18" t="s">
        <v>201</v>
      </c>
      <c r="E481" s="19" t="s">
        <v>721</v>
      </c>
      <c r="F481" s="20">
        <v>796879.66899999999</v>
      </c>
    </row>
    <row r="482" spans="1:6" ht="15.75" customHeight="1" x14ac:dyDescent="0.3">
      <c r="A482" s="18" t="s">
        <v>2073</v>
      </c>
      <c r="B482" s="18" t="s">
        <v>230</v>
      </c>
      <c r="C482" s="19" t="s">
        <v>43</v>
      </c>
      <c r="D482" s="18" t="s">
        <v>205</v>
      </c>
      <c r="E482" s="19" t="s">
        <v>722</v>
      </c>
      <c r="F482" s="20">
        <v>2020353.9106999999</v>
      </c>
    </row>
    <row r="483" spans="1:6" ht="15.75" customHeight="1" x14ac:dyDescent="0.3">
      <c r="A483" s="18" t="s">
        <v>2073</v>
      </c>
      <c r="B483" s="18" t="s">
        <v>230</v>
      </c>
      <c r="C483" s="19" t="s">
        <v>43</v>
      </c>
      <c r="D483" s="18" t="s">
        <v>206</v>
      </c>
      <c r="E483" s="19" t="s">
        <v>723</v>
      </c>
      <c r="F483" s="20">
        <v>7452605.574</v>
      </c>
    </row>
    <row r="484" spans="1:6" ht="15.75" customHeight="1" x14ac:dyDescent="0.3">
      <c r="A484" s="18" t="s">
        <v>2073</v>
      </c>
      <c r="B484" s="18" t="s">
        <v>230</v>
      </c>
      <c r="C484" s="19" t="s">
        <v>43</v>
      </c>
      <c r="D484" s="18" t="s">
        <v>215</v>
      </c>
      <c r="E484" s="19" t="s">
        <v>435</v>
      </c>
      <c r="F484" s="20">
        <v>0</v>
      </c>
    </row>
    <row r="485" spans="1:6" ht="15.75" customHeight="1" x14ac:dyDescent="0.3">
      <c r="A485" s="18" t="s">
        <v>2073</v>
      </c>
      <c r="B485" s="18" t="s">
        <v>230</v>
      </c>
      <c r="C485" s="19" t="s">
        <v>43</v>
      </c>
      <c r="D485" s="18" t="s">
        <v>207</v>
      </c>
      <c r="E485" s="19" t="s">
        <v>724</v>
      </c>
      <c r="F485" s="20">
        <v>1058032.2265000001</v>
      </c>
    </row>
    <row r="486" spans="1:6" ht="15.75" customHeight="1" x14ac:dyDescent="0.3">
      <c r="A486" s="18" t="s">
        <v>2073</v>
      </c>
      <c r="B486" s="18" t="s">
        <v>230</v>
      </c>
      <c r="C486" s="19" t="s">
        <v>43</v>
      </c>
      <c r="D486" s="18" t="s">
        <v>216</v>
      </c>
      <c r="E486" s="19" t="s">
        <v>444</v>
      </c>
      <c r="F486" s="20">
        <v>227663.8</v>
      </c>
    </row>
    <row r="487" spans="1:6" ht="15.75" customHeight="1" x14ac:dyDescent="0.3">
      <c r="A487" s="18" t="s">
        <v>2073</v>
      </c>
      <c r="B487" s="18" t="s">
        <v>230</v>
      </c>
      <c r="C487" s="19" t="s">
        <v>43</v>
      </c>
      <c r="D487" s="18" t="s">
        <v>208</v>
      </c>
      <c r="E487" s="19" t="s">
        <v>725</v>
      </c>
      <c r="F487" s="20">
        <v>4128955.9127000002</v>
      </c>
    </row>
    <row r="488" spans="1:6" ht="15.75" customHeight="1" x14ac:dyDescent="0.3">
      <c r="A488" s="18" t="s">
        <v>2073</v>
      </c>
      <c r="B488" s="18" t="s">
        <v>230</v>
      </c>
      <c r="C488" s="19" t="s">
        <v>43</v>
      </c>
      <c r="D488" s="18" t="s">
        <v>209</v>
      </c>
      <c r="E488" s="19" t="s">
        <v>436</v>
      </c>
      <c r="F488" s="20">
        <v>2126860.5488</v>
      </c>
    </row>
    <row r="489" spans="1:6" ht="15.75" customHeight="1" x14ac:dyDescent="0.3">
      <c r="A489" s="18" t="s">
        <v>2073</v>
      </c>
      <c r="B489" s="18" t="s">
        <v>230</v>
      </c>
      <c r="C489" s="19" t="s">
        <v>43</v>
      </c>
      <c r="D489" s="18" t="s">
        <v>217</v>
      </c>
      <c r="E489" s="19" t="s">
        <v>726</v>
      </c>
      <c r="F489" s="20">
        <v>148086.1005</v>
      </c>
    </row>
    <row r="490" spans="1:6" ht="15.75" customHeight="1" x14ac:dyDescent="0.3">
      <c r="A490" s="18" t="s">
        <v>2073</v>
      </c>
      <c r="B490" s="18" t="s">
        <v>230</v>
      </c>
      <c r="C490" s="19" t="s">
        <v>43</v>
      </c>
      <c r="D490" s="18" t="s">
        <v>218</v>
      </c>
      <c r="E490" s="19" t="s">
        <v>727</v>
      </c>
      <c r="F490" s="20">
        <v>4508386.0914000003</v>
      </c>
    </row>
    <row r="491" spans="1:6" ht="15.75" customHeight="1" x14ac:dyDescent="0.3">
      <c r="A491" s="18" t="s">
        <v>2073</v>
      </c>
      <c r="B491" s="18" t="s">
        <v>230</v>
      </c>
      <c r="C491" s="19" t="s">
        <v>43</v>
      </c>
      <c r="D491" s="18" t="s">
        <v>219</v>
      </c>
      <c r="E491" s="19" t="s">
        <v>728</v>
      </c>
      <c r="F491" s="20">
        <v>0</v>
      </c>
    </row>
    <row r="492" spans="1:6" ht="15.75" customHeight="1" x14ac:dyDescent="0.3">
      <c r="A492" s="18" t="s">
        <v>2073</v>
      </c>
      <c r="B492" s="18" t="s">
        <v>230</v>
      </c>
      <c r="C492" s="19" t="s">
        <v>43</v>
      </c>
      <c r="D492" s="18" t="s">
        <v>220</v>
      </c>
      <c r="E492" s="19" t="s">
        <v>729</v>
      </c>
      <c r="F492" s="20">
        <v>0</v>
      </c>
    </row>
    <row r="493" spans="1:6" ht="15.75" customHeight="1" x14ac:dyDescent="0.3">
      <c r="A493" s="18" t="s">
        <v>2073</v>
      </c>
      <c r="B493" s="18" t="s">
        <v>230</v>
      </c>
      <c r="C493" s="19" t="s">
        <v>43</v>
      </c>
      <c r="D493" s="18" t="s">
        <v>153</v>
      </c>
      <c r="E493" s="19" t="s">
        <v>730</v>
      </c>
      <c r="F493" s="20">
        <v>31592.471300000001</v>
      </c>
    </row>
    <row r="494" spans="1:6" ht="15.75" customHeight="1" x14ac:dyDescent="0.3">
      <c r="A494" s="18" t="s">
        <v>2073</v>
      </c>
      <c r="B494" s="18" t="s">
        <v>230</v>
      </c>
      <c r="C494" s="19" t="s">
        <v>43</v>
      </c>
      <c r="D494" s="18" t="s">
        <v>154</v>
      </c>
      <c r="E494" s="19" t="s">
        <v>731</v>
      </c>
      <c r="F494" s="20">
        <v>2818928.1175000002</v>
      </c>
    </row>
    <row r="495" spans="1:6" ht="15.75" customHeight="1" x14ac:dyDescent="0.3">
      <c r="A495" s="18" t="s">
        <v>2073</v>
      </c>
      <c r="B495" s="18" t="s">
        <v>230</v>
      </c>
      <c r="C495" s="19" t="s">
        <v>43</v>
      </c>
      <c r="D495" s="18" t="s">
        <v>155</v>
      </c>
      <c r="E495" s="19" t="s">
        <v>732</v>
      </c>
      <c r="F495" s="20">
        <v>0</v>
      </c>
    </row>
    <row r="496" spans="1:6" ht="15.75" customHeight="1" x14ac:dyDescent="0.3">
      <c r="A496" s="18" t="s">
        <v>2073</v>
      </c>
      <c r="B496" s="18" t="s">
        <v>230</v>
      </c>
      <c r="C496" s="19" t="s">
        <v>43</v>
      </c>
      <c r="D496" s="18" t="s">
        <v>156</v>
      </c>
      <c r="E496" s="19" t="s">
        <v>733</v>
      </c>
      <c r="F496" s="20">
        <v>135999.38750000001</v>
      </c>
    </row>
    <row r="497" spans="1:6" ht="15.75" customHeight="1" x14ac:dyDescent="0.3">
      <c r="A497" s="18" t="s">
        <v>2073</v>
      </c>
      <c r="B497" s="18" t="s">
        <v>230</v>
      </c>
      <c r="C497" s="19" t="s">
        <v>43</v>
      </c>
      <c r="D497" s="18" t="s">
        <v>157</v>
      </c>
      <c r="E497" s="19" t="s">
        <v>2076</v>
      </c>
      <c r="F497" s="20">
        <v>0</v>
      </c>
    </row>
    <row r="498" spans="1:6" ht="15.75" customHeight="1" x14ac:dyDescent="0.3">
      <c r="A498" s="18" t="s">
        <v>2073</v>
      </c>
      <c r="B498" s="18" t="s">
        <v>231</v>
      </c>
      <c r="C498" s="19" t="s">
        <v>44</v>
      </c>
      <c r="D498" s="18" t="s">
        <v>129</v>
      </c>
      <c r="E498" s="19" t="s">
        <v>734</v>
      </c>
      <c r="F498" s="20">
        <v>0</v>
      </c>
    </row>
    <row r="499" spans="1:6" ht="15.75" customHeight="1" x14ac:dyDescent="0.3">
      <c r="A499" s="18" t="s">
        <v>2073</v>
      </c>
      <c r="B499" s="18" t="s">
        <v>231</v>
      </c>
      <c r="C499" s="19" t="s">
        <v>44</v>
      </c>
      <c r="D499" s="18" t="s">
        <v>130</v>
      </c>
      <c r="E499" s="19" t="s">
        <v>735</v>
      </c>
      <c r="F499" s="20">
        <v>0</v>
      </c>
    </row>
    <row r="500" spans="1:6" ht="15.75" customHeight="1" x14ac:dyDescent="0.3">
      <c r="A500" s="18" t="s">
        <v>2073</v>
      </c>
      <c r="B500" s="18" t="s">
        <v>231</v>
      </c>
      <c r="C500" s="19" t="s">
        <v>44</v>
      </c>
      <c r="D500" s="18" t="s">
        <v>131</v>
      </c>
      <c r="E500" s="19" t="s">
        <v>736</v>
      </c>
      <c r="F500" s="20">
        <v>0</v>
      </c>
    </row>
    <row r="501" spans="1:6" ht="15.75" customHeight="1" x14ac:dyDescent="0.3">
      <c r="A501" s="18" t="s">
        <v>2073</v>
      </c>
      <c r="B501" s="18" t="s">
        <v>231</v>
      </c>
      <c r="C501" s="19" t="s">
        <v>44</v>
      </c>
      <c r="D501" s="18" t="s">
        <v>133</v>
      </c>
      <c r="E501" s="19" t="s">
        <v>737</v>
      </c>
      <c r="F501" s="20">
        <v>0</v>
      </c>
    </row>
    <row r="502" spans="1:6" ht="15.75" customHeight="1" x14ac:dyDescent="0.3">
      <c r="A502" s="18" t="s">
        <v>2073</v>
      </c>
      <c r="B502" s="18" t="s">
        <v>231</v>
      </c>
      <c r="C502" s="19" t="s">
        <v>44</v>
      </c>
      <c r="D502" s="18" t="s">
        <v>134</v>
      </c>
      <c r="E502" s="19" t="s">
        <v>738</v>
      </c>
      <c r="F502" s="20">
        <v>0</v>
      </c>
    </row>
    <row r="503" spans="1:6" ht="15.75" customHeight="1" x14ac:dyDescent="0.3">
      <c r="A503" s="18" t="s">
        <v>2073</v>
      </c>
      <c r="B503" s="18" t="s">
        <v>231</v>
      </c>
      <c r="C503" s="19" t="s">
        <v>44</v>
      </c>
      <c r="D503" s="18" t="s">
        <v>135</v>
      </c>
      <c r="E503" s="19" t="s">
        <v>739</v>
      </c>
      <c r="F503" s="20">
        <v>0</v>
      </c>
    </row>
    <row r="504" spans="1:6" ht="15.75" customHeight="1" x14ac:dyDescent="0.3">
      <c r="A504" s="18" t="s">
        <v>2073</v>
      </c>
      <c r="B504" s="18" t="s">
        <v>231</v>
      </c>
      <c r="C504" s="19" t="s">
        <v>44</v>
      </c>
      <c r="D504" s="18" t="s">
        <v>136</v>
      </c>
      <c r="E504" s="19" t="s">
        <v>740</v>
      </c>
      <c r="F504" s="20">
        <v>510063.53460000001</v>
      </c>
    </row>
    <row r="505" spans="1:6" ht="15.75" customHeight="1" x14ac:dyDescent="0.3">
      <c r="A505" s="18" t="s">
        <v>2073</v>
      </c>
      <c r="B505" s="18" t="s">
        <v>231</v>
      </c>
      <c r="C505" s="19" t="s">
        <v>44</v>
      </c>
      <c r="D505" s="18" t="s">
        <v>138</v>
      </c>
      <c r="E505" s="19" t="s">
        <v>741</v>
      </c>
      <c r="F505" s="20">
        <v>0</v>
      </c>
    </row>
    <row r="506" spans="1:6" ht="15.75" customHeight="1" x14ac:dyDescent="0.3">
      <c r="A506" s="18" t="s">
        <v>2073</v>
      </c>
      <c r="B506" s="18" t="s">
        <v>231</v>
      </c>
      <c r="C506" s="19" t="s">
        <v>44</v>
      </c>
      <c r="D506" s="18" t="s">
        <v>139</v>
      </c>
      <c r="E506" s="19" t="s">
        <v>742</v>
      </c>
      <c r="F506" s="20">
        <v>0</v>
      </c>
    </row>
    <row r="507" spans="1:6" ht="15.75" customHeight="1" x14ac:dyDescent="0.3">
      <c r="A507" s="18" t="s">
        <v>2073</v>
      </c>
      <c r="B507" s="18" t="s">
        <v>231</v>
      </c>
      <c r="C507" s="19" t="s">
        <v>44</v>
      </c>
      <c r="D507" s="18" t="s">
        <v>140</v>
      </c>
      <c r="E507" s="19" t="s">
        <v>743</v>
      </c>
      <c r="F507" s="20">
        <v>0</v>
      </c>
    </row>
    <row r="508" spans="1:6" ht="15.75" customHeight="1" x14ac:dyDescent="0.3">
      <c r="A508" s="18" t="s">
        <v>2073</v>
      </c>
      <c r="B508" s="18" t="s">
        <v>231</v>
      </c>
      <c r="C508" s="19" t="s">
        <v>44</v>
      </c>
      <c r="D508" s="18" t="s">
        <v>141</v>
      </c>
      <c r="E508" s="19" t="s">
        <v>744</v>
      </c>
      <c r="F508" s="20">
        <v>0</v>
      </c>
    </row>
    <row r="509" spans="1:6" ht="15.75" customHeight="1" x14ac:dyDescent="0.3">
      <c r="A509" s="18" t="s">
        <v>2073</v>
      </c>
      <c r="B509" s="18" t="s">
        <v>231</v>
      </c>
      <c r="C509" s="19" t="s">
        <v>44</v>
      </c>
      <c r="D509" s="18" t="s">
        <v>142</v>
      </c>
      <c r="E509" s="19" t="s">
        <v>745</v>
      </c>
      <c r="F509" s="20">
        <v>0</v>
      </c>
    </row>
    <row r="510" spans="1:6" ht="15.75" customHeight="1" x14ac:dyDescent="0.3">
      <c r="A510" s="18" t="s">
        <v>2073</v>
      </c>
      <c r="B510" s="18" t="s">
        <v>231</v>
      </c>
      <c r="C510" s="19" t="s">
        <v>44</v>
      </c>
      <c r="D510" s="18" t="s">
        <v>143</v>
      </c>
      <c r="E510" s="19" t="s">
        <v>746</v>
      </c>
      <c r="F510" s="20">
        <v>0</v>
      </c>
    </row>
    <row r="511" spans="1:6" ht="15.75" customHeight="1" x14ac:dyDescent="0.3">
      <c r="A511" s="18" t="s">
        <v>2073</v>
      </c>
      <c r="B511" s="18" t="s">
        <v>232</v>
      </c>
      <c r="C511" s="19" t="s">
        <v>45</v>
      </c>
      <c r="D511" s="18" t="s">
        <v>129</v>
      </c>
      <c r="E511" s="19" t="s">
        <v>860</v>
      </c>
      <c r="F511" s="20">
        <v>5158.5122000000001</v>
      </c>
    </row>
    <row r="512" spans="1:6" ht="15.75" customHeight="1" x14ac:dyDescent="0.3">
      <c r="A512" s="18" t="s">
        <v>2073</v>
      </c>
      <c r="B512" s="18" t="s">
        <v>232</v>
      </c>
      <c r="C512" s="19" t="s">
        <v>45</v>
      </c>
      <c r="D512" s="18" t="s">
        <v>130</v>
      </c>
      <c r="E512" s="19" t="s">
        <v>2077</v>
      </c>
      <c r="F512" s="20">
        <v>80547.9663</v>
      </c>
    </row>
    <row r="513" spans="1:6" ht="15.75" customHeight="1" x14ac:dyDescent="0.3">
      <c r="A513" s="18" t="s">
        <v>2073</v>
      </c>
      <c r="B513" s="18" t="s">
        <v>232</v>
      </c>
      <c r="C513" s="19" t="s">
        <v>45</v>
      </c>
      <c r="D513" s="18" t="s">
        <v>131</v>
      </c>
      <c r="E513" s="19" t="s">
        <v>2078</v>
      </c>
      <c r="F513" s="20">
        <v>132203.90820000001</v>
      </c>
    </row>
    <row r="514" spans="1:6" ht="15.75" customHeight="1" x14ac:dyDescent="0.3">
      <c r="A514" s="18" t="s">
        <v>2073</v>
      </c>
      <c r="B514" s="18" t="s">
        <v>232</v>
      </c>
      <c r="C514" s="19" t="s">
        <v>45</v>
      </c>
      <c r="D514" s="18" t="s">
        <v>132</v>
      </c>
      <c r="E514" s="19" t="s">
        <v>2079</v>
      </c>
      <c r="F514" s="20">
        <v>4177.3212000000003</v>
      </c>
    </row>
    <row r="515" spans="1:6" ht="15.75" customHeight="1" x14ac:dyDescent="0.3">
      <c r="A515" s="18" t="s">
        <v>2073</v>
      </c>
      <c r="B515" s="18" t="s">
        <v>232</v>
      </c>
      <c r="C515" s="19" t="s">
        <v>45</v>
      </c>
      <c r="D515" s="18" t="s">
        <v>133</v>
      </c>
      <c r="E515" s="19" t="s">
        <v>2080</v>
      </c>
      <c r="F515" s="20">
        <v>0</v>
      </c>
    </row>
    <row r="516" spans="1:6" ht="15.75" customHeight="1" x14ac:dyDescent="0.3">
      <c r="A516" s="18" t="s">
        <v>2073</v>
      </c>
      <c r="B516" s="18" t="s">
        <v>232</v>
      </c>
      <c r="C516" s="19" t="s">
        <v>45</v>
      </c>
      <c r="D516" s="18" t="s">
        <v>134</v>
      </c>
      <c r="E516" s="19" t="s">
        <v>1307</v>
      </c>
      <c r="F516" s="20">
        <v>76085.190199999997</v>
      </c>
    </row>
    <row r="517" spans="1:6" ht="15.75" customHeight="1" x14ac:dyDescent="0.3">
      <c r="A517" s="18" t="s">
        <v>2073</v>
      </c>
      <c r="B517" s="18" t="s">
        <v>232</v>
      </c>
      <c r="C517" s="19" t="s">
        <v>45</v>
      </c>
      <c r="D517" s="18" t="s">
        <v>135</v>
      </c>
      <c r="E517" s="19" t="s">
        <v>2081</v>
      </c>
      <c r="F517" s="20">
        <v>120575.1446</v>
      </c>
    </row>
    <row r="518" spans="1:6" ht="15.75" customHeight="1" x14ac:dyDescent="0.3">
      <c r="A518" s="18" t="s">
        <v>2073</v>
      </c>
      <c r="B518" s="18" t="s">
        <v>232</v>
      </c>
      <c r="C518" s="19" t="s">
        <v>45</v>
      </c>
      <c r="D518" s="18" t="s">
        <v>136</v>
      </c>
      <c r="E518" s="19" t="s">
        <v>2082</v>
      </c>
      <c r="F518" s="20">
        <v>6867584.7739000004</v>
      </c>
    </row>
    <row r="519" spans="1:6" ht="15.75" customHeight="1" x14ac:dyDescent="0.3">
      <c r="A519" s="18" t="s">
        <v>2073</v>
      </c>
      <c r="B519" s="18" t="s">
        <v>233</v>
      </c>
      <c r="C519" s="19" t="s">
        <v>46</v>
      </c>
      <c r="D519" s="18" t="s">
        <v>129</v>
      </c>
      <c r="E519" s="19" t="s">
        <v>1630</v>
      </c>
      <c r="F519" s="20">
        <v>0</v>
      </c>
    </row>
    <row r="520" spans="1:6" ht="15.75" customHeight="1" x14ac:dyDescent="0.3">
      <c r="A520" s="18" t="s">
        <v>2073</v>
      </c>
      <c r="B520" s="18" t="s">
        <v>233</v>
      </c>
      <c r="C520" s="19" t="s">
        <v>46</v>
      </c>
      <c r="D520" s="18" t="s">
        <v>130</v>
      </c>
      <c r="E520" s="19" t="s">
        <v>1631</v>
      </c>
      <c r="F520" s="20">
        <v>0</v>
      </c>
    </row>
    <row r="521" spans="1:6" ht="15.75" customHeight="1" x14ac:dyDescent="0.3">
      <c r="A521" s="18" t="s">
        <v>2073</v>
      </c>
      <c r="B521" s="18" t="s">
        <v>233</v>
      </c>
      <c r="C521" s="19" t="s">
        <v>46</v>
      </c>
      <c r="D521" s="18" t="s">
        <v>131</v>
      </c>
      <c r="E521" s="19" t="s">
        <v>1632</v>
      </c>
      <c r="F521" s="20">
        <v>0</v>
      </c>
    </row>
    <row r="522" spans="1:6" ht="15.75" customHeight="1" x14ac:dyDescent="0.3">
      <c r="A522" s="18" t="s">
        <v>2073</v>
      </c>
      <c r="B522" s="18" t="s">
        <v>233</v>
      </c>
      <c r="C522" s="19" t="s">
        <v>46</v>
      </c>
      <c r="D522" s="18" t="s">
        <v>132</v>
      </c>
      <c r="E522" s="19" t="s">
        <v>1633</v>
      </c>
      <c r="F522" s="20">
        <v>0</v>
      </c>
    </row>
    <row r="523" spans="1:6" ht="15.75" customHeight="1" x14ac:dyDescent="0.3">
      <c r="A523" s="18" t="s">
        <v>2073</v>
      </c>
      <c r="B523" s="18" t="s">
        <v>233</v>
      </c>
      <c r="C523" s="19" t="s">
        <v>46</v>
      </c>
      <c r="D523" s="18" t="s">
        <v>133</v>
      </c>
      <c r="E523" s="19" t="s">
        <v>452</v>
      </c>
      <c r="F523" s="20">
        <v>0</v>
      </c>
    </row>
    <row r="524" spans="1:6" ht="15.75" customHeight="1" x14ac:dyDescent="0.3">
      <c r="A524" s="18" t="s">
        <v>2073</v>
      </c>
      <c r="B524" s="18" t="s">
        <v>233</v>
      </c>
      <c r="C524" s="19" t="s">
        <v>46</v>
      </c>
      <c r="D524" s="18" t="s">
        <v>134</v>
      </c>
      <c r="E524" s="19" t="s">
        <v>1634</v>
      </c>
      <c r="F524" s="20">
        <v>0</v>
      </c>
    </row>
    <row r="525" spans="1:6" ht="15.75" customHeight="1" x14ac:dyDescent="0.3">
      <c r="A525" s="18" t="s">
        <v>2073</v>
      </c>
      <c r="B525" s="18" t="s">
        <v>233</v>
      </c>
      <c r="C525" s="19" t="s">
        <v>46</v>
      </c>
      <c r="D525" s="18" t="s">
        <v>135</v>
      </c>
      <c r="E525" s="19" t="s">
        <v>1635</v>
      </c>
      <c r="F525" s="20">
        <v>1288.2198000000001</v>
      </c>
    </row>
    <row r="526" spans="1:6" ht="15.75" customHeight="1" x14ac:dyDescent="0.3">
      <c r="A526" s="18" t="s">
        <v>2073</v>
      </c>
      <c r="B526" s="18" t="s">
        <v>233</v>
      </c>
      <c r="C526" s="19" t="s">
        <v>46</v>
      </c>
      <c r="D526" s="18" t="s">
        <v>136</v>
      </c>
      <c r="E526" s="19" t="s">
        <v>1636</v>
      </c>
      <c r="F526" s="20">
        <v>183725.1765</v>
      </c>
    </row>
    <row r="527" spans="1:6" ht="15.75" customHeight="1" x14ac:dyDescent="0.3">
      <c r="A527" s="18" t="s">
        <v>2073</v>
      </c>
      <c r="B527" s="18" t="s">
        <v>233</v>
      </c>
      <c r="C527" s="19" t="s">
        <v>46</v>
      </c>
      <c r="D527" s="18" t="s">
        <v>139</v>
      </c>
      <c r="E527" s="19" t="s">
        <v>803</v>
      </c>
      <c r="F527" s="20">
        <v>0</v>
      </c>
    </row>
    <row r="528" spans="1:6" ht="15.75" customHeight="1" x14ac:dyDescent="0.3">
      <c r="A528" s="18" t="s">
        <v>2073</v>
      </c>
      <c r="B528" s="18" t="s">
        <v>233</v>
      </c>
      <c r="C528" s="19" t="s">
        <v>46</v>
      </c>
      <c r="D528" s="18" t="s">
        <v>140</v>
      </c>
      <c r="E528" s="19" t="s">
        <v>1637</v>
      </c>
      <c r="F528" s="20">
        <v>0</v>
      </c>
    </row>
    <row r="529" spans="1:6" ht="15.75" customHeight="1" x14ac:dyDescent="0.3">
      <c r="A529" s="18" t="s">
        <v>2073</v>
      </c>
      <c r="B529" s="18" t="s">
        <v>233</v>
      </c>
      <c r="C529" s="19" t="s">
        <v>46</v>
      </c>
      <c r="D529" s="18" t="s">
        <v>141</v>
      </c>
      <c r="E529" s="19" t="s">
        <v>1638</v>
      </c>
      <c r="F529" s="20">
        <v>0</v>
      </c>
    </row>
    <row r="530" spans="1:6" ht="15.75" customHeight="1" x14ac:dyDescent="0.3">
      <c r="A530" s="18" t="s">
        <v>2073</v>
      </c>
      <c r="B530" s="18" t="s">
        <v>233</v>
      </c>
      <c r="C530" s="19" t="s">
        <v>46</v>
      </c>
      <c r="D530" s="18" t="s">
        <v>142</v>
      </c>
      <c r="E530" s="19" t="s">
        <v>1639</v>
      </c>
      <c r="F530" s="20">
        <v>0</v>
      </c>
    </row>
    <row r="531" spans="1:6" ht="15.75" customHeight="1" x14ac:dyDescent="0.3">
      <c r="A531" s="18" t="s">
        <v>2073</v>
      </c>
      <c r="B531" s="18" t="s">
        <v>233</v>
      </c>
      <c r="C531" s="19" t="s">
        <v>46</v>
      </c>
      <c r="D531" s="18" t="s">
        <v>143</v>
      </c>
      <c r="E531" s="19" t="s">
        <v>1640</v>
      </c>
      <c r="F531" s="20">
        <v>0</v>
      </c>
    </row>
    <row r="532" spans="1:6" ht="15.75" customHeight="1" x14ac:dyDescent="0.3">
      <c r="A532" s="18" t="s">
        <v>2073</v>
      </c>
      <c r="B532" s="18" t="s">
        <v>233</v>
      </c>
      <c r="C532" s="19" t="s">
        <v>46</v>
      </c>
      <c r="D532" s="18" t="s">
        <v>144</v>
      </c>
      <c r="E532" s="19" t="s">
        <v>1641</v>
      </c>
      <c r="F532" s="20">
        <v>123123.66559999999</v>
      </c>
    </row>
    <row r="533" spans="1:6" ht="15.75" customHeight="1" x14ac:dyDescent="0.3">
      <c r="A533" s="18" t="s">
        <v>2073</v>
      </c>
      <c r="B533" s="18" t="s">
        <v>233</v>
      </c>
      <c r="C533" s="19" t="s">
        <v>46</v>
      </c>
      <c r="D533" s="18" t="s">
        <v>145</v>
      </c>
      <c r="E533" s="19" t="s">
        <v>807</v>
      </c>
      <c r="F533" s="20">
        <v>0</v>
      </c>
    </row>
    <row r="534" spans="1:6" ht="15.75" customHeight="1" x14ac:dyDescent="0.3">
      <c r="A534" s="18" t="s">
        <v>2073</v>
      </c>
      <c r="B534" s="18" t="s">
        <v>233</v>
      </c>
      <c r="C534" s="19" t="s">
        <v>46</v>
      </c>
      <c r="D534" s="18" t="s">
        <v>146</v>
      </c>
      <c r="E534" s="19" t="s">
        <v>1642</v>
      </c>
      <c r="F534" s="20">
        <v>887489.8297</v>
      </c>
    </row>
    <row r="535" spans="1:6" ht="15.75" customHeight="1" x14ac:dyDescent="0.3">
      <c r="A535" s="18" t="s">
        <v>2073</v>
      </c>
      <c r="B535" s="18" t="s">
        <v>233</v>
      </c>
      <c r="C535" s="19" t="s">
        <v>46</v>
      </c>
      <c r="D535" s="18" t="s">
        <v>147</v>
      </c>
      <c r="E535" s="19" t="s">
        <v>372</v>
      </c>
      <c r="F535" s="20">
        <v>0</v>
      </c>
    </row>
    <row r="536" spans="1:6" ht="15.75" customHeight="1" x14ac:dyDescent="0.3">
      <c r="A536" s="18" t="s">
        <v>2073</v>
      </c>
      <c r="B536" s="18" t="s">
        <v>233</v>
      </c>
      <c r="C536" s="19" t="s">
        <v>46</v>
      </c>
      <c r="D536" s="18" t="s">
        <v>148</v>
      </c>
      <c r="E536" s="19" t="s">
        <v>1643</v>
      </c>
      <c r="F536" s="20">
        <v>0</v>
      </c>
    </row>
    <row r="537" spans="1:6" ht="15.75" customHeight="1" x14ac:dyDescent="0.3">
      <c r="A537" s="18" t="s">
        <v>2073</v>
      </c>
      <c r="B537" s="18" t="s">
        <v>233</v>
      </c>
      <c r="C537" s="19" t="s">
        <v>46</v>
      </c>
      <c r="D537" s="18" t="s">
        <v>149</v>
      </c>
      <c r="E537" s="19" t="s">
        <v>1644</v>
      </c>
      <c r="F537" s="20">
        <v>0</v>
      </c>
    </row>
    <row r="538" spans="1:6" ht="15.75" customHeight="1" x14ac:dyDescent="0.3">
      <c r="A538" s="18" t="s">
        <v>2073</v>
      </c>
      <c r="B538" s="18" t="s">
        <v>234</v>
      </c>
      <c r="C538" s="19" t="s">
        <v>47</v>
      </c>
      <c r="D538" s="18" t="s">
        <v>129</v>
      </c>
      <c r="E538" s="19" t="s">
        <v>748</v>
      </c>
      <c r="F538" s="20">
        <v>0</v>
      </c>
    </row>
    <row r="539" spans="1:6" ht="15.75" customHeight="1" x14ac:dyDescent="0.3">
      <c r="A539" s="18" t="s">
        <v>2073</v>
      </c>
      <c r="B539" s="18" t="s">
        <v>234</v>
      </c>
      <c r="C539" s="19" t="s">
        <v>47</v>
      </c>
      <c r="D539" s="18" t="s">
        <v>130</v>
      </c>
      <c r="E539" s="19" t="s">
        <v>749</v>
      </c>
      <c r="F539" s="20">
        <v>0</v>
      </c>
    </row>
    <row r="540" spans="1:6" ht="15.75" customHeight="1" x14ac:dyDescent="0.3">
      <c r="A540" s="18" t="s">
        <v>2073</v>
      </c>
      <c r="B540" s="18" t="s">
        <v>234</v>
      </c>
      <c r="C540" s="19" t="s">
        <v>47</v>
      </c>
      <c r="D540" s="18" t="s">
        <v>131</v>
      </c>
      <c r="E540" s="19" t="s">
        <v>750</v>
      </c>
      <c r="F540" s="20">
        <v>79184.851599999995</v>
      </c>
    </row>
    <row r="541" spans="1:6" ht="15.75" customHeight="1" x14ac:dyDescent="0.3">
      <c r="A541" s="18" t="s">
        <v>2073</v>
      </c>
      <c r="B541" s="18" t="s">
        <v>234</v>
      </c>
      <c r="C541" s="19" t="s">
        <v>47</v>
      </c>
      <c r="D541" s="18" t="s">
        <v>132</v>
      </c>
      <c r="E541" s="19" t="s">
        <v>751</v>
      </c>
      <c r="F541" s="20">
        <v>341871.6004</v>
      </c>
    </row>
    <row r="542" spans="1:6" ht="15.75" customHeight="1" x14ac:dyDescent="0.3">
      <c r="A542" s="18" t="s">
        <v>2073</v>
      </c>
      <c r="B542" s="18" t="s">
        <v>234</v>
      </c>
      <c r="C542" s="19" t="s">
        <v>47</v>
      </c>
      <c r="D542" s="18" t="s">
        <v>133</v>
      </c>
      <c r="E542" s="19" t="s">
        <v>752</v>
      </c>
      <c r="F542" s="20">
        <v>0</v>
      </c>
    </row>
    <row r="543" spans="1:6" ht="15.75" customHeight="1" x14ac:dyDescent="0.3">
      <c r="A543" s="18" t="s">
        <v>2073</v>
      </c>
      <c r="B543" s="18" t="s">
        <v>234</v>
      </c>
      <c r="C543" s="19" t="s">
        <v>47</v>
      </c>
      <c r="D543" s="18" t="s">
        <v>134</v>
      </c>
      <c r="E543" s="19" t="s">
        <v>753</v>
      </c>
      <c r="F543" s="20">
        <v>0</v>
      </c>
    </row>
    <row r="544" spans="1:6" ht="15.75" customHeight="1" x14ac:dyDescent="0.3">
      <c r="A544" s="18" t="s">
        <v>2073</v>
      </c>
      <c r="B544" s="18" t="s">
        <v>234</v>
      </c>
      <c r="C544" s="19" t="s">
        <v>47</v>
      </c>
      <c r="D544" s="18" t="s">
        <v>135</v>
      </c>
      <c r="E544" s="19" t="s">
        <v>754</v>
      </c>
      <c r="F544" s="20">
        <v>0</v>
      </c>
    </row>
    <row r="545" spans="1:6" ht="15.75" customHeight="1" x14ac:dyDescent="0.3">
      <c r="A545" s="18" t="s">
        <v>2073</v>
      </c>
      <c r="B545" s="18" t="s">
        <v>234</v>
      </c>
      <c r="C545" s="19" t="s">
        <v>47</v>
      </c>
      <c r="D545" s="18" t="s">
        <v>136</v>
      </c>
      <c r="E545" s="19" t="s">
        <v>755</v>
      </c>
      <c r="F545" s="20">
        <v>11399.475399999999</v>
      </c>
    </row>
    <row r="546" spans="1:6" ht="15.75" customHeight="1" x14ac:dyDescent="0.3">
      <c r="A546" s="18" t="s">
        <v>2073</v>
      </c>
      <c r="B546" s="18" t="s">
        <v>234</v>
      </c>
      <c r="C546" s="19" t="s">
        <v>47</v>
      </c>
      <c r="D546" s="18" t="s">
        <v>137</v>
      </c>
      <c r="E546" s="19" t="s">
        <v>756</v>
      </c>
      <c r="F546" s="20">
        <v>0</v>
      </c>
    </row>
    <row r="547" spans="1:6" ht="15.75" customHeight="1" x14ac:dyDescent="0.3">
      <c r="A547" s="18" t="s">
        <v>2073</v>
      </c>
      <c r="B547" s="18" t="s">
        <v>234</v>
      </c>
      <c r="C547" s="19" t="s">
        <v>47</v>
      </c>
      <c r="D547" s="18" t="s">
        <v>138</v>
      </c>
      <c r="E547" s="19" t="s">
        <v>757</v>
      </c>
      <c r="F547" s="20">
        <v>0</v>
      </c>
    </row>
    <row r="548" spans="1:6" ht="15.75" customHeight="1" x14ac:dyDescent="0.3">
      <c r="A548" s="18" t="s">
        <v>2073</v>
      </c>
      <c r="B548" s="18" t="s">
        <v>234</v>
      </c>
      <c r="C548" s="19" t="s">
        <v>47</v>
      </c>
      <c r="D548" s="18" t="s">
        <v>139</v>
      </c>
      <c r="E548" s="19" t="s">
        <v>758</v>
      </c>
      <c r="F548" s="20">
        <v>0</v>
      </c>
    </row>
    <row r="549" spans="1:6" ht="15.75" customHeight="1" x14ac:dyDescent="0.3">
      <c r="A549" s="18" t="s">
        <v>2073</v>
      </c>
      <c r="B549" s="18" t="s">
        <v>234</v>
      </c>
      <c r="C549" s="19" t="s">
        <v>47</v>
      </c>
      <c r="D549" s="18" t="s">
        <v>140</v>
      </c>
      <c r="E549" s="19" t="s">
        <v>759</v>
      </c>
      <c r="F549" s="20">
        <v>0</v>
      </c>
    </row>
    <row r="550" spans="1:6" ht="15.75" customHeight="1" x14ac:dyDescent="0.3">
      <c r="A550" s="18" t="s">
        <v>2073</v>
      </c>
      <c r="B550" s="18" t="s">
        <v>234</v>
      </c>
      <c r="C550" s="19" t="s">
        <v>47</v>
      </c>
      <c r="D550" s="18" t="s">
        <v>141</v>
      </c>
      <c r="E550" s="19" t="s">
        <v>760</v>
      </c>
      <c r="F550" s="20">
        <v>0</v>
      </c>
    </row>
    <row r="551" spans="1:6" ht="15.75" customHeight="1" x14ac:dyDescent="0.3">
      <c r="A551" s="18" t="s">
        <v>2073</v>
      </c>
      <c r="B551" s="18" t="s">
        <v>234</v>
      </c>
      <c r="C551" s="19" t="s">
        <v>47</v>
      </c>
      <c r="D551" s="18" t="s">
        <v>142</v>
      </c>
      <c r="E551" s="19" t="s">
        <v>761</v>
      </c>
      <c r="F551" s="20">
        <v>0</v>
      </c>
    </row>
    <row r="552" spans="1:6" ht="15.75" customHeight="1" x14ac:dyDescent="0.3">
      <c r="A552" s="18" t="s">
        <v>2073</v>
      </c>
      <c r="B552" s="18" t="s">
        <v>234</v>
      </c>
      <c r="C552" s="19" t="s">
        <v>47</v>
      </c>
      <c r="D552" s="18" t="s">
        <v>143</v>
      </c>
      <c r="E552" s="19" t="s">
        <v>762</v>
      </c>
      <c r="F552" s="20">
        <v>221592.9895</v>
      </c>
    </row>
    <row r="553" spans="1:6" ht="15.75" customHeight="1" x14ac:dyDescent="0.3">
      <c r="A553" s="18" t="s">
        <v>2073</v>
      </c>
      <c r="B553" s="18" t="s">
        <v>234</v>
      </c>
      <c r="C553" s="19" t="s">
        <v>47</v>
      </c>
      <c r="D553" s="18" t="s">
        <v>144</v>
      </c>
      <c r="E553" s="19" t="s">
        <v>763</v>
      </c>
      <c r="F553" s="20">
        <v>0</v>
      </c>
    </row>
    <row r="554" spans="1:6" ht="15.75" customHeight="1" x14ac:dyDescent="0.3">
      <c r="A554" s="18" t="s">
        <v>2073</v>
      </c>
      <c r="B554" s="18" t="s">
        <v>234</v>
      </c>
      <c r="C554" s="19" t="s">
        <v>47</v>
      </c>
      <c r="D554" s="18" t="s">
        <v>145</v>
      </c>
      <c r="E554" s="19" t="s">
        <v>764</v>
      </c>
      <c r="F554" s="20">
        <v>0</v>
      </c>
    </row>
    <row r="555" spans="1:6" ht="15.75" customHeight="1" x14ac:dyDescent="0.3">
      <c r="A555" s="18" t="s">
        <v>2073</v>
      </c>
      <c r="B555" s="18" t="s">
        <v>234</v>
      </c>
      <c r="C555" s="19" t="s">
        <v>47</v>
      </c>
      <c r="D555" s="18" t="s">
        <v>146</v>
      </c>
      <c r="E555" s="19" t="s">
        <v>765</v>
      </c>
      <c r="F555" s="20">
        <v>0</v>
      </c>
    </row>
    <row r="556" spans="1:6" ht="15.75" customHeight="1" x14ac:dyDescent="0.3">
      <c r="A556" s="18" t="s">
        <v>2073</v>
      </c>
      <c r="B556" s="18" t="s">
        <v>234</v>
      </c>
      <c r="C556" s="19" t="s">
        <v>47</v>
      </c>
      <c r="D556" s="18" t="s">
        <v>147</v>
      </c>
      <c r="E556" s="19" t="s">
        <v>766</v>
      </c>
      <c r="F556" s="20">
        <v>0</v>
      </c>
    </row>
    <row r="557" spans="1:6" ht="15.75" customHeight="1" x14ac:dyDescent="0.3">
      <c r="A557" s="18" t="s">
        <v>2073</v>
      </c>
      <c r="B557" s="18" t="s">
        <v>234</v>
      </c>
      <c r="C557" s="19" t="s">
        <v>47</v>
      </c>
      <c r="D557" s="18" t="s">
        <v>148</v>
      </c>
      <c r="E557" s="19" t="s">
        <v>767</v>
      </c>
      <c r="F557" s="20">
        <v>0</v>
      </c>
    </row>
    <row r="558" spans="1:6" ht="15.75" customHeight="1" x14ac:dyDescent="0.3">
      <c r="A558" s="18" t="s">
        <v>2073</v>
      </c>
      <c r="B558" s="18" t="s">
        <v>234</v>
      </c>
      <c r="C558" s="19" t="s">
        <v>47</v>
      </c>
      <c r="D558" s="18" t="s">
        <v>149</v>
      </c>
      <c r="E558" s="19" t="s">
        <v>768</v>
      </c>
      <c r="F558" s="20">
        <v>0</v>
      </c>
    </row>
    <row r="559" spans="1:6" ht="15.75" customHeight="1" x14ac:dyDescent="0.3">
      <c r="A559" s="18" t="s">
        <v>2073</v>
      </c>
      <c r="B559" s="18" t="s">
        <v>234</v>
      </c>
      <c r="C559" s="19" t="s">
        <v>47</v>
      </c>
      <c r="D559" s="18" t="s">
        <v>150</v>
      </c>
      <c r="E559" s="19" t="s">
        <v>769</v>
      </c>
      <c r="F559" s="20">
        <v>0</v>
      </c>
    </row>
    <row r="560" spans="1:6" ht="15.75" customHeight="1" x14ac:dyDescent="0.3">
      <c r="A560" s="18" t="s">
        <v>2073</v>
      </c>
      <c r="B560" s="18" t="s">
        <v>234</v>
      </c>
      <c r="C560" s="19" t="s">
        <v>47</v>
      </c>
      <c r="D560" s="18" t="s">
        <v>151</v>
      </c>
      <c r="E560" s="19" t="s">
        <v>770</v>
      </c>
      <c r="F560" s="20">
        <v>0</v>
      </c>
    </row>
    <row r="561" spans="1:6" ht="15.75" customHeight="1" x14ac:dyDescent="0.3">
      <c r="A561" s="18" t="s">
        <v>2073</v>
      </c>
      <c r="B561" s="18" t="s">
        <v>234</v>
      </c>
      <c r="C561" s="19" t="s">
        <v>47</v>
      </c>
      <c r="D561" s="18" t="s">
        <v>200</v>
      </c>
      <c r="E561" s="19" t="s">
        <v>771</v>
      </c>
      <c r="F561" s="20">
        <v>0</v>
      </c>
    </row>
    <row r="562" spans="1:6" ht="15.75" customHeight="1" x14ac:dyDescent="0.3">
      <c r="A562" s="18" t="s">
        <v>2073</v>
      </c>
      <c r="B562" s="18" t="s">
        <v>234</v>
      </c>
      <c r="C562" s="19" t="s">
        <v>47</v>
      </c>
      <c r="D562" s="18" t="s">
        <v>201</v>
      </c>
      <c r="E562" s="19" t="s">
        <v>772</v>
      </c>
      <c r="F562" s="20">
        <v>0</v>
      </c>
    </row>
    <row r="563" spans="1:6" ht="15.75" customHeight="1" x14ac:dyDescent="0.3">
      <c r="A563" s="18" t="s">
        <v>2073</v>
      </c>
      <c r="B563" s="18" t="s">
        <v>234</v>
      </c>
      <c r="C563" s="19" t="s">
        <v>47</v>
      </c>
      <c r="D563" s="18" t="s">
        <v>205</v>
      </c>
      <c r="E563" s="19" t="s">
        <v>773</v>
      </c>
      <c r="F563" s="20">
        <v>0</v>
      </c>
    </row>
    <row r="564" spans="1:6" ht="15.75" customHeight="1" x14ac:dyDescent="0.3">
      <c r="A564" s="18" t="s">
        <v>2073</v>
      </c>
      <c r="B564" s="18" t="s">
        <v>235</v>
      </c>
      <c r="C564" s="19" t="s">
        <v>48</v>
      </c>
      <c r="D564" s="18" t="s">
        <v>129</v>
      </c>
      <c r="E564" s="19" t="s">
        <v>774</v>
      </c>
      <c r="F564" s="20">
        <v>0</v>
      </c>
    </row>
    <row r="565" spans="1:6" ht="15.75" customHeight="1" x14ac:dyDescent="0.3">
      <c r="A565" s="18" t="s">
        <v>2073</v>
      </c>
      <c r="B565" s="18" t="s">
        <v>235</v>
      </c>
      <c r="C565" s="19" t="s">
        <v>48</v>
      </c>
      <c r="D565" s="18" t="s">
        <v>130</v>
      </c>
      <c r="E565" s="19" t="s">
        <v>56</v>
      </c>
      <c r="F565" s="20">
        <v>0</v>
      </c>
    </row>
    <row r="566" spans="1:6" ht="15.75" customHeight="1" x14ac:dyDescent="0.3">
      <c r="A566" s="18" t="s">
        <v>2073</v>
      </c>
      <c r="B566" s="18" t="s">
        <v>235</v>
      </c>
      <c r="C566" s="19" t="s">
        <v>48</v>
      </c>
      <c r="D566" s="18" t="s">
        <v>131</v>
      </c>
      <c r="E566" s="19" t="s">
        <v>775</v>
      </c>
      <c r="F566" s="20">
        <v>0</v>
      </c>
    </row>
    <row r="567" spans="1:6" ht="15.75" customHeight="1" x14ac:dyDescent="0.3">
      <c r="A567" s="18" t="s">
        <v>2073</v>
      </c>
      <c r="B567" s="18" t="s">
        <v>235</v>
      </c>
      <c r="C567" s="19" t="s">
        <v>48</v>
      </c>
      <c r="D567" s="18" t="s">
        <v>132</v>
      </c>
      <c r="E567" s="19" t="s">
        <v>776</v>
      </c>
      <c r="F567" s="20">
        <v>0</v>
      </c>
    </row>
    <row r="568" spans="1:6" ht="15.75" customHeight="1" x14ac:dyDescent="0.3">
      <c r="A568" s="18" t="s">
        <v>2073</v>
      </c>
      <c r="B568" s="18" t="s">
        <v>235</v>
      </c>
      <c r="C568" s="19" t="s">
        <v>48</v>
      </c>
      <c r="D568" s="18" t="s">
        <v>133</v>
      </c>
      <c r="E568" s="19" t="s">
        <v>777</v>
      </c>
      <c r="F568" s="20">
        <v>0</v>
      </c>
    </row>
    <row r="569" spans="1:6" ht="15.75" customHeight="1" x14ac:dyDescent="0.3">
      <c r="A569" s="18" t="s">
        <v>2073</v>
      </c>
      <c r="B569" s="18" t="s">
        <v>235</v>
      </c>
      <c r="C569" s="19" t="s">
        <v>48</v>
      </c>
      <c r="D569" s="18" t="s">
        <v>134</v>
      </c>
      <c r="E569" s="19" t="s">
        <v>778</v>
      </c>
      <c r="F569" s="20">
        <v>0</v>
      </c>
    </row>
    <row r="570" spans="1:6" ht="15.75" customHeight="1" x14ac:dyDescent="0.3">
      <c r="A570" s="18" t="s">
        <v>2073</v>
      </c>
      <c r="B570" s="18" t="s">
        <v>235</v>
      </c>
      <c r="C570" s="19" t="s">
        <v>48</v>
      </c>
      <c r="D570" s="18" t="s">
        <v>135</v>
      </c>
      <c r="E570" s="19" t="s">
        <v>779</v>
      </c>
      <c r="F570" s="20">
        <v>546.43499999999995</v>
      </c>
    </row>
    <row r="571" spans="1:6" ht="15.75" customHeight="1" x14ac:dyDescent="0.3">
      <c r="A571" s="18" t="s">
        <v>2073</v>
      </c>
      <c r="B571" s="18" t="s">
        <v>235</v>
      </c>
      <c r="C571" s="19" t="s">
        <v>48</v>
      </c>
      <c r="D571" s="18" t="s">
        <v>136</v>
      </c>
      <c r="E571" s="19" t="s">
        <v>780</v>
      </c>
      <c r="F571" s="20">
        <v>170736.62969999999</v>
      </c>
    </row>
    <row r="572" spans="1:6" ht="15.75" customHeight="1" x14ac:dyDescent="0.3">
      <c r="A572" s="18" t="s">
        <v>2073</v>
      </c>
      <c r="B572" s="18" t="s">
        <v>235</v>
      </c>
      <c r="C572" s="19" t="s">
        <v>48</v>
      </c>
      <c r="D572" s="18" t="s">
        <v>137</v>
      </c>
      <c r="E572" s="19" t="s">
        <v>781</v>
      </c>
      <c r="F572" s="20">
        <v>419272.50520000001</v>
      </c>
    </row>
    <row r="573" spans="1:6" ht="15.75" customHeight="1" x14ac:dyDescent="0.3">
      <c r="A573" s="18" t="s">
        <v>2073</v>
      </c>
      <c r="B573" s="18" t="s">
        <v>235</v>
      </c>
      <c r="C573" s="19" t="s">
        <v>48</v>
      </c>
      <c r="D573" s="18" t="s">
        <v>139</v>
      </c>
      <c r="E573" s="19" t="s">
        <v>782</v>
      </c>
      <c r="F573" s="20">
        <v>0</v>
      </c>
    </row>
    <row r="574" spans="1:6" ht="15.75" customHeight="1" x14ac:dyDescent="0.3">
      <c r="A574" s="18" t="s">
        <v>2073</v>
      </c>
      <c r="B574" s="18" t="s">
        <v>235</v>
      </c>
      <c r="C574" s="19" t="s">
        <v>48</v>
      </c>
      <c r="D574" s="18" t="s">
        <v>140</v>
      </c>
      <c r="E574" s="19" t="s">
        <v>426</v>
      </c>
      <c r="F574" s="20">
        <v>0</v>
      </c>
    </row>
    <row r="575" spans="1:6" ht="15.75" customHeight="1" x14ac:dyDescent="0.3">
      <c r="A575" s="18" t="s">
        <v>2073</v>
      </c>
      <c r="B575" s="18" t="s">
        <v>235</v>
      </c>
      <c r="C575" s="19" t="s">
        <v>48</v>
      </c>
      <c r="D575" s="18" t="s">
        <v>141</v>
      </c>
      <c r="E575" s="19" t="s">
        <v>783</v>
      </c>
      <c r="F575" s="20">
        <v>0</v>
      </c>
    </row>
    <row r="576" spans="1:6" ht="15.75" customHeight="1" x14ac:dyDescent="0.3">
      <c r="A576" s="18" t="s">
        <v>2073</v>
      </c>
      <c r="B576" s="18" t="s">
        <v>235</v>
      </c>
      <c r="C576" s="19" t="s">
        <v>48</v>
      </c>
      <c r="D576" s="18" t="s">
        <v>142</v>
      </c>
      <c r="E576" s="19" t="s">
        <v>784</v>
      </c>
      <c r="F576" s="20">
        <v>0</v>
      </c>
    </row>
    <row r="577" spans="1:6" ht="15.75" customHeight="1" x14ac:dyDescent="0.3">
      <c r="A577" s="18" t="s">
        <v>2073</v>
      </c>
      <c r="B577" s="18" t="s">
        <v>235</v>
      </c>
      <c r="C577" s="19" t="s">
        <v>48</v>
      </c>
      <c r="D577" s="18" t="s">
        <v>143</v>
      </c>
      <c r="E577" s="19" t="s">
        <v>785</v>
      </c>
      <c r="F577" s="20">
        <v>0</v>
      </c>
    </row>
    <row r="578" spans="1:6" ht="15.75" customHeight="1" x14ac:dyDescent="0.3">
      <c r="A578" s="18" t="s">
        <v>2073</v>
      </c>
      <c r="B578" s="18" t="s">
        <v>236</v>
      </c>
      <c r="C578" s="19" t="s">
        <v>49</v>
      </c>
      <c r="D578" s="18" t="s">
        <v>129</v>
      </c>
      <c r="E578" s="19" t="s">
        <v>1822</v>
      </c>
      <c r="F578" s="20">
        <v>0</v>
      </c>
    </row>
    <row r="579" spans="1:6" ht="15.75" customHeight="1" x14ac:dyDescent="0.3">
      <c r="A579" s="18" t="s">
        <v>2073</v>
      </c>
      <c r="B579" s="18" t="s">
        <v>236</v>
      </c>
      <c r="C579" s="19" t="s">
        <v>49</v>
      </c>
      <c r="D579" s="18" t="s">
        <v>130</v>
      </c>
      <c r="E579" s="19" t="s">
        <v>1823</v>
      </c>
      <c r="F579" s="20">
        <v>0</v>
      </c>
    </row>
    <row r="580" spans="1:6" ht="15.75" customHeight="1" x14ac:dyDescent="0.3">
      <c r="A580" s="18" t="s">
        <v>2073</v>
      </c>
      <c r="B580" s="18" t="s">
        <v>236</v>
      </c>
      <c r="C580" s="19" t="s">
        <v>49</v>
      </c>
      <c r="D580" s="18" t="s">
        <v>131</v>
      </c>
      <c r="E580" s="19" t="s">
        <v>1824</v>
      </c>
      <c r="F580" s="20">
        <v>0</v>
      </c>
    </row>
    <row r="581" spans="1:6" ht="15.75" customHeight="1" x14ac:dyDescent="0.3">
      <c r="A581" s="18" t="s">
        <v>2073</v>
      </c>
      <c r="B581" s="18" t="s">
        <v>236</v>
      </c>
      <c r="C581" s="19" t="s">
        <v>49</v>
      </c>
      <c r="D581" s="18" t="s">
        <v>132</v>
      </c>
      <c r="E581" s="19" t="s">
        <v>445</v>
      </c>
      <c r="F581" s="20">
        <v>0</v>
      </c>
    </row>
    <row r="582" spans="1:6" ht="15.75" customHeight="1" x14ac:dyDescent="0.3">
      <c r="A582" s="18" t="s">
        <v>2073</v>
      </c>
      <c r="B582" s="18" t="s">
        <v>236</v>
      </c>
      <c r="C582" s="19" t="s">
        <v>49</v>
      </c>
      <c r="D582" s="18" t="s">
        <v>133</v>
      </c>
      <c r="E582" s="19" t="s">
        <v>1825</v>
      </c>
      <c r="F582" s="20">
        <v>0</v>
      </c>
    </row>
    <row r="583" spans="1:6" ht="15.75" customHeight="1" x14ac:dyDescent="0.3">
      <c r="A583" s="18" t="s">
        <v>2073</v>
      </c>
      <c r="B583" s="18" t="s">
        <v>236</v>
      </c>
      <c r="C583" s="19" t="s">
        <v>49</v>
      </c>
      <c r="D583" s="18" t="s">
        <v>134</v>
      </c>
      <c r="E583" s="19" t="s">
        <v>1606</v>
      </c>
      <c r="F583" s="20">
        <v>0</v>
      </c>
    </row>
    <row r="584" spans="1:6" ht="15.75" customHeight="1" x14ac:dyDescent="0.3">
      <c r="A584" s="18" t="s">
        <v>2073</v>
      </c>
      <c r="B584" s="18" t="s">
        <v>236</v>
      </c>
      <c r="C584" s="19" t="s">
        <v>49</v>
      </c>
      <c r="D584" s="18" t="s">
        <v>135</v>
      </c>
      <c r="E584" s="19" t="s">
        <v>1826</v>
      </c>
      <c r="F584" s="20">
        <v>0</v>
      </c>
    </row>
    <row r="585" spans="1:6" ht="15.75" customHeight="1" x14ac:dyDescent="0.3">
      <c r="A585" s="18" t="s">
        <v>2073</v>
      </c>
      <c r="B585" s="18" t="s">
        <v>236</v>
      </c>
      <c r="C585" s="19" t="s">
        <v>49</v>
      </c>
      <c r="D585" s="18" t="s">
        <v>137</v>
      </c>
      <c r="E585" s="19" t="s">
        <v>1827</v>
      </c>
      <c r="F585" s="20">
        <v>0</v>
      </c>
    </row>
    <row r="586" spans="1:6" ht="15.75" customHeight="1" x14ac:dyDescent="0.3">
      <c r="A586" s="18" t="s">
        <v>2073</v>
      </c>
      <c r="B586" s="18" t="s">
        <v>236</v>
      </c>
      <c r="C586" s="19" t="s">
        <v>49</v>
      </c>
      <c r="D586" s="18" t="s">
        <v>145</v>
      </c>
      <c r="E586" s="19" t="s">
        <v>460</v>
      </c>
      <c r="F586" s="20">
        <v>0</v>
      </c>
    </row>
    <row r="587" spans="1:6" ht="15.75" customHeight="1" x14ac:dyDescent="0.3">
      <c r="A587" s="18" t="s">
        <v>2073</v>
      </c>
      <c r="B587" s="18" t="s">
        <v>236</v>
      </c>
      <c r="C587" s="19" t="s">
        <v>49</v>
      </c>
      <c r="D587" s="18" t="s">
        <v>146</v>
      </c>
      <c r="E587" s="19" t="s">
        <v>1828</v>
      </c>
      <c r="F587" s="20">
        <v>0</v>
      </c>
    </row>
    <row r="588" spans="1:6" ht="15.75" customHeight="1" x14ac:dyDescent="0.3">
      <c r="A588" s="18" t="s">
        <v>2073</v>
      </c>
      <c r="B588" s="18" t="s">
        <v>236</v>
      </c>
      <c r="C588" s="19" t="s">
        <v>49</v>
      </c>
      <c r="D588" s="18" t="s">
        <v>147</v>
      </c>
      <c r="E588" s="19" t="s">
        <v>1829</v>
      </c>
      <c r="F588" s="20">
        <v>0</v>
      </c>
    </row>
    <row r="589" spans="1:6" ht="15.75" customHeight="1" x14ac:dyDescent="0.3">
      <c r="A589" s="18" t="s">
        <v>2073</v>
      </c>
      <c r="B589" s="18" t="s">
        <v>236</v>
      </c>
      <c r="C589" s="19" t="s">
        <v>49</v>
      </c>
      <c r="D589" s="18" t="s">
        <v>148</v>
      </c>
      <c r="E589" s="19" t="s">
        <v>1830</v>
      </c>
      <c r="F589" s="20">
        <v>0</v>
      </c>
    </row>
    <row r="590" spans="1:6" ht="15.75" customHeight="1" x14ac:dyDescent="0.3">
      <c r="A590" s="18" t="s">
        <v>2073</v>
      </c>
      <c r="B590" s="18" t="s">
        <v>236</v>
      </c>
      <c r="C590" s="19" t="s">
        <v>49</v>
      </c>
      <c r="D590" s="18" t="s">
        <v>149</v>
      </c>
      <c r="E590" s="19" t="s">
        <v>1308</v>
      </c>
      <c r="F590" s="20">
        <v>888350.36490000004</v>
      </c>
    </row>
    <row r="591" spans="1:6" ht="15.75" customHeight="1" x14ac:dyDescent="0.3">
      <c r="A591" s="18" t="s">
        <v>2073</v>
      </c>
      <c r="B591" s="18" t="s">
        <v>236</v>
      </c>
      <c r="C591" s="19" t="s">
        <v>49</v>
      </c>
      <c r="D591" s="18" t="s">
        <v>150</v>
      </c>
      <c r="E591" s="19" t="s">
        <v>1831</v>
      </c>
      <c r="F591" s="20">
        <v>0</v>
      </c>
    </row>
    <row r="592" spans="1:6" ht="15.75" customHeight="1" x14ac:dyDescent="0.3">
      <c r="A592" s="18" t="s">
        <v>2073</v>
      </c>
      <c r="B592" s="18" t="s">
        <v>236</v>
      </c>
      <c r="C592" s="19" t="s">
        <v>49</v>
      </c>
      <c r="D592" s="18" t="s">
        <v>151</v>
      </c>
      <c r="E592" s="19" t="s">
        <v>372</v>
      </c>
      <c r="F592" s="20">
        <v>0</v>
      </c>
    </row>
    <row r="593" spans="1:6" ht="15.75" customHeight="1" x14ac:dyDescent="0.3">
      <c r="A593" s="18" t="s">
        <v>2073</v>
      </c>
      <c r="B593" s="18" t="s">
        <v>236</v>
      </c>
      <c r="C593" s="19" t="s">
        <v>49</v>
      </c>
      <c r="D593" s="18" t="s">
        <v>200</v>
      </c>
      <c r="E593" s="19" t="s">
        <v>1022</v>
      </c>
      <c r="F593" s="20">
        <v>0</v>
      </c>
    </row>
    <row r="594" spans="1:6" ht="15.75" customHeight="1" x14ac:dyDescent="0.3">
      <c r="A594" s="18" t="s">
        <v>2073</v>
      </c>
      <c r="B594" s="18" t="s">
        <v>236</v>
      </c>
      <c r="C594" s="19" t="s">
        <v>49</v>
      </c>
      <c r="D594" s="18" t="s">
        <v>201</v>
      </c>
      <c r="E594" s="19" t="s">
        <v>371</v>
      </c>
      <c r="F594" s="20">
        <v>132633.52230000001</v>
      </c>
    </row>
    <row r="595" spans="1:6" ht="15.75" customHeight="1" x14ac:dyDescent="0.3">
      <c r="A595" s="18" t="s">
        <v>2073</v>
      </c>
      <c r="B595" s="18" t="s">
        <v>236</v>
      </c>
      <c r="C595" s="19" t="s">
        <v>49</v>
      </c>
      <c r="D595" s="18" t="s">
        <v>205</v>
      </c>
      <c r="E595" s="19" t="s">
        <v>1832</v>
      </c>
      <c r="F595" s="20">
        <v>0</v>
      </c>
    </row>
    <row r="596" spans="1:6" ht="15.75" customHeight="1" x14ac:dyDescent="0.3">
      <c r="A596" s="18" t="s">
        <v>2073</v>
      </c>
      <c r="B596" s="18" t="s">
        <v>236</v>
      </c>
      <c r="C596" s="19" t="s">
        <v>49</v>
      </c>
      <c r="D596" s="18" t="s">
        <v>206</v>
      </c>
      <c r="E596" s="19" t="s">
        <v>1833</v>
      </c>
      <c r="F596" s="20">
        <v>10485619.424000001</v>
      </c>
    </row>
    <row r="597" spans="1:6" ht="15.75" customHeight="1" x14ac:dyDescent="0.3">
      <c r="A597" s="18" t="s">
        <v>2073</v>
      </c>
      <c r="B597" s="18" t="s">
        <v>236</v>
      </c>
      <c r="C597" s="19" t="s">
        <v>49</v>
      </c>
      <c r="D597" s="18" t="s">
        <v>215</v>
      </c>
      <c r="E597" s="19" t="s">
        <v>1834</v>
      </c>
      <c r="F597" s="20">
        <v>455003.41869999998</v>
      </c>
    </row>
    <row r="598" spans="1:6" ht="15.75" customHeight="1" x14ac:dyDescent="0.3">
      <c r="A598" s="18" t="s">
        <v>2073</v>
      </c>
      <c r="B598" s="18" t="s">
        <v>237</v>
      </c>
      <c r="C598" s="19" t="s">
        <v>50</v>
      </c>
      <c r="D598" s="18" t="s">
        <v>129</v>
      </c>
      <c r="E598" s="19" t="s">
        <v>445</v>
      </c>
      <c r="F598" s="20">
        <v>0</v>
      </c>
    </row>
    <row r="599" spans="1:6" ht="15.75" customHeight="1" x14ac:dyDescent="0.3">
      <c r="A599" s="18" t="s">
        <v>2073</v>
      </c>
      <c r="B599" s="18" t="s">
        <v>237</v>
      </c>
      <c r="C599" s="19" t="s">
        <v>50</v>
      </c>
      <c r="D599" s="18" t="s">
        <v>130</v>
      </c>
      <c r="E599" s="19" t="s">
        <v>786</v>
      </c>
      <c r="F599" s="20">
        <v>4685364.8271000003</v>
      </c>
    </row>
    <row r="600" spans="1:6" ht="15.75" customHeight="1" x14ac:dyDescent="0.3">
      <c r="A600" s="18" t="s">
        <v>2073</v>
      </c>
      <c r="B600" s="18" t="s">
        <v>237</v>
      </c>
      <c r="C600" s="19" t="s">
        <v>50</v>
      </c>
      <c r="D600" s="18" t="s">
        <v>132</v>
      </c>
      <c r="E600" s="19" t="s">
        <v>787</v>
      </c>
      <c r="F600" s="20">
        <v>42590.223299999998</v>
      </c>
    </row>
    <row r="601" spans="1:6" ht="15.75" customHeight="1" x14ac:dyDescent="0.3">
      <c r="A601" s="18" t="s">
        <v>2073</v>
      </c>
      <c r="B601" s="18" t="s">
        <v>237</v>
      </c>
      <c r="C601" s="19" t="s">
        <v>50</v>
      </c>
      <c r="D601" s="18" t="s">
        <v>134</v>
      </c>
      <c r="E601" s="19" t="s">
        <v>788</v>
      </c>
      <c r="F601" s="20">
        <v>0</v>
      </c>
    </row>
    <row r="602" spans="1:6" ht="15.75" customHeight="1" x14ac:dyDescent="0.3">
      <c r="A602" s="18" t="s">
        <v>2073</v>
      </c>
      <c r="B602" s="18" t="s">
        <v>237</v>
      </c>
      <c r="C602" s="19" t="s">
        <v>50</v>
      </c>
      <c r="D602" s="18" t="s">
        <v>135</v>
      </c>
      <c r="E602" s="19" t="s">
        <v>789</v>
      </c>
      <c r="F602" s="20">
        <v>0</v>
      </c>
    </row>
    <row r="603" spans="1:6" ht="15.75" customHeight="1" x14ac:dyDescent="0.3">
      <c r="A603" s="18" t="s">
        <v>2073</v>
      </c>
      <c r="B603" s="18" t="s">
        <v>237</v>
      </c>
      <c r="C603" s="19" t="s">
        <v>50</v>
      </c>
      <c r="D603" s="18" t="s">
        <v>136</v>
      </c>
      <c r="E603" s="19" t="s">
        <v>790</v>
      </c>
      <c r="F603" s="20">
        <v>3658990.6850000001</v>
      </c>
    </row>
    <row r="604" spans="1:6" ht="15.75" customHeight="1" x14ac:dyDescent="0.3">
      <c r="A604" s="18" t="s">
        <v>2073</v>
      </c>
      <c r="B604" s="18" t="s">
        <v>237</v>
      </c>
      <c r="C604" s="19" t="s">
        <v>50</v>
      </c>
      <c r="D604" s="18" t="s">
        <v>137</v>
      </c>
      <c r="E604" s="19" t="s">
        <v>791</v>
      </c>
      <c r="F604" s="20">
        <v>4295.3954000000003</v>
      </c>
    </row>
    <row r="605" spans="1:6" ht="15.75" customHeight="1" x14ac:dyDescent="0.3">
      <c r="A605" s="18" t="s">
        <v>2073</v>
      </c>
      <c r="B605" s="18" t="s">
        <v>237</v>
      </c>
      <c r="C605" s="19" t="s">
        <v>50</v>
      </c>
      <c r="D605" s="18" t="s">
        <v>138</v>
      </c>
      <c r="E605" s="19" t="s">
        <v>792</v>
      </c>
      <c r="F605" s="20">
        <v>0</v>
      </c>
    </row>
    <row r="606" spans="1:6" ht="15.75" customHeight="1" x14ac:dyDescent="0.3">
      <c r="A606" s="18" t="s">
        <v>2073</v>
      </c>
      <c r="B606" s="18" t="s">
        <v>237</v>
      </c>
      <c r="C606" s="19" t="s">
        <v>50</v>
      </c>
      <c r="D606" s="18" t="s">
        <v>139</v>
      </c>
      <c r="E606" s="19" t="s">
        <v>370</v>
      </c>
      <c r="F606" s="20">
        <v>1553.5648000000001</v>
      </c>
    </row>
    <row r="607" spans="1:6" ht="15.75" customHeight="1" x14ac:dyDescent="0.3">
      <c r="A607" s="18" t="s">
        <v>2073</v>
      </c>
      <c r="B607" s="18" t="s">
        <v>237</v>
      </c>
      <c r="C607" s="19" t="s">
        <v>50</v>
      </c>
      <c r="D607" s="18" t="s">
        <v>140</v>
      </c>
      <c r="E607" s="19" t="s">
        <v>793</v>
      </c>
      <c r="F607" s="20">
        <v>0</v>
      </c>
    </row>
    <row r="608" spans="1:6" ht="15.75" customHeight="1" x14ac:dyDescent="0.3">
      <c r="A608" s="18" t="s">
        <v>2073</v>
      </c>
      <c r="B608" s="18" t="s">
        <v>237</v>
      </c>
      <c r="C608" s="19" t="s">
        <v>50</v>
      </c>
      <c r="D608" s="18" t="s">
        <v>141</v>
      </c>
      <c r="E608" s="19" t="s">
        <v>794</v>
      </c>
      <c r="F608" s="20">
        <v>0</v>
      </c>
    </row>
    <row r="609" spans="1:6" ht="15.75" customHeight="1" x14ac:dyDescent="0.3">
      <c r="A609" s="18" t="s">
        <v>2073</v>
      </c>
      <c r="B609" s="18" t="s">
        <v>237</v>
      </c>
      <c r="C609" s="19" t="s">
        <v>50</v>
      </c>
      <c r="D609" s="18" t="s">
        <v>143</v>
      </c>
      <c r="E609" s="19" t="s">
        <v>776</v>
      </c>
      <c r="F609" s="20">
        <v>0</v>
      </c>
    </row>
    <row r="610" spans="1:6" ht="15.75" customHeight="1" x14ac:dyDescent="0.3">
      <c r="A610" s="18" t="s">
        <v>2073</v>
      </c>
      <c r="B610" s="18" t="s">
        <v>237</v>
      </c>
      <c r="C610" s="19" t="s">
        <v>50</v>
      </c>
      <c r="D610" s="18" t="s">
        <v>144</v>
      </c>
      <c r="E610" s="19" t="s">
        <v>795</v>
      </c>
      <c r="F610" s="20">
        <v>0</v>
      </c>
    </row>
    <row r="611" spans="1:6" ht="15.75" customHeight="1" x14ac:dyDescent="0.3">
      <c r="A611" s="18" t="s">
        <v>2073</v>
      </c>
      <c r="B611" s="18" t="s">
        <v>237</v>
      </c>
      <c r="C611" s="19" t="s">
        <v>50</v>
      </c>
      <c r="D611" s="18" t="s">
        <v>145</v>
      </c>
      <c r="E611" s="19" t="s">
        <v>796</v>
      </c>
      <c r="F611" s="20">
        <v>0</v>
      </c>
    </row>
    <row r="612" spans="1:6" ht="15.75" customHeight="1" x14ac:dyDescent="0.3">
      <c r="A612" s="18" t="s">
        <v>2073</v>
      </c>
      <c r="B612" s="18" t="s">
        <v>237</v>
      </c>
      <c r="C612" s="19" t="s">
        <v>50</v>
      </c>
      <c r="D612" s="18" t="s">
        <v>146</v>
      </c>
      <c r="E612" s="19" t="s">
        <v>797</v>
      </c>
      <c r="F612" s="20">
        <v>2323249.6836999999</v>
      </c>
    </row>
    <row r="613" spans="1:6" ht="15.75" customHeight="1" x14ac:dyDescent="0.3">
      <c r="A613" s="18" t="s">
        <v>2073</v>
      </c>
      <c r="B613" s="18" t="s">
        <v>237</v>
      </c>
      <c r="C613" s="19" t="s">
        <v>50</v>
      </c>
      <c r="D613" s="18" t="s">
        <v>147</v>
      </c>
      <c r="E613" s="19" t="s">
        <v>798</v>
      </c>
      <c r="F613" s="20">
        <v>0</v>
      </c>
    </row>
    <row r="614" spans="1:6" ht="15.75" customHeight="1" x14ac:dyDescent="0.3">
      <c r="A614" s="18" t="s">
        <v>2073</v>
      </c>
      <c r="B614" s="18" t="s">
        <v>237</v>
      </c>
      <c r="C614" s="19" t="s">
        <v>50</v>
      </c>
      <c r="D614" s="18" t="s">
        <v>148</v>
      </c>
      <c r="E614" s="19" t="s">
        <v>525</v>
      </c>
      <c r="F614" s="20">
        <v>0</v>
      </c>
    </row>
    <row r="615" spans="1:6" ht="15.75" customHeight="1" x14ac:dyDescent="0.3">
      <c r="A615" s="18" t="s">
        <v>2073</v>
      </c>
      <c r="B615" s="18" t="s">
        <v>237</v>
      </c>
      <c r="C615" s="19" t="s">
        <v>50</v>
      </c>
      <c r="D615" s="18" t="s">
        <v>149</v>
      </c>
      <c r="E615" s="19" t="s">
        <v>799</v>
      </c>
      <c r="F615" s="20">
        <v>0</v>
      </c>
    </row>
    <row r="616" spans="1:6" ht="15.75" customHeight="1" x14ac:dyDescent="0.3">
      <c r="A616" s="18" t="s">
        <v>2073</v>
      </c>
      <c r="B616" s="18" t="s">
        <v>237</v>
      </c>
      <c r="C616" s="19" t="s">
        <v>50</v>
      </c>
      <c r="D616" s="18" t="s">
        <v>150</v>
      </c>
      <c r="E616" s="19" t="s">
        <v>800</v>
      </c>
      <c r="F616" s="20">
        <v>0</v>
      </c>
    </row>
    <row r="617" spans="1:6" ht="15.75" customHeight="1" x14ac:dyDescent="0.3">
      <c r="A617" s="18" t="s">
        <v>2073</v>
      </c>
      <c r="B617" s="18" t="s">
        <v>237</v>
      </c>
      <c r="C617" s="19" t="s">
        <v>50</v>
      </c>
      <c r="D617" s="18" t="s">
        <v>151</v>
      </c>
      <c r="E617" s="19" t="s">
        <v>801</v>
      </c>
      <c r="F617" s="20">
        <v>582510.50020000001</v>
      </c>
    </row>
    <row r="618" spans="1:6" ht="15.75" customHeight="1" x14ac:dyDescent="0.3">
      <c r="A618" s="18" t="s">
        <v>2073</v>
      </c>
      <c r="B618" s="18" t="s">
        <v>237</v>
      </c>
      <c r="C618" s="19" t="s">
        <v>50</v>
      </c>
      <c r="D618" s="18" t="s">
        <v>200</v>
      </c>
      <c r="E618" s="19" t="s">
        <v>802</v>
      </c>
      <c r="F618" s="20">
        <v>22018.4607</v>
      </c>
    </row>
    <row r="619" spans="1:6" ht="15.75" customHeight="1" x14ac:dyDescent="0.3">
      <c r="A619" s="18" t="s">
        <v>2073</v>
      </c>
      <c r="B619" s="18" t="s">
        <v>237</v>
      </c>
      <c r="C619" s="19" t="s">
        <v>50</v>
      </c>
      <c r="D619" s="18" t="s">
        <v>201</v>
      </c>
      <c r="E619" s="19" t="s">
        <v>803</v>
      </c>
      <c r="F619" s="20">
        <v>0</v>
      </c>
    </row>
    <row r="620" spans="1:6" ht="15.75" customHeight="1" x14ac:dyDescent="0.3">
      <c r="A620" s="18" t="s">
        <v>2073</v>
      </c>
      <c r="B620" s="18" t="s">
        <v>237</v>
      </c>
      <c r="C620" s="19" t="s">
        <v>50</v>
      </c>
      <c r="D620" s="18" t="s">
        <v>205</v>
      </c>
      <c r="E620" s="19" t="s">
        <v>804</v>
      </c>
      <c r="F620" s="20">
        <v>0</v>
      </c>
    </row>
    <row r="621" spans="1:6" ht="15.75" customHeight="1" x14ac:dyDescent="0.3">
      <c r="A621" s="18" t="s">
        <v>2073</v>
      </c>
      <c r="B621" s="18" t="s">
        <v>237</v>
      </c>
      <c r="C621" s="19" t="s">
        <v>50</v>
      </c>
      <c r="D621" s="18" t="s">
        <v>206</v>
      </c>
      <c r="E621" s="19" t="s">
        <v>805</v>
      </c>
      <c r="F621" s="20">
        <v>0</v>
      </c>
    </row>
    <row r="622" spans="1:6" ht="15.75" customHeight="1" x14ac:dyDescent="0.3">
      <c r="A622" s="18" t="s">
        <v>2073</v>
      </c>
      <c r="B622" s="18" t="s">
        <v>237</v>
      </c>
      <c r="C622" s="19" t="s">
        <v>50</v>
      </c>
      <c r="D622" s="18" t="s">
        <v>215</v>
      </c>
      <c r="E622" s="19" t="s">
        <v>806</v>
      </c>
      <c r="F622" s="20">
        <v>0</v>
      </c>
    </row>
    <row r="623" spans="1:6" ht="15.75" customHeight="1" x14ac:dyDescent="0.3">
      <c r="A623" s="18" t="s">
        <v>2073</v>
      </c>
      <c r="B623" s="18" t="s">
        <v>237</v>
      </c>
      <c r="C623" s="19" t="s">
        <v>50</v>
      </c>
      <c r="D623" s="18" t="s">
        <v>207</v>
      </c>
      <c r="E623" s="19" t="s">
        <v>807</v>
      </c>
      <c r="F623" s="20">
        <v>0</v>
      </c>
    </row>
    <row r="624" spans="1:6" ht="15.75" customHeight="1" x14ac:dyDescent="0.3">
      <c r="A624" s="18" t="s">
        <v>2073</v>
      </c>
      <c r="B624" s="18" t="s">
        <v>237</v>
      </c>
      <c r="C624" s="19" t="s">
        <v>50</v>
      </c>
      <c r="D624" s="18" t="s">
        <v>216</v>
      </c>
      <c r="E624" s="19" t="s">
        <v>808</v>
      </c>
      <c r="F624" s="20">
        <v>754792.15060000005</v>
      </c>
    </row>
    <row r="625" spans="1:6" ht="15.75" customHeight="1" x14ac:dyDescent="0.3">
      <c r="A625" s="18" t="s">
        <v>2073</v>
      </c>
      <c r="B625" s="18" t="s">
        <v>237</v>
      </c>
      <c r="C625" s="19" t="s">
        <v>50</v>
      </c>
      <c r="D625" s="18" t="s">
        <v>208</v>
      </c>
      <c r="E625" s="19" t="s">
        <v>809</v>
      </c>
      <c r="F625" s="20">
        <v>0</v>
      </c>
    </row>
    <row r="626" spans="1:6" ht="15.75" customHeight="1" x14ac:dyDescent="0.3">
      <c r="A626" s="18" t="s">
        <v>2073</v>
      </c>
      <c r="B626" s="18" t="s">
        <v>237</v>
      </c>
      <c r="C626" s="19" t="s">
        <v>50</v>
      </c>
      <c r="D626" s="18" t="s">
        <v>209</v>
      </c>
      <c r="E626" s="19" t="s">
        <v>810</v>
      </c>
      <c r="F626" s="20">
        <v>0</v>
      </c>
    </row>
    <row r="627" spans="1:6" ht="15.75" customHeight="1" x14ac:dyDescent="0.3">
      <c r="A627" s="18" t="s">
        <v>2073</v>
      </c>
      <c r="B627" s="18" t="s">
        <v>237</v>
      </c>
      <c r="C627" s="19" t="s">
        <v>50</v>
      </c>
      <c r="D627" s="18" t="s">
        <v>210</v>
      </c>
      <c r="E627" s="19" t="s">
        <v>811</v>
      </c>
      <c r="F627" s="20">
        <v>0</v>
      </c>
    </row>
    <row r="628" spans="1:6" ht="15.75" customHeight="1" x14ac:dyDescent="0.3">
      <c r="A628" s="18" t="s">
        <v>2073</v>
      </c>
      <c r="B628" s="18" t="s">
        <v>237</v>
      </c>
      <c r="C628" s="19" t="s">
        <v>50</v>
      </c>
      <c r="D628" s="18" t="s">
        <v>217</v>
      </c>
      <c r="E628" s="19" t="s">
        <v>812</v>
      </c>
      <c r="F628" s="20">
        <v>0</v>
      </c>
    </row>
    <row r="629" spans="1:6" ht="15.75" customHeight="1" x14ac:dyDescent="0.3">
      <c r="A629" s="18" t="s">
        <v>2073</v>
      </c>
      <c r="B629" s="18" t="s">
        <v>237</v>
      </c>
      <c r="C629" s="19" t="s">
        <v>50</v>
      </c>
      <c r="D629" s="18" t="s">
        <v>218</v>
      </c>
      <c r="E629" s="19" t="s">
        <v>813</v>
      </c>
      <c r="F629" s="20">
        <v>0</v>
      </c>
    </row>
    <row r="630" spans="1:6" ht="15.75" customHeight="1" x14ac:dyDescent="0.3">
      <c r="A630" s="18" t="s">
        <v>2073</v>
      </c>
      <c r="B630" s="18" t="s">
        <v>237</v>
      </c>
      <c r="C630" s="19" t="s">
        <v>50</v>
      </c>
      <c r="D630" s="18" t="s">
        <v>219</v>
      </c>
      <c r="E630" s="19" t="s">
        <v>814</v>
      </c>
      <c r="F630" s="20">
        <v>122403.4952</v>
      </c>
    </row>
    <row r="631" spans="1:6" ht="15.75" customHeight="1" x14ac:dyDescent="0.3">
      <c r="A631" s="18" t="s">
        <v>2073</v>
      </c>
      <c r="B631" s="18" t="s">
        <v>237</v>
      </c>
      <c r="C631" s="19" t="s">
        <v>50</v>
      </c>
      <c r="D631" s="18" t="s">
        <v>220</v>
      </c>
      <c r="E631" s="19" t="s">
        <v>815</v>
      </c>
      <c r="F631" s="20">
        <v>446027.86680000002</v>
      </c>
    </row>
    <row r="632" spans="1:6" ht="15.75" customHeight="1" x14ac:dyDescent="0.3">
      <c r="A632" s="18" t="s">
        <v>2073</v>
      </c>
      <c r="B632" s="18" t="s">
        <v>237</v>
      </c>
      <c r="C632" s="19" t="s">
        <v>50</v>
      </c>
      <c r="D632" s="18" t="s">
        <v>153</v>
      </c>
      <c r="E632" s="19" t="s">
        <v>816</v>
      </c>
      <c r="F632" s="20">
        <v>0</v>
      </c>
    </row>
    <row r="633" spans="1:6" ht="15.75" customHeight="1" x14ac:dyDescent="0.3">
      <c r="A633" s="18" t="s">
        <v>2073</v>
      </c>
      <c r="B633" s="18" t="s">
        <v>237</v>
      </c>
      <c r="C633" s="19" t="s">
        <v>50</v>
      </c>
      <c r="D633" s="18" t="s">
        <v>155</v>
      </c>
      <c r="E633" s="19" t="s">
        <v>817</v>
      </c>
      <c r="F633" s="20">
        <v>438330.05599999998</v>
      </c>
    </row>
    <row r="634" spans="1:6" ht="15.75" customHeight="1" x14ac:dyDescent="0.3">
      <c r="A634" s="18" t="s">
        <v>2073</v>
      </c>
      <c r="B634" s="18" t="s">
        <v>237</v>
      </c>
      <c r="C634" s="19" t="s">
        <v>50</v>
      </c>
      <c r="D634" s="18" t="s">
        <v>157</v>
      </c>
      <c r="E634" s="19" t="s">
        <v>818</v>
      </c>
      <c r="F634" s="20">
        <v>2537237.7521000002</v>
      </c>
    </row>
    <row r="635" spans="1:6" ht="15.75" customHeight="1" x14ac:dyDescent="0.3">
      <c r="A635" s="18" t="s">
        <v>2073</v>
      </c>
      <c r="B635" s="18" t="s">
        <v>238</v>
      </c>
      <c r="C635" s="19" t="s">
        <v>51</v>
      </c>
      <c r="D635" s="18" t="s">
        <v>129</v>
      </c>
      <c r="E635" s="19" t="s">
        <v>2083</v>
      </c>
      <c r="F635" s="20">
        <v>0</v>
      </c>
    </row>
    <row r="636" spans="1:6" ht="15.75" customHeight="1" x14ac:dyDescent="0.3">
      <c r="A636" s="18" t="s">
        <v>2073</v>
      </c>
      <c r="B636" s="18" t="s">
        <v>238</v>
      </c>
      <c r="C636" s="19" t="s">
        <v>51</v>
      </c>
      <c r="D636" s="18" t="s">
        <v>130</v>
      </c>
      <c r="E636" s="19" t="s">
        <v>1709</v>
      </c>
      <c r="F636" s="20">
        <v>0</v>
      </c>
    </row>
    <row r="637" spans="1:6" ht="15.75" customHeight="1" x14ac:dyDescent="0.3">
      <c r="A637" s="18" t="s">
        <v>2073</v>
      </c>
      <c r="B637" s="18" t="s">
        <v>238</v>
      </c>
      <c r="C637" s="19" t="s">
        <v>51</v>
      </c>
      <c r="D637" s="18" t="s">
        <v>131</v>
      </c>
      <c r="E637" s="19" t="s">
        <v>2084</v>
      </c>
      <c r="F637" s="20">
        <v>0</v>
      </c>
    </row>
    <row r="638" spans="1:6" ht="15.75" customHeight="1" x14ac:dyDescent="0.3">
      <c r="A638" s="18" t="s">
        <v>2073</v>
      </c>
      <c r="B638" s="18" t="s">
        <v>238</v>
      </c>
      <c r="C638" s="19" t="s">
        <v>51</v>
      </c>
      <c r="D638" s="18" t="s">
        <v>132</v>
      </c>
      <c r="E638" s="19" t="s">
        <v>819</v>
      </c>
      <c r="F638" s="20">
        <v>1863.3886</v>
      </c>
    </row>
    <row r="639" spans="1:6" ht="15.75" customHeight="1" x14ac:dyDescent="0.3">
      <c r="A639" s="18" t="s">
        <v>2073</v>
      </c>
      <c r="B639" s="18" t="s">
        <v>238</v>
      </c>
      <c r="C639" s="19" t="s">
        <v>51</v>
      </c>
      <c r="D639" s="18" t="s">
        <v>133</v>
      </c>
      <c r="E639" s="19" t="s">
        <v>2085</v>
      </c>
      <c r="F639" s="20">
        <v>666315.52529999998</v>
      </c>
    </row>
    <row r="640" spans="1:6" ht="15.75" customHeight="1" x14ac:dyDescent="0.3">
      <c r="A640" s="18" t="s">
        <v>2073</v>
      </c>
      <c r="B640" s="18" t="s">
        <v>238</v>
      </c>
      <c r="C640" s="19" t="s">
        <v>51</v>
      </c>
      <c r="D640" s="18" t="s">
        <v>134</v>
      </c>
      <c r="E640" s="19" t="s">
        <v>2086</v>
      </c>
      <c r="F640" s="20">
        <v>0</v>
      </c>
    </row>
    <row r="641" spans="1:6" ht="15.75" customHeight="1" x14ac:dyDescent="0.3">
      <c r="A641" s="18" t="s">
        <v>2073</v>
      </c>
      <c r="B641" s="18" t="s">
        <v>238</v>
      </c>
      <c r="C641" s="19" t="s">
        <v>51</v>
      </c>
      <c r="D641" s="18" t="s">
        <v>135</v>
      </c>
      <c r="E641" s="19" t="s">
        <v>2087</v>
      </c>
      <c r="F641" s="20">
        <v>42.1571</v>
      </c>
    </row>
    <row r="642" spans="1:6" ht="15.75" customHeight="1" x14ac:dyDescent="0.3">
      <c r="A642" s="18" t="s">
        <v>2073</v>
      </c>
      <c r="B642" s="18" t="s">
        <v>238</v>
      </c>
      <c r="C642" s="19" t="s">
        <v>51</v>
      </c>
      <c r="D642" s="18" t="s">
        <v>136</v>
      </c>
      <c r="E642" s="19" t="s">
        <v>2088</v>
      </c>
      <c r="F642" s="20">
        <v>0</v>
      </c>
    </row>
    <row r="643" spans="1:6" ht="15.75" customHeight="1" x14ac:dyDescent="0.3">
      <c r="A643" s="18" t="s">
        <v>2073</v>
      </c>
      <c r="B643" s="18" t="s">
        <v>238</v>
      </c>
      <c r="C643" s="19" t="s">
        <v>51</v>
      </c>
      <c r="D643" s="18" t="s">
        <v>137</v>
      </c>
      <c r="E643" s="19" t="s">
        <v>2089</v>
      </c>
      <c r="F643" s="20">
        <v>0</v>
      </c>
    </row>
    <row r="644" spans="1:6" ht="15.75" customHeight="1" x14ac:dyDescent="0.3">
      <c r="A644" s="18" t="s">
        <v>2073</v>
      </c>
      <c r="B644" s="18" t="s">
        <v>238</v>
      </c>
      <c r="C644" s="19" t="s">
        <v>51</v>
      </c>
      <c r="D644" s="18" t="s">
        <v>138</v>
      </c>
      <c r="E644" s="19" t="s">
        <v>544</v>
      </c>
      <c r="F644" s="20">
        <v>0</v>
      </c>
    </row>
    <row r="645" spans="1:6" ht="15.75" customHeight="1" x14ac:dyDescent="0.3">
      <c r="A645" s="18" t="s">
        <v>2073</v>
      </c>
      <c r="B645" s="18" t="s">
        <v>238</v>
      </c>
      <c r="C645" s="19" t="s">
        <v>51</v>
      </c>
      <c r="D645" s="18" t="s">
        <v>139</v>
      </c>
      <c r="E645" s="19" t="s">
        <v>820</v>
      </c>
      <c r="F645" s="20">
        <v>29247.3979</v>
      </c>
    </row>
    <row r="646" spans="1:6" ht="15.75" customHeight="1" x14ac:dyDescent="0.3">
      <c r="A646" s="18" t="s">
        <v>2073</v>
      </c>
      <c r="B646" s="18" t="s">
        <v>238</v>
      </c>
      <c r="C646" s="19" t="s">
        <v>51</v>
      </c>
      <c r="D646" s="18" t="s">
        <v>140</v>
      </c>
      <c r="E646" s="19" t="s">
        <v>2090</v>
      </c>
      <c r="F646" s="20">
        <v>0</v>
      </c>
    </row>
    <row r="647" spans="1:6" ht="15.75" customHeight="1" x14ac:dyDescent="0.3">
      <c r="A647" s="18" t="s">
        <v>2073</v>
      </c>
      <c r="B647" s="18" t="s">
        <v>238</v>
      </c>
      <c r="C647" s="19" t="s">
        <v>51</v>
      </c>
      <c r="D647" s="18" t="s">
        <v>143</v>
      </c>
      <c r="E647" s="19" t="s">
        <v>1996</v>
      </c>
      <c r="F647" s="20">
        <v>0</v>
      </c>
    </row>
    <row r="648" spans="1:6" ht="15.75" customHeight="1" x14ac:dyDescent="0.3">
      <c r="A648" s="18" t="s">
        <v>2073</v>
      </c>
      <c r="B648" s="18" t="s">
        <v>238</v>
      </c>
      <c r="C648" s="19" t="s">
        <v>51</v>
      </c>
      <c r="D648" s="18" t="s">
        <v>144</v>
      </c>
      <c r="E648" s="19" t="s">
        <v>2091</v>
      </c>
      <c r="F648" s="20">
        <v>0</v>
      </c>
    </row>
    <row r="649" spans="1:6" ht="15.75" customHeight="1" x14ac:dyDescent="0.3">
      <c r="A649" s="18" t="s">
        <v>2073</v>
      </c>
      <c r="B649" s="18" t="s">
        <v>238</v>
      </c>
      <c r="C649" s="19" t="s">
        <v>51</v>
      </c>
      <c r="D649" s="18" t="s">
        <v>145</v>
      </c>
      <c r="E649" s="19" t="s">
        <v>2092</v>
      </c>
      <c r="F649" s="20">
        <v>0</v>
      </c>
    </row>
    <row r="650" spans="1:6" ht="15.75" customHeight="1" x14ac:dyDescent="0.3">
      <c r="A650" s="18" t="s">
        <v>2073</v>
      </c>
      <c r="B650" s="18" t="s">
        <v>238</v>
      </c>
      <c r="C650" s="19" t="s">
        <v>51</v>
      </c>
      <c r="D650" s="18" t="s">
        <v>146</v>
      </c>
      <c r="E650" s="19" t="s">
        <v>2093</v>
      </c>
      <c r="F650" s="20">
        <v>101624.0849</v>
      </c>
    </row>
    <row r="651" spans="1:6" ht="15.75" customHeight="1" x14ac:dyDescent="0.3">
      <c r="A651" s="18" t="s">
        <v>2073</v>
      </c>
      <c r="B651" s="18" t="s">
        <v>238</v>
      </c>
      <c r="C651" s="19" t="s">
        <v>51</v>
      </c>
      <c r="D651" s="18" t="s">
        <v>147</v>
      </c>
      <c r="E651" s="19" t="s">
        <v>2094</v>
      </c>
      <c r="F651" s="20">
        <v>50034.087</v>
      </c>
    </row>
    <row r="652" spans="1:6" ht="15.75" customHeight="1" x14ac:dyDescent="0.3">
      <c r="A652" s="18" t="s">
        <v>2073</v>
      </c>
      <c r="B652" s="18" t="s">
        <v>238</v>
      </c>
      <c r="C652" s="19" t="s">
        <v>51</v>
      </c>
      <c r="D652" s="18" t="s">
        <v>148</v>
      </c>
      <c r="E652" s="19" t="s">
        <v>821</v>
      </c>
      <c r="F652" s="20">
        <v>0</v>
      </c>
    </row>
    <row r="653" spans="1:6" ht="15.75" customHeight="1" x14ac:dyDescent="0.3">
      <c r="A653" s="18" t="s">
        <v>2073</v>
      </c>
      <c r="B653" s="18" t="s">
        <v>238</v>
      </c>
      <c r="C653" s="19" t="s">
        <v>51</v>
      </c>
      <c r="D653" s="18" t="s">
        <v>149</v>
      </c>
      <c r="E653" s="19" t="s">
        <v>2095</v>
      </c>
      <c r="F653" s="20">
        <v>0</v>
      </c>
    </row>
    <row r="654" spans="1:6" ht="15.75" customHeight="1" x14ac:dyDescent="0.3">
      <c r="A654" s="18" t="s">
        <v>2073</v>
      </c>
      <c r="B654" s="18" t="s">
        <v>238</v>
      </c>
      <c r="C654" s="19" t="s">
        <v>51</v>
      </c>
      <c r="D654" s="18" t="s">
        <v>150</v>
      </c>
      <c r="E654" s="19" t="s">
        <v>2096</v>
      </c>
      <c r="F654" s="20">
        <v>52049.937599999997</v>
      </c>
    </row>
    <row r="655" spans="1:6" ht="15.75" customHeight="1" x14ac:dyDescent="0.3">
      <c r="A655" s="18" t="s">
        <v>2073</v>
      </c>
      <c r="B655" s="18" t="s">
        <v>238</v>
      </c>
      <c r="C655" s="19" t="s">
        <v>51</v>
      </c>
      <c r="D655" s="18" t="s">
        <v>151</v>
      </c>
      <c r="E655" s="19" t="s">
        <v>2097</v>
      </c>
      <c r="F655" s="20">
        <v>22444.474600000001</v>
      </c>
    </row>
    <row r="656" spans="1:6" ht="15.75" customHeight="1" x14ac:dyDescent="0.3">
      <c r="A656" s="18" t="s">
        <v>2073</v>
      </c>
      <c r="B656" s="18" t="s">
        <v>238</v>
      </c>
      <c r="C656" s="19" t="s">
        <v>51</v>
      </c>
      <c r="D656" s="18" t="s">
        <v>200</v>
      </c>
      <c r="E656" s="19" t="s">
        <v>1961</v>
      </c>
      <c r="F656" s="20">
        <v>0</v>
      </c>
    </row>
    <row r="657" spans="1:6" ht="15.75" customHeight="1" x14ac:dyDescent="0.3">
      <c r="A657" s="18" t="s">
        <v>2073</v>
      </c>
      <c r="B657" s="18" t="s">
        <v>238</v>
      </c>
      <c r="C657" s="19" t="s">
        <v>51</v>
      </c>
      <c r="D657" s="18" t="s">
        <v>201</v>
      </c>
      <c r="E657" s="19" t="s">
        <v>2098</v>
      </c>
      <c r="F657" s="20">
        <v>0</v>
      </c>
    </row>
    <row r="658" spans="1:6" ht="15.75" customHeight="1" x14ac:dyDescent="0.3">
      <c r="A658" s="18" t="s">
        <v>2073</v>
      </c>
      <c r="B658" s="18" t="s">
        <v>239</v>
      </c>
      <c r="C658" s="19" t="s">
        <v>52</v>
      </c>
      <c r="D658" s="18" t="s">
        <v>129</v>
      </c>
      <c r="E658" s="19" t="s">
        <v>25</v>
      </c>
      <c r="F658" s="20">
        <v>84339.991999999998</v>
      </c>
    </row>
    <row r="659" spans="1:6" ht="15.75" customHeight="1" x14ac:dyDescent="0.3">
      <c r="A659" s="18" t="s">
        <v>2073</v>
      </c>
      <c r="B659" s="18" t="s">
        <v>239</v>
      </c>
      <c r="C659" s="19" t="s">
        <v>52</v>
      </c>
      <c r="D659" s="18" t="s">
        <v>130</v>
      </c>
      <c r="E659" s="19" t="s">
        <v>822</v>
      </c>
      <c r="F659" s="20">
        <v>392660.72029999999</v>
      </c>
    </row>
    <row r="660" spans="1:6" ht="15.75" customHeight="1" x14ac:dyDescent="0.3">
      <c r="A660" s="18" t="s">
        <v>2073</v>
      </c>
      <c r="B660" s="18" t="s">
        <v>239</v>
      </c>
      <c r="C660" s="19" t="s">
        <v>52</v>
      </c>
      <c r="D660" s="18" t="s">
        <v>131</v>
      </c>
      <c r="E660" s="19" t="s">
        <v>35</v>
      </c>
      <c r="F660" s="20">
        <v>0</v>
      </c>
    </row>
    <row r="661" spans="1:6" ht="15.75" customHeight="1" x14ac:dyDescent="0.3">
      <c r="A661" s="18" t="s">
        <v>2073</v>
      </c>
      <c r="B661" s="18" t="s">
        <v>239</v>
      </c>
      <c r="C661" s="19" t="s">
        <v>52</v>
      </c>
      <c r="D661" s="18" t="s">
        <v>133</v>
      </c>
      <c r="E661" s="19" t="s">
        <v>41</v>
      </c>
      <c r="F661" s="20">
        <v>1926.1587</v>
      </c>
    </row>
    <row r="662" spans="1:6" ht="15.75" customHeight="1" x14ac:dyDescent="0.3">
      <c r="A662" s="18" t="s">
        <v>2073</v>
      </c>
      <c r="B662" s="18" t="s">
        <v>239</v>
      </c>
      <c r="C662" s="19" t="s">
        <v>52</v>
      </c>
      <c r="D662" s="18" t="s">
        <v>134</v>
      </c>
      <c r="E662" s="19" t="s">
        <v>823</v>
      </c>
      <c r="F662" s="20">
        <v>15862942.2947</v>
      </c>
    </row>
    <row r="663" spans="1:6" ht="15.75" customHeight="1" x14ac:dyDescent="0.3">
      <c r="A663" s="18" t="s">
        <v>2073</v>
      </c>
      <c r="B663" s="18" t="s">
        <v>239</v>
      </c>
      <c r="C663" s="19" t="s">
        <v>52</v>
      </c>
      <c r="D663" s="18" t="s">
        <v>135</v>
      </c>
      <c r="E663" s="19" t="s">
        <v>1645</v>
      </c>
      <c r="F663" s="20">
        <v>150.58099999999999</v>
      </c>
    </row>
    <row r="664" spans="1:6" ht="15.75" customHeight="1" x14ac:dyDescent="0.3">
      <c r="A664" s="18" t="s">
        <v>2073</v>
      </c>
      <c r="B664" s="18" t="s">
        <v>239</v>
      </c>
      <c r="C664" s="19" t="s">
        <v>52</v>
      </c>
      <c r="D664" s="18" t="s">
        <v>136</v>
      </c>
      <c r="E664" s="19" t="s">
        <v>59</v>
      </c>
      <c r="F664" s="20">
        <v>79115.609299999996</v>
      </c>
    </row>
    <row r="665" spans="1:6" ht="15.75" customHeight="1" x14ac:dyDescent="0.3">
      <c r="A665" s="18" t="s">
        <v>2073</v>
      </c>
      <c r="B665" s="18" t="s">
        <v>239</v>
      </c>
      <c r="C665" s="19" t="s">
        <v>52</v>
      </c>
      <c r="D665" s="18" t="s">
        <v>137</v>
      </c>
      <c r="E665" s="19" t="s">
        <v>824</v>
      </c>
      <c r="F665" s="20">
        <v>0</v>
      </c>
    </row>
    <row r="666" spans="1:6" ht="15.75" customHeight="1" x14ac:dyDescent="0.3">
      <c r="A666" s="18" t="s">
        <v>2073</v>
      </c>
      <c r="B666" s="18" t="s">
        <v>239</v>
      </c>
      <c r="C666" s="19" t="s">
        <v>52</v>
      </c>
      <c r="D666" s="18" t="s">
        <v>138</v>
      </c>
      <c r="E666" s="19" t="s">
        <v>825</v>
      </c>
      <c r="F666" s="20">
        <v>0</v>
      </c>
    </row>
    <row r="667" spans="1:6" ht="15.75" customHeight="1" x14ac:dyDescent="0.3">
      <c r="A667" s="18" t="s">
        <v>2073</v>
      </c>
      <c r="B667" s="18" t="s">
        <v>239</v>
      </c>
      <c r="C667" s="19" t="s">
        <v>52</v>
      </c>
      <c r="D667" s="18" t="s">
        <v>139</v>
      </c>
      <c r="E667" s="19" t="s">
        <v>826</v>
      </c>
      <c r="F667" s="20">
        <v>244849.1153</v>
      </c>
    </row>
    <row r="668" spans="1:6" ht="15.75" customHeight="1" x14ac:dyDescent="0.3">
      <c r="A668" s="18" t="s">
        <v>2073</v>
      </c>
      <c r="B668" s="18" t="s">
        <v>239</v>
      </c>
      <c r="C668" s="19" t="s">
        <v>52</v>
      </c>
      <c r="D668" s="18" t="s">
        <v>140</v>
      </c>
      <c r="E668" s="19" t="s">
        <v>827</v>
      </c>
      <c r="F668" s="20">
        <v>14762.0324</v>
      </c>
    </row>
    <row r="669" spans="1:6" ht="15.75" customHeight="1" x14ac:dyDescent="0.3">
      <c r="A669" s="18" t="s">
        <v>2073</v>
      </c>
      <c r="B669" s="18" t="s">
        <v>239</v>
      </c>
      <c r="C669" s="19" t="s">
        <v>52</v>
      </c>
      <c r="D669" s="18" t="s">
        <v>141</v>
      </c>
      <c r="E669" s="19" t="s">
        <v>1646</v>
      </c>
      <c r="F669" s="20">
        <v>20122018.818</v>
      </c>
    </row>
    <row r="670" spans="1:6" ht="15.75" customHeight="1" x14ac:dyDescent="0.3">
      <c r="A670" s="18" t="s">
        <v>2073</v>
      </c>
      <c r="B670" s="18" t="s">
        <v>239</v>
      </c>
      <c r="C670" s="19" t="s">
        <v>52</v>
      </c>
      <c r="D670" s="18" t="s">
        <v>142</v>
      </c>
      <c r="E670" s="19" t="s">
        <v>1647</v>
      </c>
      <c r="F670" s="20">
        <v>214.89949999999999</v>
      </c>
    </row>
    <row r="671" spans="1:6" ht="15.75" customHeight="1" x14ac:dyDescent="0.3">
      <c r="A671" s="18" t="s">
        <v>2073</v>
      </c>
      <c r="B671" s="18" t="s">
        <v>239</v>
      </c>
      <c r="C671" s="19" t="s">
        <v>52</v>
      </c>
      <c r="D671" s="18" t="s">
        <v>143</v>
      </c>
      <c r="E671" s="19" t="s">
        <v>829</v>
      </c>
      <c r="F671" s="20">
        <v>16972010.353100002</v>
      </c>
    </row>
    <row r="672" spans="1:6" ht="15.75" customHeight="1" x14ac:dyDescent="0.3">
      <c r="A672" s="18" t="s">
        <v>2073</v>
      </c>
      <c r="B672" s="18" t="s">
        <v>239</v>
      </c>
      <c r="C672" s="19" t="s">
        <v>52</v>
      </c>
      <c r="D672" s="18" t="s">
        <v>144</v>
      </c>
      <c r="E672" s="19" t="s">
        <v>109</v>
      </c>
      <c r="F672" s="20">
        <v>732.40200000000004</v>
      </c>
    </row>
    <row r="673" spans="1:6" ht="15.75" customHeight="1" x14ac:dyDescent="0.3">
      <c r="A673" s="18" t="s">
        <v>2073</v>
      </c>
      <c r="B673" s="18" t="s">
        <v>239</v>
      </c>
      <c r="C673" s="19" t="s">
        <v>52</v>
      </c>
      <c r="D673" s="18" t="s">
        <v>145</v>
      </c>
      <c r="E673" s="19" t="s">
        <v>1374</v>
      </c>
      <c r="F673" s="20">
        <v>0</v>
      </c>
    </row>
    <row r="674" spans="1:6" ht="15.75" customHeight="1" x14ac:dyDescent="0.3">
      <c r="A674" s="18" t="s">
        <v>2073</v>
      </c>
      <c r="B674" s="18" t="s">
        <v>239</v>
      </c>
      <c r="C674" s="19" t="s">
        <v>52</v>
      </c>
      <c r="D674" s="18" t="s">
        <v>146</v>
      </c>
      <c r="E674" s="19" t="s">
        <v>830</v>
      </c>
      <c r="F674" s="20">
        <v>47758319.879500002</v>
      </c>
    </row>
    <row r="675" spans="1:6" ht="15.75" customHeight="1" x14ac:dyDescent="0.3">
      <c r="A675" s="18" t="s">
        <v>2073</v>
      </c>
      <c r="B675" s="18" t="s">
        <v>239</v>
      </c>
      <c r="C675" s="19" t="s">
        <v>52</v>
      </c>
      <c r="D675" s="18" t="s">
        <v>147</v>
      </c>
      <c r="E675" s="19" t="s">
        <v>831</v>
      </c>
      <c r="F675" s="20">
        <v>2865354.1746999999</v>
      </c>
    </row>
    <row r="676" spans="1:6" ht="15.75" customHeight="1" x14ac:dyDescent="0.3">
      <c r="A676" s="18" t="s">
        <v>2073</v>
      </c>
      <c r="B676" s="18" t="s">
        <v>239</v>
      </c>
      <c r="C676" s="19" t="s">
        <v>52</v>
      </c>
      <c r="D676" s="18" t="s">
        <v>148</v>
      </c>
      <c r="E676" s="19" t="s">
        <v>832</v>
      </c>
      <c r="F676" s="20">
        <v>4581836.5584000004</v>
      </c>
    </row>
    <row r="677" spans="1:6" ht="15.75" customHeight="1" x14ac:dyDescent="0.3">
      <c r="A677" s="18" t="s">
        <v>2073</v>
      </c>
      <c r="B677" s="18" t="s">
        <v>239</v>
      </c>
      <c r="C677" s="19" t="s">
        <v>52</v>
      </c>
      <c r="D677" s="18" t="s">
        <v>149</v>
      </c>
      <c r="E677" s="19" t="s">
        <v>833</v>
      </c>
      <c r="F677" s="20">
        <v>6620915.3960999995</v>
      </c>
    </row>
    <row r="678" spans="1:6" ht="15.75" customHeight="1" x14ac:dyDescent="0.3">
      <c r="A678" s="18" t="s">
        <v>2073</v>
      </c>
      <c r="B678" s="18" t="s">
        <v>239</v>
      </c>
      <c r="C678" s="19" t="s">
        <v>52</v>
      </c>
      <c r="D678" s="18" t="s">
        <v>150</v>
      </c>
      <c r="E678" s="19" t="s">
        <v>1648</v>
      </c>
      <c r="F678" s="20">
        <v>1819555.2827999999</v>
      </c>
    </row>
    <row r="679" spans="1:6" ht="15.75" customHeight="1" x14ac:dyDescent="0.3">
      <c r="A679" s="18" t="s">
        <v>2073</v>
      </c>
      <c r="B679" s="18" t="s">
        <v>239</v>
      </c>
      <c r="C679" s="19" t="s">
        <v>52</v>
      </c>
      <c r="D679" s="18" t="s">
        <v>151</v>
      </c>
      <c r="E679" s="19" t="s">
        <v>1649</v>
      </c>
      <c r="F679" s="20">
        <v>2783348.2878999999</v>
      </c>
    </row>
    <row r="680" spans="1:6" ht="15.75" customHeight="1" x14ac:dyDescent="0.3">
      <c r="A680" s="18" t="s">
        <v>2073</v>
      </c>
      <c r="B680" s="18" t="s">
        <v>239</v>
      </c>
      <c r="C680" s="19" t="s">
        <v>52</v>
      </c>
      <c r="D680" s="18" t="s">
        <v>201</v>
      </c>
      <c r="E680" s="19" t="s">
        <v>834</v>
      </c>
      <c r="F680" s="20">
        <v>4671.6193000000003</v>
      </c>
    </row>
    <row r="681" spans="1:6" ht="15.75" customHeight="1" x14ac:dyDescent="0.3">
      <c r="A681" s="18" t="s">
        <v>2073</v>
      </c>
      <c r="B681" s="18" t="s">
        <v>239</v>
      </c>
      <c r="C681" s="19" t="s">
        <v>52</v>
      </c>
      <c r="D681" s="18" t="s">
        <v>208</v>
      </c>
      <c r="E681" s="19" t="s">
        <v>835</v>
      </c>
      <c r="F681" s="20">
        <v>0</v>
      </c>
    </row>
    <row r="682" spans="1:6" ht="15.75" customHeight="1" x14ac:dyDescent="0.3">
      <c r="A682" s="18" t="s">
        <v>2073</v>
      </c>
      <c r="B682" s="18" t="s">
        <v>239</v>
      </c>
      <c r="C682" s="19" t="s">
        <v>52</v>
      </c>
      <c r="D682" s="18" t="s">
        <v>218</v>
      </c>
      <c r="E682" s="19" t="s">
        <v>1835</v>
      </c>
      <c r="F682" s="20">
        <v>0</v>
      </c>
    </row>
    <row r="683" spans="1:6" ht="15.75" customHeight="1" x14ac:dyDescent="0.3">
      <c r="A683" s="18" t="s">
        <v>2073</v>
      </c>
      <c r="B683" s="18" t="s">
        <v>239</v>
      </c>
      <c r="C683" s="19" t="s">
        <v>52</v>
      </c>
      <c r="D683" s="18" t="s">
        <v>219</v>
      </c>
      <c r="E683" s="19" t="s">
        <v>2099</v>
      </c>
      <c r="F683" s="20">
        <v>0</v>
      </c>
    </row>
    <row r="684" spans="1:6" ht="15.75" customHeight="1" x14ac:dyDescent="0.3">
      <c r="A684" s="18" t="s">
        <v>2073</v>
      </c>
      <c r="B684" s="18" t="s">
        <v>240</v>
      </c>
      <c r="C684" s="19" t="s">
        <v>53</v>
      </c>
      <c r="D684" s="18" t="s">
        <v>129</v>
      </c>
      <c r="E684" s="19" t="s">
        <v>836</v>
      </c>
      <c r="F684" s="20">
        <v>0</v>
      </c>
    </row>
    <row r="685" spans="1:6" ht="15.75" customHeight="1" x14ac:dyDescent="0.3">
      <c r="A685" s="18" t="s">
        <v>2073</v>
      </c>
      <c r="B685" s="18" t="s">
        <v>240</v>
      </c>
      <c r="C685" s="19" t="s">
        <v>53</v>
      </c>
      <c r="D685" s="18" t="s">
        <v>130</v>
      </c>
      <c r="E685" s="19" t="s">
        <v>837</v>
      </c>
      <c r="F685" s="20">
        <v>0</v>
      </c>
    </row>
    <row r="686" spans="1:6" ht="15.75" customHeight="1" x14ac:dyDescent="0.3">
      <c r="A686" s="18" t="s">
        <v>2073</v>
      </c>
      <c r="B686" s="18" t="s">
        <v>240</v>
      </c>
      <c r="C686" s="19" t="s">
        <v>53</v>
      </c>
      <c r="D686" s="18" t="s">
        <v>131</v>
      </c>
      <c r="E686" s="19" t="s">
        <v>838</v>
      </c>
      <c r="F686" s="20">
        <v>0</v>
      </c>
    </row>
    <row r="687" spans="1:6" ht="15.75" customHeight="1" x14ac:dyDescent="0.3">
      <c r="A687" s="18" t="s">
        <v>2073</v>
      </c>
      <c r="B687" s="18" t="s">
        <v>240</v>
      </c>
      <c r="C687" s="19" t="s">
        <v>53</v>
      </c>
      <c r="D687" s="18" t="s">
        <v>132</v>
      </c>
      <c r="E687" s="19" t="s">
        <v>839</v>
      </c>
      <c r="F687" s="20">
        <v>0</v>
      </c>
    </row>
    <row r="688" spans="1:6" ht="15.75" customHeight="1" x14ac:dyDescent="0.3">
      <c r="A688" s="18" t="s">
        <v>2073</v>
      </c>
      <c r="B688" s="18" t="s">
        <v>240</v>
      </c>
      <c r="C688" s="19" t="s">
        <v>53</v>
      </c>
      <c r="D688" s="18" t="s">
        <v>133</v>
      </c>
      <c r="E688" s="19" t="s">
        <v>840</v>
      </c>
      <c r="F688" s="20">
        <v>0</v>
      </c>
    </row>
    <row r="689" spans="1:6" ht="15.75" customHeight="1" x14ac:dyDescent="0.3">
      <c r="A689" s="18" t="s">
        <v>2073</v>
      </c>
      <c r="B689" s="18" t="s">
        <v>240</v>
      </c>
      <c r="C689" s="19" t="s">
        <v>53</v>
      </c>
      <c r="D689" s="18" t="s">
        <v>134</v>
      </c>
      <c r="E689" s="19" t="s">
        <v>841</v>
      </c>
      <c r="F689" s="20">
        <v>12568058.460200001</v>
      </c>
    </row>
    <row r="690" spans="1:6" ht="15.75" customHeight="1" x14ac:dyDescent="0.3">
      <c r="A690" s="18" t="s">
        <v>2073</v>
      </c>
      <c r="B690" s="18" t="s">
        <v>240</v>
      </c>
      <c r="C690" s="19" t="s">
        <v>53</v>
      </c>
      <c r="D690" s="18" t="s">
        <v>135</v>
      </c>
      <c r="E690" s="19" t="s">
        <v>842</v>
      </c>
      <c r="F690" s="20">
        <v>0</v>
      </c>
    </row>
    <row r="691" spans="1:6" ht="15.75" customHeight="1" x14ac:dyDescent="0.3">
      <c r="A691" s="18" t="s">
        <v>2073</v>
      </c>
      <c r="B691" s="18" t="s">
        <v>240</v>
      </c>
      <c r="C691" s="19" t="s">
        <v>53</v>
      </c>
      <c r="D691" s="18" t="s">
        <v>136</v>
      </c>
      <c r="E691" s="19" t="s">
        <v>445</v>
      </c>
      <c r="F691" s="20">
        <v>8260.0687999999991</v>
      </c>
    </row>
    <row r="692" spans="1:6" ht="15.75" customHeight="1" x14ac:dyDescent="0.3">
      <c r="A692" s="18" t="s">
        <v>2073</v>
      </c>
      <c r="B692" s="18" t="s">
        <v>240</v>
      </c>
      <c r="C692" s="19" t="s">
        <v>53</v>
      </c>
      <c r="D692" s="18" t="s">
        <v>137</v>
      </c>
      <c r="E692" s="19" t="s">
        <v>843</v>
      </c>
      <c r="F692" s="20">
        <v>4959456.9957999997</v>
      </c>
    </row>
    <row r="693" spans="1:6" ht="15.75" customHeight="1" x14ac:dyDescent="0.3">
      <c r="A693" s="18" t="s">
        <v>2073</v>
      </c>
      <c r="B693" s="18" t="s">
        <v>240</v>
      </c>
      <c r="C693" s="19" t="s">
        <v>53</v>
      </c>
      <c r="D693" s="18" t="s">
        <v>138</v>
      </c>
      <c r="E693" s="19" t="s">
        <v>792</v>
      </c>
      <c r="F693" s="20">
        <v>7959.8150999999998</v>
      </c>
    </row>
    <row r="694" spans="1:6" ht="15.75" customHeight="1" x14ac:dyDescent="0.3">
      <c r="A694" s="18" t="s">
        <v>2073</v>
      </c>
      <c r="B694" s="18" t="s">
        <v>240</v>
      </c>
      <c r="C694" s="19" t="s">
        <v>53</v>
      </c>
      <c r="D694" s="18" t="s">
        <v>139</v>
      </c>
      <c r="E694" s="19" t="s">
        <v>452</v>
      </c>
      <c r="F694" s="20">
        <v>0</v>
      </c>
    </row>
    <row r="695" spans="1:6" ht="15.75" customHeight="1" x14ac:dyDescent="0.3">
      <c r="A695" s="18" t="s">
        <v>2073</v>
      </c>
      <c r="B695" s="18" t="s">
        <v>240</v>
      </c>
      <c r="C695" s="19" t="s">
        <v>53</v>
      </c>
      <c r="D695" s="18" t="s">
        <v>140</v>
      </c>
      <c r="E695" s="19" t="s">
        <v>457</v>
      </c>
      <c r="F695" s="20">
        <v>0</v>
      </c>
    </row>
    <row r="696" spans="1:6" ht="15.75" customHeight="1" x14ac:dyDescent="0.3">
      <c r="A696" s="18" t="s">
        <v>2073</v>
      </c>
      <c r="B696" s="18" t="s">
        <v>240</v>
      </c>
      <c r="C696" s="19" t="s">
        <v>53</v>
      </c>
      <c r="D696" s="18" t="s">
        <v>141</v>
      </c>
      <c r="E696" s="19" t="s">
        <v>844</v>
      </c>
      <c r="F696" s="20">
        <v>486165.58069999999</v>
      </c>
    </row>
    <row r="697" spans="1:6" ht="15.75" customHeight="1" x14ac:dyDescent="0.3">
      <c r="A697" s="18" t="s">
        <v>2073</v>
      </c>
      <c r="B697" s="18" t="s">
        <v>240</v>
      </c>
      <c r="C697" s="19" t="s">
        <v>53</v>
      </c>
      <c r="D697" s="18" t="s">
        <v>142</v>
      </c>
      <c r="E697" s="19" t="s">
        <v>845</v>
      </c>
      <c r="F697" s="20">
        <v>0</v>
      </c>
    </row>
    <row r="698" spans="1:6" ht="15.75" customHeight="1" x14ac:dyDescent="0.3">
      <c r="A698" s="18" t="s">
        <v>2073</v>
      </c>
      <c r="B698" s="18" t="s">
        <v>240</v>
      </c>
      <c r="C698" s="19" t="s">
        <v>53</v>
      </c>
      <c r="D698" s="18" t="s">
        <v>143</v>
      </c>
      <c r="E698" s="19" t="s">
        <v>846</v>
      </c>
      <c r="F698" s="20">
        <v>7674.8397000000004</v>
      </c>
    </row>
    <row r="699" spans="1:6" ht="15.75" customHeight="1" x14ac:dyDescent="0.3">
      <c r="A699" s="18" t="s">
        <v>2073</v>
      </c>
      <c r="B699" s="18" t="s">
        <v>240</v>
      </c>
      <c r="C699" s="19" t="s">
        <v>53</v>
      </c>
      <c r="D699" s="18" t="s">
        <v>144</v>
      </c>
      <c r="E699" s="19" t="s">
        <v>847</v>
      </c>
      <c r="F699" s="20">
        <v>6828.3891000000003</v>
      </c>
    </row>
    <row r="700" spans="1:6" ht="15.75" customHeight="1" x14ac:dyDescent="0.3">
      <c r="A700" s="18" t="s">
        <v>2073</v>
      </c>
      <c r="B700" s="18" t="s">
        <v>240</v>
      </c>
      <c r="C700" s="19" t="s">
        <v>53</v>
      </c>
      <c r="D700" s="18" t="s">
        <v>145</v>
      </c>
      <c r="E700" s="19" t="s">
        <v>848</v>
      </c>
      <c r="F700" s="20">
        <v>1955676.1577000001</v>
      </c>
    </row>
    <row r="701" spans="1:6" ht="15.75" customHeight="1" x14ac:dyDescent="0.3">
      <c r="A701" s="18" t="s">
        <v>2073</v>
      </c>
      <c r="B701" s="18" t="s">
        <v>240</v>
      </c>
      <c r="C701" s="19" t="s">
        <v>53</v>
      </c>
      <c r="D701" s="18" t="s">
        <v>146</v>
      </c>
      <c r="E701" s="19" t="s">
        <v>849</v>
      </c>
      <c r="F701" s="20">
        <v>996157.43039999995</v>
      </c>
    </row>
    <row r="702" spans="1:6" ht="15.75" customHeight="1" x14ac:dyDescent="0.3">
      <c r="A702" s="18" t="s">
        <v>2073</v>
      </c>
      <c r="B702" s="18" t="s">
        <v>240</v>
      </c>
      <c r="C702" s="19" t="s">
        <v>53</v>
      </c>
      <c r="D702" s="18" t="s">
        <v>147</v>
      </c>
      <c r="E702" s="19" t="s">
        <v>850</v>
      </c>
      <c r="F702" s="20">
        <v>0</v>
      </c>
    </row>
    <row r="703" spans="1:6" ht="15.75" customHeight="1" x14ac:dyDescent="0.3">
      <c r="A703" s="18" t="s">
        <v>2073</v>
      </c>
      <c r="B703" s="18" t="s">
        <v>240</v>
      </c>
      <c r="C703" s="19" t="s">
        <v>53</v>
      </c>
      <c r="D703" s="18" t="s">
        <v>148</v>
      </c>
      <c r="E703" s="19" t="s">
        <v>851</v>
      </c>
      <c r="F703" s="20">
        <v>0</v>
      </c>
    </row>
    <row r="704" spans="1:6" ht="15.75" customHeight="1" x14ac:dyDescent="0.3">
      <c r="A704" s="18" t="s">
        <v>2073</v>
      </c>
      <c r="B704" s="18" t="s">
        <v>240</v>
      </c>
      <c r="C704" s="19" t="s">
        <v>53</v>
      </c>
      <c r="D704" s="18" t="s">
        <v>149</v>
      </c>
      <c r="E704" s="19" t="s">
        <v>852</v>
      </c>
      <c r="F704" s="20">
        <v>125618.1694</v>
      </c>
    </row>
    <row r="705" spans="1:6" ht="15.75" customHeight="1" x14ac:dyDescent="0.3">
      <c r="A705" s="18" t="s">
        <v>2073</v>
      </c>
      <c r="B705" s="18" t="s">
        <v>240</v>
      </c>
      <c r="C705" s="19" t="s">
        <v>53</v>
      </c>
      <c r="D705" s="18" t="s">
        <v>150</v>
      </c>
      <c r="E705" s="19" t="s">
        <v>853</v>
      </c>
      <c r="F705" s="20">
        <v>0</v>
      </c>
    </row>
    <row r="706" spans="1:6" ht="15.75" customHeight="1" x14ac:dyDescent="0.3">
      <c r="A706" s="18" t="s">
        <v>2073</v>
      </c>
      <c r="B706" s="18" t="s">
        <v>240</v>
      </c>
      <c r="C706" s="19" t="s">
        <v>53</v>
      </c>
      <c r="D706" s="18" t="s">
        <v>151</v>
      </c>
      <c r="E706" s="19" t="s">
        <v>854</v>
      </c>
      <c r="F706" s="20">
        <v>0</v>
      </c>
    </row>
    <row r="707" spans="1:6" ht="15.75" customHeight="1" x14ac:dyDescent="0.3">
      <c r="A707" s="18" t="s">
        <v>2073</v>
      </c>
      <c r="B707" s="18" t="s">
        <v>240</v>
      </c>
      <c r="C707" s="19" t="s">
        <v>53</v>
      </c>
      <c r="D707" s="18" t="s">
        <v>200</v>
      </c>
      <c r="E707" s="19" t="s">
        <v>855</v>
      </c>
      <c r="F707" s="20">
        <v>0</v>
      </c>
    </row>
    <row r="708" spans="1:6" ht="15.75" customHeight="1" x14ac:dyDescent="0.3">
      <c r="A708" s="18" t="s">
        <v>2073</v>
      </c>
      <c r="B708" s="18" t="s">
        <v>240</v>
      </c>
      <c r="C708" s="19" t="s">
        <v>53</v>
      </c>
      <c r="D708" s="18" t="s">
        <v>201</v>
      </c>
      <c r="E708" s="19" t="s">
        <v>856</v>
      </c>
      <c r="F708" s="20">
        <v>0</v>
      </c>
    </row>
    <row r="709" spans="1:6" ht="15.75" customHeight="1" x14ac:dyDescent="0.3">
      <c r="A709" s="18" t="s">
        <v>2073</v>
      </c>
      <c r="B709" s="18" t="s">
        <v>241</v>
      </c>
      <c r="C709" s="19" t="s">
        <v>54</v>
      </c>
      <c r="D709" s="18" t="s">
        <v>129</v>
      </c>
      <c r="E709" s="19" t="s">
        <v>836</v>
      </c>
      <c r="F709" s="20">
        <v>0</v>
      </c>
    </row>
    <row r="710" spans="1:6" ht="15.75" customHeight="1" x14ac:dyDescent="0.3">
      <c r="A710" s="18" t="s">
        <v>2073</v>
      </c>
      <c r="B710" s="18" t="s">
        <v>241</v>
      </c>
      <c r="C710" s="19" t="s">
        <v>54</v>
      </c>
      <c r="D710" s="18" t="s">
        <v>130</v>
      </c>
      <c r="E710" s="19" t="s">
        <v>857</v>
      </c>
      <c r="F710" s="20">
        <v>0</v>
      </c>
    </row>
    <row r="711" spans="1:6" ht="15.75" customHeight="1" x14ac:dyDescent="0.3">
      <c r="A711" s="18" t="s">
        <v>2073</v>
      </c>
      <c r="B711" s="18" t="s">
        <v>241</v>
      </c>
      <c r="C711" s="19" t="s">
        <v>54</v>
      </c>
      <c r="D711" s="18" t="s">
        <v>131</v>
      </c>
      <c r="E711" s="19" t="s">
        <v>858</v>
      </c>
      <c r="F711" s="20">
        <v>0</v>
      </c>
    </row>
    <row r="712" spans="1:6" ht="15.75" customHeight="1" x14ac:dyDescent="0.3">
      <c r="A712" s="18" t="s">
        <v>2073</v>
      </c>
      <c r="B712" s="18" t="s">
        <v>241</v>
      </c>
      <c r="C712" s="19" t="s">
        <v>54</v>
      </c>
      <c r="D712" s="18" t="s">
        <v>132</v>
      </c>
      <c r="E712" s="19" t="s">
        <v>859</v>
      </c>
      <c r="F712" s="20">
        <v>0</v>
      </c>
    </row>
    <row r="713" spans="1:6" ht="15.75" customHeight="1" x14ac:dyDescent="0.3">
      <c r="A713" s="18" t="s">
        <v>2073</v>
      </c>
      <c r="B713" s="18" t="s">
        <v>241</v>
      </c>
      <c r="C713" s="19" t="s">
        <v>54</v>
      </c>
      <c r="D713" s="18" t="s">
        <v>133</v>
      </c>
      <c r="E713" s="19" t="s">
        <v>860</v>
      </c>
      <c r="F713" s="20">
        <v>0</v>
      </c>
    </row>
    <row r="714" spans="1:6" ht="15.75" customHeight="1" x14ac:dyDescent="0.3">
      <c r="A714" s="18" t="s">
        <v>2073</v>
      </c>
      <c r="B714" s="18" t="s">
        <v>241</v>
      </c>
      <c r="C714" s="19" t="s">
        <v>54</v>
      </c>
      <c r="D714" s="18" t="s">
        <v>134</v>
      </c>
      <c r="E714" s="19" t="s">
        <v>861</v>
      </c>
      <c r="F714" s="20">
        <v>0</v>
      </c>
    </row>
    <row r="715" spans="1:6" ht="15.75" customHeight="1" x14ac:dyDescent="0.3">
      <c r="A715" s="18" t="s">
        <v>2073</v>
      </c>
      <c r="B715" s="18" t="s">
        <v>241</v>
      </c>
      <c r="C715" s="19" t="s">
        <v>54</v>
      </c>
      <c r="D715" s="18" t="s">
        <v>135</v>
      </c>
      <c r="E715" s="19" t="s">
        <v>451</v>
      </c>
      <c r="F715" s="20">
        <v>0</v>
      </c>
    </row>
    <row r="716" spans="1:6" ht="15.75" customHeight="1" x14ac:dyDescent="0.3">
      <c r="A716" s="18" t="s">
        <v>2073</v>
      </c>
      <c r="B716" s="18" t="s">
        <v>241</v>
      </c>
      <c r="C716" s="19" t="s">
        <v>54</v>
      </c>
      <c r="D716" s="18" t="s">
        <v>136</v>
      </c>
      <c r="E716" s="19" t="s">
        <v>862</v>
      </c>
      <c r="F716" s="20">
        <v>0</v>
      </c>
    </row>
    <row r="717" spans="1:6" ht="15.75" customHeight="1" x14ac:dyDescent="0.3">
      <c r="A717" s="18" t="s">
        <v>2073</v>
      </c>
      <c r="B717" s="18" t="s">
        <v>241</v>
      </c>
      <c r="C717" s="19" t="s">
        <v>54</v>
      </c>
      <c r="D717" s="18" t="s">
        <v>137</v>
      </c>
      <c r="E717" s="19" t="s">
        <v>863</v>
      </c>
      <c r="F717" s="20">
        <v>0</v>
      </c>
    </row>
    <row r="718" spans="1:6" ht="15.75" customHeight="1" x14ac:dyDescent="0.3">
      <c r="A718" s="18" t="s">
        <v>2073</v>
      </c>
      <c r="B718" s="18" t="s">
        <v>241</v>
      </c>
      <c r="C718" s="19" t="s">
        <v>54</v>
      </c>
      <c r="D718" s="18" t="s">
        <v>138</v>
      </c>
      <c r="E718" s="19" t="s">
        <v>864</v>
      </c>
      <c r="F718" s="20">
        <v>0</v>
      </c>
    </row>
    <row r="719" spans="1:6" ht="15.75" customHeight="1" x14ac:dyDescent="0.3">
      <c r="A719" s="18" t="s">
        <v>2073</v>
      </c>
      <c r="B719" s="18" t="s">
        <v>241</v>
      </c>
      <c r="C719" s="19" t="s">
        <v>54</v>
      </c>
      <c r="D719" s="18" t="s">
        <v>139</v>
      </c>
      <c r="E719" s="19" t="s">
        <v>452</v>
      </c>
      <c r="F719" s="20">
        <v>0</v>
      </c>
    </row>
    <row r="720" spans="1:6" ht="15.75" customHeight="1" x14ac:dyDescent="0.3">
      <c r="A720" s="18" t="s">
        <v>2073</v>
      </c>
      <c r="B720" s="18" t="s">
        <v>241</v>
      </c>
      <c r="C720" s="19" t="s">
        <v>54</v>
      </c>
      <c r="D720" s="18" t="s">
        <v>140</v>
      </c>
      <c r="E720" s="19" t="s">
        <v>865</v>
      </c>
      <c r="F720" s="20">
        <v>0</v>
      </c>
    </row>
    <row r="721" spans="1:6" ht="15.75" customHeight="1" x14ac:dyDescent="0.3">
      <c r="A721" s="18" t="s">
        <v>2073</v>
      </c>
      <c r="B721" s="18" t="s">
        <v>241</v>
      </c>
      <c r="C721" s="19" t="s">
        <v>54</v>
      </c>
      <c r="D721" s="18" t="s">
        <v>141</v>
      </c>
      <c r="E721" s="19" t="s">
        <v>866</v>
      </c>
      <c r="F721" s="20">
        <v>0</v>
      </c>
    </row>
    <row r="722" spans="1:6" ht="15.75" customHeight="1" x14ac:dyDescent="0.3">
      <c r="A722" s="18" t="s">
        <v>2073</v>
      </c>
      <c r="B722" s="18" t="s">
        <v>241</v>
      </c>
      <c r="C722" s="19" t="s">
        <v>54</v>
      </c>
      <c r="D722" s="18" t="s">
        <v>142</v>
      </c>
      <c r="E722" s="19" t="s">
        <v>867</v>
      </c>
      <c r="F722" s="20">
        <v>0</v>
      </c>
    </row>
    <row r="723" spans="1:6" ht="15.75" customHeight="1" x14ac:dyDescent="0.3">
      <c r="A723" s="18" t="s">
        <v>2073</v>
      </c>
      <c r="B723" s="18" t="s">
        <v>241</v>
      </c>
      <c r="C723" s="19" t="s">
        <v>54</v>
      </c>
      <c r="D723" s="18" t="s">
        <v>143</v>
      </c>
      <c r="E723" s="19" t="s">
        <v>760</v>
      </c>
      <c r="F723" s="20">
        <v>0</v>
      </c>
    </row>
    <row r="724" spans="1:6" ht="15.75" customHeight="1" x14ac:dyDescent="0.3">
      <c r="A724" s="18" t="s">
        <v>2073</v>
      </c>
      <c r="B724" s="18" t="s">
        <v>241</v>
      </c>
      <c r="C724" s="19" t="s">
        <v>54</v>
      </c>
      <c r="D724" s="18" t="s">
        <v>144</v>
      </c>
      <c r="E724" s="19" t="s">
        <v>868</v>
      </c>
      <c r="F724" s="20">
        <v>0</v>
      </c>
    </row>
    <row r="725" spans="1:6" ht="15.75" customHeight="1" x14ac:dyDescent="0.3">
      <c r="A725" s="18" t="s">
        <v>2073</v>
      </c>
      <c r="B725" s="18" t="s">
        <v>241</v>
      </c>
      <c r="C725" s="19" t="s">
        <v>54</v>
      </c>
      <c r="D725" s="18" t="s">
        <v>145</v>
      </c>
      <c r="E725" s="19" t="s">
        <v>869</v>
      </c>
      <c r="F725" s="20">
        <v>0</v>
      </c>
    </row>
    <row r="726" spans="1:6" ht="15.75" customHeight="1" x14ac:dyDescent="0.3">
      <c r="A726" s="18" t="s">
        <v>2073</v>
      </c>
      <c r="B726" s="18" t="s">
        <v>241</v>
      </c>
      <c r="C726" s="19" t="s">
        <v>54</v>
      </c>
      <c r="D726" s="18" t="s">
        <v>146</v>
      </c>
      <c r="E726" s="19" t="s">
        <v>870</v>
      </c>
      <c r="F726" s="20">
        <v>0</v>
      </c>
    </row>
    <row r="727" spans="1:6" ht="15.75" customHeight="1" x14ac:dyDescent="0.3">
      <c r="A727" s="18" t="s">
        <v>2073</v>
      </c>
      <c r="B727" s="18" t="s">
        <v>241</v>
      </c>
      <c r="C727" s="19" t="s">
        <v>54</v>
      </c>
      <c r="D727" s="18" t="s">
        <v>147</v>
      </c>
      <c r="E727" s="19" t="s">
        <v>871</v>
      </c>
      <c r="F727" s="20">
        <v>0</v>
      </c>
    </row>
    <row r="728" spans="1:6" ht="15.75" customHeight="1" x14ac:dyDescent="0.3">
      <c r="A728" s="18" t="s">
        <v>2073</v>
      </c>
      <c r="B728" s="18" t="s">
        <v>241</v>
      </c>
      <c r="C728" s="19" t="s">
        <v>54</v>
      </c>
      <c r="D728" s="18" t="s">
        <v>148</v>
      </c>
      <c r="E728" s="19" t="s">
        <v>460</v>
      </c>
      <c r="F728" s="20">
        <v>0</v>
      </c>
    </row>
    <row r="729" spans="1:6" ht="15.75" customHeight="1" x14ac:dyDescent="0.3">
      <c r="A729" s="18" t="s">
        <v>2073</v>
      </c>
      <c r="B729" s="18" t="s">
        <v>241</v>
      </c>
      <c r="C729" s="19" t="s">
        <v>54</v>
      </c>
      <c r="D729" s="18" t="s">
        <v>149</v>
      </c>
      <c r="E729" s="19" t="s">
        <v>872</v>
      </c>
      <c r="F729" s="20">
        <v>0</v>
      </c>
    </row>
    <row r="730" spans="1:6" ht="15.75" customHeight="1" x14ac:dyDescent="0.3">
      <c r="A730" s="18" t="s">
        <v>2073</v>
      </c>
      <c r="B730" s="18" t="s">
        <v>241</v>
      </c>
      <c r="C730" s="19" t="s">
        <v>54</v>
      </c>
      <c r="D730" s="18" t="s">
        <v>150</v>
      </c>
      <c r="E730" s="19" t="s">
        <v>873</v>
      </c>
      <c r="F730" s="20">
        <v>0</v>
      </c>
    </row>
    <row r="731" spans="1:6" ht="15.75" customHeight="1" x14ac:dyDescent="0.3">
      <c r="A731" s="18" t="s">
        <v>2073</v>
      </c>
      <c r="B731" s="18" t="s">
        <v>241</v>
      </c>
      <c r="C731" s="19" t="s">
        <v>54</v>
      </c>
      <c r="D731" s="18" t="s">
        <v>151</v>
      </c>
      <c r="E731" s="19" t="s">
        <v>874</v>
      </c>
      <c r="F731" s="20">
        <v>0</v>
      </c>
    </row>
    <row r="732" spans="1:6" ht="15.75" customHeight="1" x14ac:dyDescent="0.3">
      <c r="A732" s="18" t="s">
        <v>2073</v>
      </c>
      <c r="B732" s="18" t="s">
        <v>241</v>
      </c>
      <c r="C732" s="19" t="s">
        <v>54</v>
      </c>
      <c r="D732" s="18" t="s">
        <v>200</v>
      </c>
      <c r="E732" s="19" t="s">
        <v>875</v>
      </c>
      <c r="F732" s="20">
        <v>0</v>
      </c>
    </row>
    <row r="733" spans="1:6" ht="15.75" customHeight="1" x14ac:dyDescent="0.3">
      <c r="A733" s="18" t="s">
        <v>2073</v>
      </c>
      <c r="B733" s="18" t="s">
        <v>241</v>
      </c>
      <c r="C733" s="19" t="s">
        <v>54</v>
      </c>
      <c r="D733" s="18" t="s">
        <v>201</v>
      </c>
      <c r="E733" s="19" t="s">
        <v>876</v>
      </c>
      <c r="F733" s="20">
        <v>0</v>
      </c>
    </row>
    <row r="734" spans="1:6" ht="15.75" customHeight="1" x14ac:dyDescent="0.3">
      <c r="A734" s="18" t="s">
        <v>2073</v>
      </c>
      <c r="B734" s="18" t="s">
        <v>242</v>
      </c>
      <c r="C734" s="19" t="s">
        <v>55</v>
      </c>
      <c r="D734" s="18" t="s">
        <v>129</v>
      </c>
      <c r="E734" s="19" t="s">
        <v>838</v>
      </c>
      <c r="F734" s="20">
        <v>62510.895499999999</v>
      </c>
    </row>
    <row r="735" spans="1:6" ht="15.75" customHeight="1" x14ac:dyDescent="0.3">
      <c r="A735" s="18" t="s">
        <v>2073</v>
      </c>
      <c r="B735" s="18" t="s">
        <v>242</v>
      </c>
      <c r="C735" s="19" t="s">
        <v>55</v>
      </c>
      <c r="D735" s="18" t="s">
        <v>130</v>
      </c>
      <c r="E735" s="19" t="s">
        <v>445</v>
      </c>
      <c r="F735" s="20">
        <v>0</v>
      </c>
    </row>
    <row r="736" spans="1:6" ht="15.75" customHeight="1" x14ac:dyDescent="0.3">
      <c r="A736" s="18" t="s">
        <v>2073</v>
      </c>
      <c r="B736" s="18" t="s">
        <v>242</v>
      </c>
      <c r="C736" s="19" t="s">
        <v>55</v>
      </c>
      <c r="D736" s="18" t="s">
        <v>131</v>
      </c>
      <c r="E736" s="19" t="s">
        <v>877</v>
      </c>
      <c r="F736" s="20">
        <v>699319.42799999996</v>
      </c>
    </row>
    <row r="737" spans="1:6" ht="15.75" customHeight="1" x14ac:dyDescent="0.3">
      <c r="A737" s="18" t="s">
        <v>2073</v>
      </c>
      <c r="B737" s="18" t="s">
        <v>242</v>
      </c>
      <c r="C737" s="19" t="s">
        <v>55</v>
      </c>
      <c r="D737" s="18" t="s">
        <v>135</v>
      </c>
      <c r="E737" s="19" t="s">
        <v>878</v>
      </c>
      <c r="F737" s="20">
        <v>0</v>
      </c>
    </row>
    <row r="738" spans="1:6" ht="15.75" customHeight="1" x14ac:dyDescent="0.3">
      <c r="A738" s="18" t="s">
        <v>2073</v>
      </c>
      <c r="B738" s="18" t="s">
        <v>242</v>
      </c>
      <c r="C738" s="19" t="s">
        <v>55</v>
      </c>
      <c r="D738" s="18" t="s">
        <v>136</v>
      </c>
      <c r="E738" s="19" t="s">
        <v>879</v>
      </c>
      <c r="F738" s="20">
        <v>0</v>
      </c>
    </row>
    <row r="739" spans="1:6" ht="15.75" customHeight="1" x14ac:dyDescent="0.3">
      <c r="A739" s="18" t="s">
        <v>2073</v>
      </c>
      <c r="B739" s="18" t="s">
        <v>242</v>
      </c>
      <c r="C739" s="19" t="s">
        <v>55</v>
      </c>
      <c r="D739" s="18" t="s">
        <v>137</v>
      </c>
      <c r="E739" s="19" t="s">
        <v>860</v>
      </c>
      <c r="F739" s="20">
        <v>0</v>
      </c>
    </row>
    <row r="740" spans="1:6" ht="15.75" customHeight="1" x14ac:dyDescent="0.3">
      <c r="A740" s="18" t="s">
        <v>2073</v>
      </c>
      <c r="B740" s="18" t="s">
        <v>242</v>
      </c>
      <c r="C740" s="19" t="s">
        <v>55</v>
      </c>
      <c r="D740" s="18" t="s">
        <v>138</v>
      </c>
      <c r="E740" s="19" t="s">
        <v>880</v>
      </c>
      <c r="F740" s="20">
        <v>0</v>
      </c>
    </row>
    <row r="741" spans="1:6" ht="15.75" customHeight="1" x14ac:dyDescent="0.3">
      <c r="A741" s="18" t="s">
        <v>2073</v>
      </c>
      <c r="B741" s="18" t="s">
        <v>242</v>
      </c>
      <c r="C741" s="19" t="s">
        <v>55</v>
      </c>
      <c r="D741" s="18" t="s">
        <v>139</v>
      </c>
      <c r="E741" s="19" t="s">
        <v>881</v>
      </c>
      <c r="F741" s="20">
        <v>0</v>
      </c>
    </row>
    <row r="742" spans="1:6" ht="15.75" customHeight="1" x14ac:dyDescent="0.3">
      <c r="A742" s="18" t="s">
        <v>2073</v>
      </c>
      <c r="B742" s="18" t="s">
        <v>242</v>
      </c>
      <c r="C742" s="19" t="s">
        <v>55</v>
      </c>
      <c r="D742" s="18" t="s">
        <v>140</v>
      </c>
      <c r="E742" s="19" t="s">
        <v>882</v>
      </c>
      <c r="F742" s="20">
        <v>26157710.969300002</v>
      </c>
    </row>
    <row r="743" spans="1:6" ht="15.75" customHeight="1" x14ac:dyDescent="0.3">
      <c r="A743" s="18" t="s">
        <v>2073</v>
      </c>
      <c r="B743" s="18" t="s">
        <v>242</v>
      </c>
      <c r="C743" s="19" t="s">
        <v>55</v>
      </c>
      <c r="D743" s="18" t="s">
        <v>141</v>
      </c>
      <c r="E743" s="19" t="s">
        <v>776</v>
      </c>
      <c r="F743" s="20">
        <v>3654933.49</v>
      </c>
    </row>
    <row r="744" spans="1:6" ht="15.75" customHeight="1" x14ac:dyDescent="0.3">
      <c r="A744" s="18" t="s">
        <v>2073</v>
      </c>
      <c r="B744" s="18" t="s">
        <v>242</v>
      </c>
      <c r="C744" s="19" t="s">
        <v>55</v>
      </c>
      <c r="D744" s="18" t="s">
        <v>142</v>
      </c>
      <c r="E744" s="19" t="s">
        <v>883</v>
      </c>
      <c r="F744" s="20">
        <v>0</v>
      </c>
    </row>
    <row r="745" spans="1:6" ht="15.75" customHeight="1" x14ac:dyDescent="0.3">
      <c r="A745" s="18" t="s">
        <v>2073</v>
      </c>
      <c r="B745" s="18" t="s">
        <v>242</v>
      </c>
      <c r="C745" s="19" t="s">
        <v>55</v>
      </c>
      <c r="D745" s="18" t="s">
        <v>143</v>
      </c>
      <c r="E745" s="19" t="s">
        <v>884</v>
      </c>
      <c r="F745" s="20">
        <v>10352.031999999999</v>
      </c>
    </row>
    <row r="746" spans="1:6" ht="15.75" customHeight="1" x14ac:dyDescent="0.3">
      <c r="A746" s="18" t="s">
        <v>2073</v>
      </c>
      <c r="B746" s="18" t="s">
        <v>242</v>
      </c>
      <c r="C746" s="19" t="s">
        <v>55</v>
      </c>
      <c r="D746" s="18" t="s">
        <v>144</v>
      </c>
      <c r="E746" s="19" t="s">
        <v>885</v>
      </c>
      <c r="F746" s="20">
        <v>7382341.7498000003</v>
      </c>
    </row>
    <row r="747" spans="1:6" ht="15.75" customHeight="1" x14ac:dyDescent="0.3">
      <c r="A747" s="18" t="s">
        <v>2073</v>
      </c>
      <c r="B747" s="18" t="s">
        <v>242</v>
      </c>
      <c r="C747" s="19" t="s">
        <v>55</v>
      </c>
      <c r="D747" s="18" t="s">
        <v>145</v>
      </c>
      <c r="E747" s="19" t="s">
        <v>455</v>
      </c>
      <c r="F747" s="20">
        <v>0</v>
      </c>
    </row>
    <row r="748" spans="1:6" ht="15.75" customHeight="1" x14ac:dyDescent="0.3">
      <c r="A748" s="18" t="s">
        <v>2073</v>
      </c>
      <c r="B748" s="18" t="s">
        <v>242</v>
      </c>
      <c r="C748" s="19" t="s">
        <v>55</v>
      </c>
      <c r="D748" s="18" t="s">
        <v>146</v>
      </c>
      <c r="E748" s="19" t="s">
        <v>886</v>
      </c>
      <c r="F748" s="20">
        <v>0</v>
      </c>
    </row>
    <row r="749" spans="1:6" ht="15.75" customHeight="1" x14ac:dyDescent="0.3">
      <c r="A749" s="18" t="s">
        <v>2073</v>
      </c>
      <c r="B749" s="18" t="s">
        <v>242</v>
      </c>
      <c r="C749" s="19" t="s">
        <v>55</v>
      </c>
      <c r="D749" s="18" t="s">
        <v>147</v>
      </c>
      <c r="E749" s="19" t="s">
        <v>887</v>
      </c>
      <c r="F749" s="20">
        <v>392976.43709999998</v>
      </c>
    </row>
    <row r="750" spans="1:6" ht="15.75" customHeight="1" x14ac:dyDescent="0.3">
      <c r="A750" s="18" t="s">
        <v>2073</v>
      </c>
      <c r="B750" s="18" t="s">
        <v>242</v>
      </c>
      <c r="C750" s="19" t="s">
        <v>55</v>
      </c>
      <c r="D750" s="18" t="s">
        <v>148</v>
      </c>
      <c r="E750" s="19" t="s">
        <v>371</v>
      </c>
      <c r="F750" s="20">
        <v>0</v>
      </c>
    </row>
    <row r="751" spans="1:6" ht="15.75" customHeight="1" x14ac:dyDescent="0.3">
      <c r="A751" s="18" t="s">
        <v>2073</v>
      </c>
      <c r="B751" s="18" t="s">
        <v>242</v>
      </c>
      <c r="C751" s="19" t="s">
        <v>55</v>
      </c>
      <c r="D751" s="18" t="s">
        <v>149</v>
      </c>
      <c r="E751" s="19" t="s">
        <v>888</v>
      </c>
      <c r="F751" s="20">
        <v>0</v>
      </c>
    </row>
    <row r="752" spans="1:6" ht="15.75" customHeight="1" x14ac:dyDescent="0.3">
      <c r="A752" s="18" t="s">
        <v>2073</v>
      </c>
      <c r="B752" s="18" t="s">
        <v>242</v>
      </c>
      <c r="C752" s="19" t="s">
        <v>55</v>
      </c>
      <c r="D752" s="18" t="s">
        <v>150</v>
      </c>
      <c r="E752" s="19" t="s">
        <v>460</v>
      </c>
      <c r="F752" s="20">
        <v>13465.492200000001</v>
      </c>
    </row>
    <row r="753" spans="1:6" ht="15.75" customHeight="1" x14ac:dyDescent="0.3">
      <c r="A753" s="18" t="s">
        <v>2073</v>
      </c>
      <c r="B753" s="18" t="s">
        <v>242</v>
      </c>
      <c r="C753" s="19" t="s">
        <v>55</v>
      </c>
      <c r="D753" s="18" t="s">
        <v>151</v>
      </c>
      <c r="E753" s="19" t="s">
        <v>889</v>
      </c>
      <c r="F753" s="20">
        <v>0</v>
      </c>
    </row>
    <row r="754" spans="1:6" ht="15.75" customHeight="1" x14ac:dyDescent="0.3">
      <c r="A754" s="18" t="s">
        <v>2073</v>
      </c>
      <c r="B754" s="18" t="s">
        <v>242</v>
      </c>
      <c r="C754" s="19" t="s">
        <v>55</v>
      </c>
      <c r="D754" s="18" t="s">
        <v>200</v>
      </c>
      <c r="E754" s="19" t="s">
        <v>890</v>
      </c>
      <c r="F754" s="20">
        <v>0</v>
      </c>
    </row>
    <row r="755" spans="1:6" ht="15.75" customHeight="1" x14ac:dyDescent="0.3">
      <c r="A755" s="18" t="s">
        <v>2073</v>
      </c>
      <c r="B755" s="18" t="s">
        <v>242</v>
      </c>
      <c r="C755" s="19" t="s">
        <v>55</v>
      </c>
      <c r="D755" s="18" t="s">
        <v>201</v>
      </c>
      <c r="E755" s="19" t="s">
        <v>891</v>
      </c>
      <c r="F755" s="20">
        <v>0</v>
      </c>
    </row>
    <row r="756" spans="1:6" ht="15.75" customHeight="1" x14ac:dyDescent="0.3">
      <c r="A756" s="18" t="s">
        <v>2073</v>
      </c>
      <c r="B756" s="18" t="s">
        <v>242</v>
      </c>
      <c r="C756" s="19" t="s">
        <v>55</v>
      </c>
      <c r="D756" s="18" t="s">
        <v>205</v>
      </c>
      <c r="E756" s="19" t="s">
        <v>892</v>
      </c>
      <c r="F756" s="20">
        <v>2924718.3986999998</v>
      </c>
    </row>
    <row r="757" spans="1:6" ht="15.75" customHeight="1" x14ac:dyDescent="0.3">
      <c r="A757" s="18" t="s">
        <v>2073</v>
      </c>
      <c r="B757" s="18" t="s">
        <v>242</v>
      </c>
      <c r="C757" s="19" t="s">
        <v>55</v>
      </c>
      <c r="D757" s="18" t="s">
        <v>206</v>
      </c>
      <c r="E757" s="19" t="s">
        <v>893</v>
      </c>
      <c r="F757" s="20">
        <v>11951119.453600001</v>
      </c>
    </row>
    <row r="758" spans="1:6" ht="15.75" customHeight="1" x14ac:dyDescent="0.3">
      <c r="A758" s="18" t="s">
        <v>2073</v>
      </c>
      <c r="B758" s="18" t="s">
        <v>242</v>
      </c>
      <c r="C758" s="19" t="s">
        <v>55</v>
      </c>
      <c r="D758" s="18" t="s">
        <v>215</v>
      </c>
      <c r="E758" s="19" t="s">
        <v>894</v>
      </c>
      <c r="F758" s="20">
        <v>0</v>
      </c>
    </row>
    <row r="759" spans="1:6" ht="15.75" customHeight="1" x14ac:dyDescent="0.3">
      <c r="A759" s="18" t="s">
        <v>2073</v>
      </c>
      <c r="B759" s="18" t="s">
        <v>242</v>
      </c>
      <c r="C759" s="19" t="s">
        <v>55</v>
      </c>
      <c r="D759" s="18" t="s">
        <v>207</v>
      </c>
      <c r="E759" s="19" t="s">
        <v>895</v>
      </c>
      <c r="F759" s="20">
        <v>1356928.3530999999</v>
      </c>
    </row>
    <row r="760" spans="1:6" ht="15.75" customHeight="1" x14ac:dyDescent="0.3">
      <c r="A760" s="18" t="s">
        <v>2073</v>
      </c>
      <c r="B760" s="18" t="s">
        <v>242</v>
      </c>
      <c r="C760" s="19" t="s">
        <v>55</v>
      </c>
      <c r="D760" s="18" t="s">
        <v>216</v>
      </c>
      <c r="E760" s="19" t="s">
        <v>896</v>
      </c>
      <c r="F760" s="20">
        <v>0</v>
      </c>
    </row>
    <row r="761" spans="1:6" ht="15.75" customHeight="1" x14ac:dyDescent="0.3">
      <c r="A761" s="18" t="s">
        <v>2073</v>
      </c>
      <c r="B761" s="18" t="s">
        <v>242</v>
      </c>
      <c r="C761" s="19" t="s">
        <v>55</v>
      </c>
      <c r="D761" s="18" t="s">
        <v>208</v>
      </c>
      <c r="E761" s="19" t="s">
        <v>897</v>
      </c>
      <c r="F761" s="20">
        <v>6276312.7258000001</v>
      </c>
    </row>
    <row r="762" spans="1:6" ht="15.75" customHeight="1" x14ac:dyDescent="0.3">
      <c r="A762" s="18" t="s">
        <v>2073</v>
      </c>
      <c r="B762" s="18" t="s">
        <v>242</v>
      </c>
      <c r="C762" s="19" t="s">
        <v>55</v>
      </c>
      <c r="D762" s="18" t="s">
        <v>209</v>
      </c>
      <c r="E762" s="19" t="s">
        <v>898</v>
      </c>
      <c r="F762" s="20">
        <v>0</v>
      </c>
    </row>
    <row r="763" spans="1:6" ht="15.75" customHeight="1" x14ac:dyDescent="0.3">
      <c r="A763" s="18" t="s">
        <v>2073</v>
      </c>
      <c r="B763" s="18" t="s">
        <v>242</v>
      </c>
      <c r="C763" s="19" t="s">
        <v>55</v>
      </c>
      <c r="D763" s="18" t="s">
        <v>210</v>
      </c>
      <c r="E763" s="19" t="s">
        <v>899</v>
      </c>
      <c r="F763" s="20">
        <v>0</v>
      </c>
    </row>
    <row r="764" spans="1:6" ht="15.75" customHeight="1" x14ac:dyDescent="0.3">
      <c r="A764" s="18" t="s">
        <v>2073</v>
      </c>
      <c r="B764" s="18" t="s">
        <v>242</v>
      </c>
      <c r="C764" s="19" t="s">
        <v>55</v>
      </c>
      <c r="D764" s="18" t="s">
        <v>217</v>
      </c>
      <c r="E764" s="19" t="s">
        <v>1650</v>
      </c>
      <c r="F764" s="20">
        <v>825052.25809999998</v>
      </c>
    </row>
    <row r="765" spans="1:6" ht="15.75" customHeight="1" x14ac:dyDescent="0.3">
      <c r="A765" s="18" t="s">
        <v>2073</v>
      </c>
      <c r="B765" s="18" t="s">
        <v>242</v>
      </c>
      <c r="C765" s="19" t="s">
        <v>55</v>
      </c>
      <c r="D765" s="18" t="s">
        <v>218</v>
      </c>
      <c r="E765" s="19" t="s">
        <v>900</v>
      </c>
      <c r="F765" s="20">
        <v>0</v>
      </c>
    </row>
    <row r="766" spans="1:6" ht="15.75" customHeight="1" x14ac:dyDescent="0.3">
      <c r="A766" s="18" t="s">
        <v>2073</v>
      </c>
      <c r="B766" s="18" t="s">
        <v>243</v>
      </c>
      <c r="C766" s="19" t="s">
        <v>56</v>
      </c>
      <c r="D766" s="18" t="s">
        <v>129</v>
      </c>
      <c r="E766" s="19" t="s">
        <v>901</v>
      </c>
      <c r="F766" s="20">
        <v>0</v>
      </c>
    </row>
    <row r="767" spans="1:6" ht="15.75" customHeight="1" x14ac:dyDescent="0.3">
      <c r="A767" s="18" t="s">
        <v>2073</v>
      </c>
      <c r="B767" s="18" t="s">
        <v>243</v>
      </c>
      <c r="C767" s="19" t="s">
        <v>56</v>
      </c>
      <c r="D767" s="18" t="s">
        <v>130</v>
      </c>
      <c r="E767" s="19" t="s">
        <v>902</v>
      </c>
      <c r="F767" s="20">
        <v>0</v>
      </c>
    </row>
    <row r="768" spans="1:6" ht="15.75" customHeight="1" x14ac:dyDescent="0.3">
      <c r="A768" s="18" t="s">
        <v>2073</v>
      </c>
      <c r="B768" s="18" t="s">
        <v>243</v>
      </c>
      <c r="C768" s="19" t="s">
        <v>56</v>
      </c>
      <c r="D768" s="18" t="s">
        <v>131</v>
      </c>
      <c r="E768" s="19" t="s">
        <v>903</v>
      </c>
      <c r="F768" s="20">
        <v>0</v>
      </c>
    </row>
    <row r="769" spans="1:6" ht="15.75" customHeight="1" x14ac:dyDescent="0.3">
      <c r="A769" s="18" t="s">
        <v>2073</v>
      </c>
      <c r="B769" s="18" t="s">
        <v>243</v>
      </c>
      <c r="C769" s="19" t="s">
        <v>56</v>
      </c>
      <c r="D769" s="18" t="s">
        <v>132</v>
      </c>
      <c r="E769" s="19" t="s">
        <v>904</v>
      </c>
      <c r="F769" s="20">
        <v>0</v>
      </c>
    </row>
    <row r="770" spans="1:6" ht="15.75" customHeight="1" x14ac:dyDescent="0.3">
      <c r="A770" s="18" t="s">
        <v>2073</v>
      </c>
      <c r="B770" s="18" t="s">
        <v>243</v>
      </c>
      <c r="C770" s="19" t="s">
        <v>56</v>
      </c>
      <c r="D770" s="18" t="s">
        <v>133</v>
      </c>
      <c r="E770" s="19" t="s">
        <v>905</v>
      </c>
      <c r="F770" s="20">
        <v>0</v>
      </c>
    </row>
    <row r="771" spans="1:6" ht="15.75" customHeight="1" x14ac:dyDescent="0.3">
      <c r="A771" s="18" t="s">
        <v>2073</v>
      </c>
      <c r="B771" s="18" t="s">
        <v>243</v>
      </c>
      <c r="C771" s="19" t="s">
        <v>56</v>
      </c>
      <c r="D771" s="18" t="s">
        <v>134</v>
      </c>
      <c r="E771" s="19" t="s">
        <v>906</v>
      </c>
      <c r="F771" s="20">
        <v>50946.119400000003</v>
      </c>
    </row>
    <row r="772" spans="1:6" ht="15.75" customHeight="1" x14ac:dyDescent="0.3">
      <c r="A772" s="18" t="s">
        <v>2073</v>
      </c>
      <c r="B772" s="18" t="s">
        <v>243</v>
      </c>
      <c r="C772" s="19" t="s">
        <v>56</v>
      </c>
      <c r="D772" s="18" t="s">
        <v>135</v>
      </c>
      <c r="E772" s="19" t="s">
        <v>907</v>
      </c>
      <c r="F772" s="20">
        <v>924998.05810000002</v>
      </c>
    </row>
    <row r="773" spans="1:6" ht="15.75" customHeight="1" x14ac:dyDescent="0.3">
      <c r="A773" s="18" t="s">
        <v>2073</v>
      </c>
      <c r="B773" s="18" t="s">
        <v>243</v>
      </c>
      <c r="C773" s="19" t="s">
        <v>56</v>
      </c>
      <c r="D773" s="18" t="s">
        <v>136</v>
      </c>
      <c r="E773" s="19" t="s">
        <v>908</v>
      </c>
      <c r="F773" s="20">
        <v>0</v>
      </c>
    </row>
    <row r="774" spans="1:6" ht="15.75" customHeight="1" x14ac:dyDescent="0.3">
      <c r="A774" s="18" t="s">
        <v>2073</v>
      </c>
      <c r="B774" s="18" t="s">
        <v>243</v>
      </c>
      <c r="C774" s="19" t="s">
        <v>56</v>
      </c>
      <c r="D774" s="18" t="s">
        <v>137</v>
      </c>
      <c r="E774" s="19" t="s">
        <v>909</v>
      </c>
      <c r="F774" s="20">
        <v>0</v>
      </c>
    </row>
    <row r="775" spans="1:6" ht="15.75" customHeight="1" x14ac:dyDescent="0.3">
      <c r="A775" s="18" t="s">
        <v>2073</v>
      </c>
      <c r="B775" s="18" t="s">
        <v>243</v>
      </c>
      <c r="C775" s="19" t="s">
        <v>56</v>
      </c>
      <c r="D775" s="18" t="s">
        <v>138</v>
      </c>
      <c r="E775" s="19" t="s">
        <v>910</v>
      </c>
      <c r="F775" s="20">
        <v>0</v>
      </c>
    </row>
    <row r="776" spans="1:6" ht="15.75" customHeight="1" x14ac:dyDescent="0.3">
      <c r="A776" s="18" t="s">
        <v>2073</v>
      </c>
      <c r="B776" s="18" t="s">
        <v>243</v>
      </c>
      <c r="C776" s="19" t="s">
        <v>56</v>
      </c>
      <c r="D776" s="18" t="s">
        <v>139</v>
      </c>
      <c r="E776" s="19" t="s">
        <v>911</v>
      </c>
      <c r="F776" s="20">
        <v>0</v>
      </c>
    </row>
    <row r="777" spans="1:6" ht="15.75" customHeight="1" x14ac:dyDescent="0.3">
      <c r="A777" s="18" t="s">
        <v>2073</v>
      </c>
      <c r="B777" s="18" t="s">
        <v>243</v>
      </c>
      <c r="C777" s="19" t="s">
        <v>56</v>
      </c>
      <c r="D777" s="18" t="s">
        <v>140</v>
      </c>
      <c r="E777" s="19" t="s">
        <v>912</v>
      </c>
      <c r="F777" s="20">
        <v>0</v>
      </c>
    </row>
    <row r="778" spans="1:6" ht="15.75" customHeight="1" x14ac:dyDescent="0.3">
      <c r="A778" s="18" t="s">
        <v>2073</v>
      </c>
      <c r="B778" s="18" t="s">
        <v>243</v>
      </c>
      <c r="C778" s="19" t="s">
        <v>56</v>
      </c>
      <c r="D778" s="18" t="s">
        <v>141</v>
      </c>
      <c r="E778" s="19" t="s">
        <v>437</v>
      </c>
      <c r="F778" s="20">
        <v>0</v>
      </c>
    </row>
    <row r="779" spans="1:6" ht="15.75" customHeight="1" x14ac:dyDescent="0.3">
      <c r="A779" s="18" t="s">
        <v>2073</v>
      </c>
      <c r="B779" s="18" t="s">
        <v>243</v>
      </c>
      <c r="C779" s="19" t="s">
        <v>56</v>
      </c>
      <c r="D779" s="18" t="s">
        <v>142</v>
      </c>
      <c r="E779" s="19" t="s">
        <v>913</v>
      </c>
      <c r="F779" s="20">
        <v>0</v>
      </c>
    </row>
    <row r="780" spans="1:6" ht="15.75" customHeight="1" x14ac:dyDescent="0.3">
      <c r="A780" s="18" t="s">
        <v>2073</v>
      </c>
      <c r="B780" s="18" t="s">
        <v>243</v>
      </c>
      <c r="C780" s="19" t="s">
        <v>56</v>
      </c>
      <c r="D780" s="18" t="s">
        <v>143</v>
      </c>
      <c r="E780" s="19" t="s">
        <v>914</v>
      </c>
      <c r="F780" s="20">
        <v>767050.4423</v>
      </c>
    </row>
    <row r="781" spans="1:6" ht="15.75" customHeight="1" x14ac:dyDescent="0.3">
      <c r="A781" s="18" t="s">
        <v>2073</v>
      </c>
      <c r="B781" s="18" t="s">
        <v>243</v>
      </c>
      <c r="C781" s="19" t="s">
        <v>56</v>
      </c>
      <c r="D781" s="18" t="s">
        <v>144</v>
      </c>
      <c r="E781" s="19" t="s">
        <v>915</v>
      </c>
      <c r="F781" s="20">
        <v>1234038.9362999999</v>
      </c>
    </row>
    <row r="782" spans="1:6" ht="15.75" customHeight="1" x14ac:dyDescent="0.3">
      <c r="A782" s="18" t="s">
        <v>2073</v>
      </c>
      <c r="B782" s="18" t="s">
        <v>243</v>
      </c>
      <c r="C782" s="19" t="s">
        <v>56</v>
      </c>
      <c r="D782" s="18" t="s">
        <v>145</v>
      </c>
      <c r="E782" s="19" t="s">
        <v>693</v>
      </c>
      <c r="F782" s="20">
        <v>0</v>
      </c>
    </row>
    <row r="783" spans="1:6" ht="15.75" customHeight="1" x14ac:dyDescent="0.3">
      <c r="A783" s="18" t="s">
        <v>2073</v>
      </c>
      <c r="B783" s="18" t="s">
        <v>243</v>
      </c>
      <c r="C783" s="19" t="s">
        <v>56</v>
      </c>
      <c r="D783" s="18" t="s">
        <v>146</v>
      </c>
      <c r="E783" s="19" t="s">
        <v>916</v>
      </c>
      <c r="F783" s="20">
        <v>0</v>
      </c>
    </row>
    <row r="784" spans="1:6" ht="15.75" customHeight="1" x14ac:dyDescent="0.3">
      <c r="A784" s="18" t="s">
        <v>2073</v>
      </c>
      <c r="B784" s="18" t="s">
        <v>243</v>
      </c>
      <c r="C784" s="19" t="s">
        <v>56</v>
      </c>
      <c r="D784" s="18" t="s">
        <v>147</v>
      </c>
      <c r="E784" s="19" t="s">
        <v>917</v>
      </c>
      <c r="F784" s="20">
        <v>0</v>
      </c>
    </row>
    <row r="785" spans="1:6" ht="15.75" customHeight="1" x14ac:dyDescent="0.3">
      <c r="A785" s="18" t="s">
        <v>2073</v>
      </c>
      <c r="B785" s="18" t="s">
        <v>243</v>
      </c>
      <c r="C785" s="19" t="s">
        <v>56</v>
      </c>
      <c r="D785" s="18" t="s">
        <v>148</v>
      </c>
      <c r="E785" s="19" t="s">
        <v>918</v>
      </c>
      <c r="F785" s="20">
        <v>0</v>
      </c>
    </row>
    <row r="786" spans="1:6" ht="15.75" customHeight="1" x14ac:dyDescent="0.3">
      <c r="A786" s="18" t="s">
        <v>2073</v>
      </c>
      <c r="B786" s="18" t="s">
        <v>243</v>
      </c>
      <c r="C786" s="19" t="s">
        <v>56</v>
      </c>
      <c r="D786" s="18" t="s">
        <v>149</v>
      </c>
      <c r="E786" s="19" t="s">
        <v>919</v>
      </c>
      <c r="F786" s="20">
        <v>0</v>
      </c>
    </row>
    <row r="787" spans="1:6" ht="15.75" customHeight="1" x14ac:dyDescent="0.3">
      <c r="A787" s="18" t="s">
        <v>2073</v>
      </c>
      <c r="B787" s="18" t="s">
        <v>243</v>
      </c>
      <c r="C787" s="19" t="s">
        <v>56</v>
      </c>
      <c r="D787" s="18" t="s">
        <v>150</v>
      </c>
      <c r="E787" s="19" t="s">
        <v>920</v>
      </c>
      <c r="F787" s="20">
        <v>0</v>
      </c>
    </row>
    <row r="788" spans="1:6" ht="15.75" customHeight="1" x14ac:dyDescent="0.3">
      <c r="A788" s="18" t="s">
        <v>2073</v>
      </c>
      <c r="B788" s="18" t="s">
        <v>243</v>
      </c>
      <c r="C788" s="19" t="s">
        <v>56</v>
      </c>
      <c r="D788" s="18" t="s">
        <v>151</v>
      </c>
      <c r="E788" s="19" t="s">
        <v>921</v>
      </c>
      <c r="F788" s="20">
        <v>0</v>
      </c>
    </row>
    <row r="789" spans="1:6" ht="15.75" customHeight="1" x14ac:dyDescent="0.3">
      <c r="A789" s="18" t="s">
        <v>2073</v>
      </c>
      <c r="B789" s="18" t="s">
        <v>243</v>
      </c>
      <c r="C789" s="19" t="s">
        <v>56</v>
      </c>
      <c r="D789" s="18" t="s">
        <v>200</v>
      </c>
      <c r="E789" s="19" t="s">
        <v>922</v>
      </c>
      <c r="F789" s="20">
        <v>313372.6397</v>
      </c>
    </row>
    <row r="790" spans="1:6" ht="15.75" customHeight="1" x14ac:dyDescent="0.3">
      <c r="A790" s="18" t="s">
        <v>2073</v>
      </c>
      <c r="B790" s="18" t="s">
        <v>243</v>
      </c>
      <c r="C790" s="19" t="s">
        <v>56</v>
      </c>
      <c r="D790" s="18" t="s">
        <v>201</v>
      </c>
      <c r="E790" s="19" t="s">
        <v>923</v>
      </c>
      <c r="F790" s="20">
        <v>0</v>
      </c>
    </row>
    <row r="791" spans="1:6" ht="15.75" customHeight="1" x14ac:dyDescent="0.3">
      <c r="A791" s="18" t="s">
        <v>2073</v>
      </c>
      <c r="B791" s="18" t="s">
        <v>243</v>
      </c>
      <c r="C791" s="19" t="s">
        <v>56</v>
      </c>
      <c r="D791" s="18" t="s">
        <v>205</v>
      </c>
      <c r="E791" s="19" t="s">
        <v>924</v>
      </c>
      <c r="F791" s="20">
        <v>190921.12520000001</v>
      </c>
    </row>
    <row r="792" spans="1:6" ht="15.75" customHeight="1" x14ac:dyDescent="0.3">
      <c r="A792" s="18" t="s">
        <v>2073</v>
      </c>
      <c r="B792" s="18" t="s">
        <v>243</v>
      </c>
      <c r="C792" s="19" t="s">
        <v>56</v>
      </c>
      <c r="D792" s="18" t="s">
        <v>206</v>
      </c>
      <c r="E792" s="19" t="s">
        <v>925</v>
      </c>
      <c r="F792" s="20">
        <v>0</v>
      </c>
    </row>
    <row r="793" spans="1:6" ht="15.75" customHeight="1" x14ac:dyDescent="0.3">
      <c r="A793" s="18" t="s">
        <v>2073</v>
      </c>
      <c r="B793" s="18" t="s">
        <v>243</v>
      </c>
      <c r="C793" s="19" t="s">
        <v>56</v>
      </c>
      <c r="D793" s="18" t="s">
        <v>215</v>
      </c>
      <c r="E793" s="19" t="s">
        <v>926</v>
      </c>
      <c r="F793" s="20">
        <v>0</v>
      </c>
    </row>
    <row r="794" spans="1:6" ht="15.75" customHeight="1" x14ac:dyDescent="0.3">
      <c r="A794" s="18" t="s">
        <v>2073</v>
      </c>
      <c r="B794" s="18" t="s">
        <v>243</v>
      </c>
      <c r="C794" s="19" t="s">
        <v>56</v>
      </c>
      <c r="D794" s="18" t="s">
        <v>207</v>
      </c>
      <c r="E794" s="19" t="s">
        <v>927</v>
      </c>
      <c r="F794" s="20">
        <v>150951.54389999999</v>
      </c>
    </row>
    <row r="795" spans="1:6" ht="15.75" customHeight="1" x14ac:dyDescent="0.3">
      <c r="A795" s="18" t="s">
        <v>2073</v>
      </c>
      <c r="B795" s="18" t="s">
        <v>243</v>
      </c>
      <c r="C795" s="19" t="s">
        <v>56</v>
      </c>
      <c r="D795" s="18" t="s">
        <v>216</v>
      </c>
      <c r="E795" s="19" t="s">
        <v>928</v>
      </c>
      <c r="F795" s="20">
        <v>83825.855200000005</v>
      </c>
    </row>
    <row r="796" spans="1:6" ht="15.75" customHeight="1" x14ac:dyDescent="0.3">
      <c r="A796" s="18" t="s">
        <v>2073</v>
      </c>
      <c r="B796" s="18" t="s">
        <v>243</v>
      </c>
      <c r="C796" s="19" t="s">
        <v>56</v>
      </c>
      <c r="D796" s="18" t="s">
        <v>208</v>
      </c>
      <c r="E796" s="19" t="s">
        <v>929</v>
      </c>
      <c r="F796" s="20">
        <v>20165.133999999998</v>
      </c>
    </row>
    <row r="797" spans="1:6" ht="15.75" customHeight="1" x14ac:dyDescent="0.3">
      <c r="A797" s="18" t="s">
        <v>2073</v>
      </c>
      <c r="B797" s="18" t="s">
        <v>244</v>
      </c>
      <c r="C797" s="19" t="s">
        <v>57</v>
      </c>
      <c r="D797" s="18" t="s">
        <v>129</v>
      </c>
      <c r="E797" s="19" t="s">
        <v>445</v>
      </c>
      <c r="F797" s="20">
        <v>0</v>
      </c>
    </row>
    <row r="798" spans="1:6" ht="15.75" customHeight="1" x14ac:dyDescent="0.3">
      <c r="A798" s="18" t="s">
        <v>2073</v>
      </c>
      <c r="B798" s="18" t="s">
        <v>244</v>
      </c>
      <c r="C798" s="19" t="s">
        <v>57</v>
      </c>
      <c r="D798" s="18" t="s">
        <v>130</v>
      </c>
      <c r="E798" s="19" t="s">
        <v>1836</v>
      </c>
      <c r="F798" s="20">
        <v>6522058.6325000003</v>
      </c>
    </row>
    <row r="799" spans="1:6" ht="15.75" customHeight="1" x14ac:dyDescent="0.3">
      <c r="A799" s="18" t="s">
        <v>2073</v>
      </c>
      <c r="B799" s="18" t="s">
        <v>244</v>
      </c>
      <c r="C799" s="19" t="s">
        <v>57</v>
      </c>
      <c r="D799" s="18" t="s">
        <v>131</v>
      </c>
      <c r="E799" s="19" t="s">
        <v>1837</v>
      </c>
      <c r="F799" s="20">
        <v>0</v>
      </c>
    </row>
    <row r="800" spans="1:6" ht="15.75" customHeight="1" x14ac:dyDescent="0.3">
      <c r="A800" s="18" t="s">
        <v>2073</v>
      </c>
      <c r="B800" s="18" t="s">
        <v>244</v>
      </c>
      <c r="C800" s="19" t="s">
        <v>57</v>
      </c>
      <c r="D800" s="18" t="s">
        <v>134</v>
      </c>
      <c r="E800" s="19" t="s">
        <v>1838</v>
      </c>
      <c r="F800" s="20">
        <v>8044.7453999999998</v>
      </c>
    </row>
    <row r="801" spans="1:6" ht="15.75" customHeight="1" x14ac:dyDescent="0.3">
      <c r="A801" s="18" t="s">
        <v>2073</v>
      </c>
      <c r="B801" s="18" t="s">
        <v>244</v>
      </c>
      <c r="C801" s="19" t="s">
        <v>57</v>
      </c>
      <c r="D801" s="18" t="s">
        <v>135</v>
      </c>
      <c r="E801" s="19" t="s">
        <v>1839</v>
      </c>
      <c r="F801" s="20">
        <v>358299.614</v>
      </c>
    </row>
    <row r="802" spans="1:6" ht="15.75" customHeight="1" x14ac:dyDescent="0.3">
      <c r="A802" s="18" t="s">
        <v>2073</v>
      </c>
      <c r="B802" s="18" t="s">
        <v>244</v>
      </c>
      <c r="C802" s="19" t="s">
        <v>57</v>
      </c>
      <c r="D802" s="18" t="s">
        <v>138</v>
      </c>
      <c r="E802" s="19" t="s">
        <v>452</v>
      </c>
      <c r="F802" s="20">
        <v>0</v>
      </c>
    </row>
    <row r="803" spans="1:6" ht="15.75" customHeight="1" x14ac:dyDescent="0.3">
      <c r="A803" s="18" t="s">
        <v>2073</v>
      </c>
      <c r="B803" s="18" t="s">
        <v>244</v>
      </c>
      <c r="C803" s="19" t="s">
        <v>57</v>
      </c>
      <c r="D803" s="18" t="s">
        <v>139</v>
      </c>
      <c r="E803" s="19" t="s">
        <v>776</v>
      </c>
      <c r="F803" s="20">
        <v>0</v>
      </c>
    </row>
    <row r="804" spans="1:6" ht="15.75" customHeight="1" x14ac:dyDescent="0.3">
      <c r="A804" s="18" t="s">
        <v>2073</v>
      </c>
      <c r="B804" s="18" t="s">
        <v>244</v>
      </c>
      <c r="C804" s="19" t="s">
        <v>57</v>
      </c>
      <c r="D804" s="18" t="s">
        <v>140</v>
      </c>
      <c r="E804" s="19" t="s">
        <v>1840</v>
      </c>
      <c r="F804" s="20">
        <v>0</v>
      </c>
    </row>
    <row r="805" spans="1:6" ht="15.75" customHeight="1" x14ac:dyDescent="0.3">
      <c r="A805" s="18" t="s">
        <v>2073</v>
      </c>
      <c r="B805" s="18" t="s">
        <v>244</v>
      </c>
      <c r="C805" s="19" t="s">
        <v>57</v>
      </c>
      <c r="D805" s="18" t="s">
        <v>143</v>
      </c>
      <c r="E805" s="19" t="s">
        <v>1841</v>
      </c>
      <c r="F805" s="20">
        <v>169215.44709999999</v>
      </c>
    </row>
    <row r="806" spans="1:6" ht="15.75" customHeight="1" x14ac:dyDescent="0.3">
      <c r="A806" s="18" t="s">
        <v>2073</v>
      </c>
      <c r="B806" s="18" t="s">
        <v>244</v>
      </c>
      <c r="C806" s="19" t="s">
        <v>57</v>
      </c>
      <c r="D806" s="18" t="s">
        <v>144</v>
      </c>
      <c r="E806" s="19" t="s">
        <v>371</v>
      </c>
      <c r="F806" s="20">
        <v>0</v>
      </c>
    </row>
    <row r="807" spans="1:6" ht="15.75" customHeight="1" x14ac:dyDescent="0.3">
      <c r="A807" s="18" t="s">
        <v>2073</v>
      </c>
      <c r="B807" s="18" t="s">
        <v>244</v>
      </c>
      <c r="C807" s="19" t="s">
        <v>57</v>
      </c>
      <c r="D807" s="18" t="s">
        <v>145</v>
      </c>
      <c r="E807" s="19" t="s">
        <v>889</v>
      </c>
      <c r="F807" s="20">
        <v>0</v>
      </c>
    </row>
    <row r="808" spans="1:6" ht="15.75" customHeight="1" x14ac:dyDescent="0.3">
      <c r="A808" s="18" t="s">
        <v>2073</v>
      </c>
      <c r="B808" s="18" t="s">
        <v>244</v>
      </c>
      <c r="C808" s="19" t="s">
        <v>57</v>
      </c>
      <c r="D808" s="18" t="s">
        <v>146</v>
      </c>
      <c r="E808" s="19" t="s">
        <v>1842</v>
      </c>
      <c r="F808" s="20">
        <v>0</v>
      </c>
    </row>
    <row r="809" spans="1:6" ht="15.75" customHeight="1" x14ac:dyDescent="0.3">
      <c r="A809" s="18" t="s">
        <v>2073</v>
      </c>
      <c r="B809" s="18" t="s">
        <v>244</v>
      </c>
      <c r="C809" s="19" t="s">
        <v>57</v>
      </c>
      <c r="D809" s="18" t="s">
        <v>147</v>
      </c>
      <c r="E809" s="19" t="s">
        <v>451</v>
      </c>
      <c r="F809" s="20">
        <v>0</v>
      </c>
    </row>
    <row r="810" spans="1:6" ht="15.75" customHeight="1" x14ac:dyDescent="0.3">
      <c r="A810" s="18" t="s">
        <v>2073</v>
      </c>
      <c r="B810" s="18" t="s">
        <v>244</v>
      </c>
      <c r="C810" s="19" t="s">
        <v>57</v>
      </c>
      <c r="D810" s="18" t="s">
        <v>148</v>
      </c>
      <c r="E810" s="19" t="s">
        <v>1843</v>
      </c>
      <c r="F810" s="20">
        <v>0</v>
      </c>
    </row>
    <row r="811" spans="1:6" ht="15.75" customHeight="1" x14ac:dyDescent="0.3">
      <c r="A811" s="18" t="s">
        <v>2073</v>
      </c>
      <c r="B811" s="18" t="s">
        <v>244</v>
      </c>
      <c r="C811" s="19" t="s">
        <v>57</v>
      </c>
      <c r="D811" s="18" t="s">
        <v>149</v>
      </c>
      <c r="E811" s="19" t="s">
        <v>1844</v>
      </c>
      <c r="F811" s="20">
        <v>100830.43700000001</v>
      </c>
    </row>
    <row r="812" spans="1:6" ht="15.75" customHeight="1" x14ac:dyDescent="0.3">
      <c r="A812" s="18" t="s">
        <v>2073</v>
      </c>
      <c r="B812" s="18" t="s">
        <v>244</v>
      </c>
      <c r="C812" s="19" t="s">
        <v>57</v>
      </c>
      <c r="D812" s="18" t="s">
        <v>150</v>
      </c>
      <c r="E812" s="19" t="s">
        <v>1556</v>
      </c>
      <c r="F812" s="20">
        <v>0</v>
      </c>
    </row>
    <row r="813" spans="1:6" ht="15.75" customHeight="1" x14ac:dyDescent="0.3">
      <c r="A813" s="18" t="s">
        <v>2073</v>
      </c>
      <c r="B813" s="18" t="s">
        <v>244</v>
      </c>
      <c r="C813" s="19" t="s">
        <v>57</v>
      </c>
      <c r="D813" s="18" t="s">
        <v>151</v>
      </c>
      <c r="E813" s="19" t="s">
        <v>525</v>
      </c>
      <c r="F813" s="20">
        <v>0</v>
      </c>
    </row>
    <row r="814" spans="1:6" ht="15.75" customHeight="1" x14ac:dyDescent="0.3">
      <c r="A814" s="18" t="s">
        <v>2073</v>
      </c>
      <c r="B814" s="18" t="s">
        <v>244</v>
      </c>
      <c r="C814" s="19" t="s">
        <v>57</v>
      </c>
      <c r="D814" s="18" t="s">
        <v>200</v>
      </c>
      <c r="E814" s="19" t="s">
        <v>871</v>
      </c>
      <c r="F814" s="20">
        <v>0</v>
      </c>
    </row>
    <row r="815" spans="1:6" ht="15.75" customHeight="1" x14ac:dyDescent="0.3">
      <c r="A815" s="18" t="s">
        <v>2073</v>
      </c>
      <c r="B815" s="18" t="s">
        <v>244</v>
      </c>
      <c r="C815" s="19" t="s">
        <v>57</v>
      </c>
      <c r="D815" s="18" t="s">
        <v>201</v>
      </c>
      <c r="E815" s="19" t="s">
        <v>1845</v>
      </c>
      <c r="F815" s="20">
        <v>60.160400000000003</v>
      </c>
    </row>
    <row r="816" spans="1:6" ht="15.75" customHeight="1" x14ac:dyDescent="0.3">
      <c r="A816" s="18" t="s">
        <v>2073</v>
      </c>
      <c r="B816" s="18" t="s">
        <v>244</v>
      </c>
      <c r="C816" s="19" t="s">
        <v>57</v>
      </c>
      <c r="D816" s="18" t="s">
        <v>205</v>
      </c>
      <c r="E816" s="19" t="s">
        <v>1846</v>
      </c>
      <c r="F816" s="20">
        <v>0</v>
      </c>
    </row>
    <row r="817" spans="1:6" ht="15.75" customHeight="1" x14ac:dyDescent="0.3">
      <c r="A817" s="18" t="s">
        <v>2073</v>
      </c>
      <c r="B817" s="18" t="s">
        <v>244</v>
      </c>
      <c r="C817" s="19" t="s">
        <v>57</v>
      </c>
      <c r="D817" s="18" t="s">
        <v>206</v>
      </c>
      <c r="E817" s="19" t="s">
        <v>1847</v>
      </c>
      <c r="F817" s="20">
        <v>0</v>
      </c>
    </row>
    <row r="818" spans="1:6" ht="15.75" customHeight="1" x14ac:dyDescent="0.3">
      <c r="A818" s="18" t="s">
        <v>2073</v>
      </c>
      <c r="B818" s="18" t="s">
        <v>244</v>
      </c>
      <c r="C818" s="19" t="s">
        <v>57</v>
      </c>
      <c r="D818" s="18" t="s">
        <v>215</v>
      </c>
      <c r="E818" s="19" t="s">
        <v>1848</v>
      </c>
      <c r="F818" s="20">
        <v>0</v>
      </c>
    </row>
    <row r="819" spans="1:6" ht="15.75" customHeight="1" x14ac:dyDescent="0.3">
      <c r="A819" s="18" t="s">
        <v>2073</v>
      </c>
      <c r="B819" s="18" t="s">
        <v>244</v>
      </c>
      <c r="C819" s="19" t="s">
        <v>57</v>
      </c>
      <c r="D819" s="18" t="s">
        <v>207</v>
      </c>
      <c r="E819" s="19" t="s">
        <v>1849</v>
      </c>
      <c r="F819" s="20">
        <v>0</v>
      </c>
    </row>
    <row r="820" spans="1:6" ht="15.75" customHeight="1" x14ac:dyDescent="0.3">
      <c r="A820" s="18" t="s">
        <v>2073</v>
      </c>
      <c r="B820" s="18" t="s">
        <v>245</v>
      </c>
      <c r="C820" s="19" t="s">
        <v>58</v>
      </c>
      <c r="D820" s="18" t="s">
        <v>129</v>
      </c>
      <c r="E820" s="19" t="s">
        <v>2100</v>
      </c>
      <c r="F820" s="20">
        <v>4667.1464999999998</v>
      </c>
    </row>
    <row r="821" spans="1:6" ht="15.75" customHeight="1" x14ac:dyDescent="0.3">
      <c r="A821" s="18" t="s">
        <v>2073</v>
      </c>
      <c r="B821" s="18" t="s">
        <v>245</v>
      </c>
      <c r="C821" s="19" t="s">
        <v>58</v>
      </c>
      <c r="D821" s="18" t="s">
        <v>130</v>
      </c>
      <c r="E821" s="19" t="s">
        <v>2101</v>
      </c>
      <c r="F821" s="20">
        <v>0</v>
      </c>
    </row>
    <row r="822" spans="1:6" ht="15.75" customHeight="1" x14ac:dyDescent="0.3">
      <c r="A822" s="18" t="s">
        <v>2073</v>
      </c>
      <c r="B822" s="18" t="s">
        <v>245</v>
      </c>
      <c r="C822" s="19" t="s">
        <v>58</v>
      </c>
      <c r="D822" s="18" t="s">
        <v>131</v>
      </c>
      <c r="E822" s="19" t="s">
        <v>2102</v>
      </c>
      <c r="F822" s="20">
        <v>0</v>
      </c>
    </row>
    <row r="823" spans="1:6" ht="15.75" customHeight="1" x14ac:dyDescent="0.3">
      <c r="A823" s="18" t="s">
        <v>2073</v>
      </c>
      <c r="B823" s="18" t="s">
        <v>245</v>
      </c>
      <c r="C823" s="19" t="s">
        <v>58</v>
      </c>
      <c r="D823" s="18" t="s">
        <v>132</v>
      </c>
      <c r="E823" s="19" t="s">
        <v>2103</v>
      </c>
      <c r="F823" s="20">
        <v>40975.515599999999</v>
      </c>
    </row>
    <row r="824" spans="1:6" ht="15.75" customHeight="1" x14ac:dyDescent="0.3">
      <c r="A824" s="18" t="s">
        <v>2073</v>
      </c>
      <c r="B824" s="18" t="s">
        <v>245</v>
      </c>
      <c r="C824" s="19" t="s">
        <v>58</v>
      </c>
      <c r="D824" s="18" t="s">
        <v>133</v>
      </c>
      <c r="E824" s="19" t="s">
        <v>2104</v>
      </c>
      <c r="F824" s="20">
        <v>3469160.5422</v>
      </c>
    </row>
    <row r="825" spans="1:6" ht="15.75" customHeight="1" x14ac:dyDescent="0.3">
      <c r="A825" s="18" t="s">
        <v>2073</v>
      </c>
      <c r="B825" s="18" t="s">
        <v>245</v>
      </c>
      <c r="C825" s="19" t="s">
        <v>58</v>
      </c>
      <c r="D825" s="18" t="s">
        <v>134</v>
      </c>
      <c r="E825" s="19" t="s">
        <v>544</v>
      </c>
      <c r="F825" s="20">
        <v>1015.2042</v>
      </c>
    </row>
    <row r="826" spans="1:6" ht="15.75" customHeight="1" x14ac:dyDescent="0.3">
      <c r="A826" s="18" t="s">
        <v>2073</v>
      </c>
      <c r="B826" s="18" t="s">
        <v>245</v>
      </c>
      <c r="C826" s="19" t="s">
        <v>58</v>
      </c>
      <c r="D826" s="18" t="s">
        <v>135</v>
      </c>
      <c r="E826" s="19" t="s">
        <v>2105</v>
      </c>
      <c r="F826" s="20">
        <v>87497.462199999994</v>
      </c>
    </row>
    <row r="827" spans="1:6" ht="15.75" customHeight="1" x14ac:dyDescent="0.3">
      <c r="A827" s="18" t="s">
        <v>2073</v>
      </c>
      <c r="B827" s="18" t="s">
        <v>245</v>
      </c>
      <c r="C827" s="19" t="s">
        <v>58</v>
      </c>
      <c r="D827" s="18" t="s">
        <v>136</v>
      </c>
      <c r="E827" s="19" t="s">
        <v>820</v>
      </c>
      <c r="F827" s="20">
        <v>0</v>
      </c>
    </row>
    <row r="828" spans="1:6" ht="15.75" customHeight="1" x14ac:dyDescent="0.3">
      <c r="A828" s="18" t="s">
        <v>2073</v>
      </c>
      <c r="B828" s="18" t="s">
        <v>245</v>
      </c>
      <c r="C828" s="19" t="s">
        <v>58</v>
      </c>
      <c r="D828" s="18" t="s">
        <v>137</v>
      </c>
      <c r="E828" s="19" t="s">
        <v>2106</v>
      </c>
      <c r="F828" s="20">
        <v>0</v>
      </c>
    </row>
    <row r="829" spans="1:6" ht="15.75" customHeight="1" x14ac:dyDescent="0.3">
      <c r="A829" s="18" t="s">
        <v>2073</v>
      </c>
      <c r="B829" s="18" t="s">
        <v>245</v>
      </c>
      <c r="C829" s="19" t="s">
        <v>58</v>
      </c>
      <c r="D829" s="18" t="s">
        <v>138</v>
      </c>
      <c r="E829" s="19" t="s">
        <v>1853</v>
      </c>
      <c r="F829" s="20">
        <v>0</v>
      </c>
    </row>
    <row r="830" spans="1:6" ht="15.75" customHeight="1" x14ac:dyDescent="0.3">
      <c r="A830" s="18" t="s">
        <v>2073</v>
      </c>
      <c r="B830" s="18" t="s">
        <v>245</v>
      </c>
      <c r="C830" s="19" t="s">
        <v>58</v>
      </c>
      <c r="D830" s="18" t="s">
        <v>139</v>
      </c>
      <c r="E830" s="19" t="s">
        <v>2107</v>
      </c>
      <c r="F830" s="20">
        <v>0</v>
      </c>
    </row>
    <row r="831" spans="1:6" ht="15.75" customHeight="1" x14ac:dyDescent="0.3">
      <c r="A831" s="18" t="s">
        <v>2073</v>
      </c>
      <c r="B831" s="18" t="s">
        <v>245</v>
      </c>
      <c r="C831" s="19" t="s">
        <v>58</v>
      </c>
      <c r="D831" s="18" t="s">
        <v>140</v>
      </c>
      <c r="E831" s="19" t="s">
        <v>1941</v>
      </c>
      <c r="F831" s="20">
        <v>0</v>
      </c>
    </row>
    <row r="832" spans="1:6" ht="15.75" customHeight="1" x14ac:dyDescent="0.3">
      <c r="A832" s="18" t="s">
        <v>2073</v>
      </c>
      <c r="B832" s="18" t="s">
        <v>245</v>
      </c>
      <c r="C832" s="19" t="s">
        <v>58</v>
      </c>
      <c r="D832" s="18" t="s">
        <v>141</v>
      </c>
      <c r="E832" s="19" t="s">
        <v>2108</v>
      </c>
      <c r="F832" s="20">
        <v>0</v>
      </c>
    </row>
    <row r="833" spans="1:6" ht="15.75" customHeight="1" x14ac:dyDescent="0.3">
      <c r="A833" s="18" t="s">
        <v>2073</v>
      </c>
      <c r="B833" s="18" t="s">
        <v>245</v>
      </c>
      <c r="C833" s="19" t="s">
        <v>58</v>
      </c>
      <c r="D833" s="18" t="s">
        <v>142</v>
      </c>
      <c r="E833" s="19" t="s">
        <v>2109</v>
      </c>
      <c r="F833" s="20">
        <v>5333.9773999999998</v>
      </c>
    </row>
    <row r="834" spans="1:6" ht="15.75" customHeight="1" x14ac:dyDescent="0.3">
      <c r="A834" s="18" t="s">
        <v>2073</v>
      </c>
      <c r="B834" s="18" t="s">
        <v>245</v>
      </c>
      <c r="C834" s="19" t="s">
        <v>58</v>
      </c>
      <c r="D834" s="18" t="s">
        <v>143</v>
      </c>
      <c r="E834" s="19" t="s">
        <v>2110</v>
      </c>
      <c r="F834" s="20">
        <v>492.94409999999999</v>
      </c>
    </row>
    <row r="835" spans="1:6" ht="15.75" customHeight="1" x14ac:dyDescent="0.3">
      <c r="A835" s="18" t="s">
        <v>2073</v>
      </c>
      <c r="B835" s="18" t="s">
        <v>245</v>
      </c>
      <c r="C835" s="19" t="s">
        <v>58</v>
      </c>
      <c r="D835" s="18" t="s">
        <v>144</v>
      </c>
      <c r="E835" s="19" t="s">
        <v>2111</v>
      </c>
      <c r="F835" s="20">
        <v>127239.307</v>
      </c>
    </row>
    <row r="836" spans="1:6" ht="15.75" customHeight="1" x14ac:dyDescent="0.3">
      <c r="A836" s="18" t="s">
        <v>2073</v>
      </c>
      <c r="B836" s="18" t="s">
        <v>245</v>
      </c>
      <c r="C836" s="19" t="s">
        <v>58</v>
      </c>
      <c r="D836" s="18" t="s">
        <v>145</v>
      </c>
      <c r="E836" s="19" t="s">
        <v>2112</v>
      </c>
      <c r="F836" s="20">
        <v>0</v>
      </c>
    </row>
    <row r="837" spans="1:6" ht="15.75" customHeight="1" x14ac:dyDescent="0.3">
      <c r="A837" s="18" t="s">
        <v>2073</v>
      </c>
      <c r="B837" s="18" t="s">
        <v>245</v>
      </c>
      <c r="C837" s="19" t="s">
        <v>58</v>
      </c>
      <c r="D837" s="18" t="s">
        <v>146</v>
      </c>
      <c r="E837" s="19" t="s">
        <v>931</v>
      </c>
      <c r="F837" s="20">
        <v>108061.2497</v>
      </c>
    </row>
    <row r="838" spans="1:6" ht="15.75" customHeight="1" x14ac:dyDescent="0.3">
      <c r="A838" s="18" t="s">
        <v>2073</v>
      </c>
      <c r="B838" s="18" t="s">
        <v>245</v>
      </c>
      <c r="C838" s="19" t="s">
        <v>58</v>
      </c>
      <c r="D838" s="18" t="s">
        <v>147</v>
      </c>
      <c r="E838" s="19" t="s">
        <v>1819</v>
      </c>
      <c r="F838" s="20">
        <v>0</v>
      </c>
    </row>
    <row r="839" spans="1:6" ht="15.75" customHeight="1" x14ac:dyDescent="0.3">
      <c r="A839" s="18" t="s">
        <v>2073</v>
      </c>
      <c r="B839" s="18" t="s">
        <v>245</v>
      </c>
      <c r="C839" s="19" t="s">
        <v>58</v>
      </c>
      <c r="D839" s="18" t="s">
        <v>148</v>
      </c>
      <c r="E839" s="19" t="s">
        <v>1495</v>
      </c>
      <c r="F839" s="20">
        <v>0</v>
      </c>
    </row>
    <row r="840" spans="1:6" ht="15.75" customHeight="1" x14ac:dyDescent="0.3">
      <c r="A840" s="18" t="s">
        <v>2073</v>
      </c>
      <c r="B840" s="18" t="s">
        <v>245</v>
      </c>
      <c r="C840" s="19" t="s">
        <v>58</v>
      </c>
      <c r="D840" s="18" t="s">
        <v>149</v>
      </c>
      <c r="E840" s="19" t="s">
        <v>2113</v>
      </c>
      <c r="F840" s="20">
        <v>0</v>
      </c>
    </row>
    <row r="841" spans="1:6" ht="15.75" customHeight="1" x14ac:dyDescent="0.3">
      <c r="A841" s="18" t="s">
        <v>2073</v>
      </c>
      <c r="B841" s="18" t="s">
        <v>245</v>
      </c>
      <c r="C841" s="19" t="s">
        <v>58</v>
      </c>
      <c r="D841" s="18" t="s">
        <v>150</v>
      </c>
      <c r="E841" s="19" t="s">
        <v>2114</v>
      </c>
      <c r="F841" s="20">
        <v>785865.94209999999</v>
      </c>
    </row>
    <row r="842" spans="1:6" ht="15.75" customHeight="1" x14ac:dyDescent="0.3">
      <c r="A842" s="18" t="s">
        <v>2073</v>
      </c>
      <c r="B842" s="18" t="s">
        <v>245</v>
      </c>
      <c r="C842" s="19" t="s">
        <v>58</v>
      </c>
      <c r="D842" s="18" t="s">
        <v>151</v>
      </c>
      <c r="E842" s="19" t="s">
        <v>2115</v>
      </c>
      <c r="F842" s="20">
        <v>27144.2258</v>
      </c>
    </row>
    <row r="843" spans="1:6" ht="15.75" customHeight="1" x14ac:dyDescent="0.3">
      <c r="A843" s="18" t="s">
        <v>2073</v>
      </c>
      <c r="B843" s="18" t="s">
        <v>246</v>
      </c>
      <c r="C843" s="19" t="s">
        <v>59</v>
      </c>
      <c r="D843" s="18" t="s">
        <v>129</v>
      </c>
      <c r="E843" s="19" t="s">
        <v>934</v>
      </c>
      <c r="F843" s="20">
        <v>24066.251</v>
      </c>
    </row>
    <row r="844" spans="1:6" ht="15.75" customHeight="1" x14ac:dyDescent="0.3">
      <c r="A844" s="18" t="s">
        <v>2073</v>
      </c>
      <c r="B844" s="18" t="s">
        <v>246</v>
      </c>
      <c r="C844" s="19" t="s">
        <v>59</v>
      </c>
      <c r="D844" s="18" t="s">
        <v>130</v>
      </c>
      <c r="E844" s="19" t="s">
        <v>935</v>
      </c>
      <c r="F844" s="20">
        <v>57976.800600000002</v>
      </c>
    </row>
    <row r="845" spans="1:6" ht="15.75" customHeight="1" x14ac:dyDescent="0.3">
      <c r="A845" s="18" t="s">
        <v>2073</v>
      </c>
      <c r="B845" s="18" t="s">
        <v>246</v>
      </c>
      <c r="C845" s="19" t="s">
        <v>59</v>
      </c>
      <c r="D845" s="18" t="s">
        <v>131</v>
      </c>
      <c r="E845" s="19" t="s">
        <v>524</v>
      </c>
      <c r="F845" s="20">
        <v>0</v>
      </c>
    </row>
    <row r="846" spans="1:6" ht="15.75" customHeight="1" x14ac:dyDescent="0.3">
      <c r="A846" s="18" t="s">
        <v>2073</v>
      </c>
      <c r="B846" s="18" t="s">
        <v>246</v>
      </c>
      <c r="C846" s="19" t="s">
        <v>59</v>
      </c>
      <c r="D846" s="18" t="s">
        <v>132</v>
      </c>
      <c r="E846" s="19" t="s">
        <v>936</v>
      </c>
      <c r="F846" s="20">
        <v>0</v>
      </c>
    </row>
    <row r="847" spans="1:6" ht="15.75" customHeight="1" x14ac:dyDescent="0.3">
      <c r="A847" s="18" t="s">
        <v>2073</v>
      </c>
      <c r="B847" s="18" t="s">
        <v>246</v>
      </c>
      <c r="C847" s="19" t="s">
        <v>59</v>
      </c>
      <c r="D847" s="18" t="s">
        <v>133</v>
      </c>
      <c r="E847" s="19" t="s">
        <v>937</v>
      </c>
      <c r="F847" s="20">
        <v>2743.5315000000001</v>
      </c>
    </row>
    <row r="848" spans="1:6" ht="15.75" customHeight="1" x14ac:dyDescent="0.3">
      <c r="A848" s="18" t="s">
        <v>2073</v>
      </c>
      <c r="B848" s="18" t="s">
        <v>246</v>
      </c>
      <c r="C848" s="19" t="s">
        <v>59</v>
      </c>
      <c r="D848" s="18" t="s">
        <v>134</v>
      </c>
      <c r="E848" s="19" t="s">
        <v>938</v>
      </c>
      <c r="F848" s="20">
        <v>0</v>
      </c>
    </row>
    <row r="849" spans="1:6" ht="15.75" customHeight="1" x14ac:dyDescent="0.3">
      <c r="A849" s="18" t="s">
        <v>2073</v>
      </c>
      <c r="B849" s="18" t="s">
        <v>246</v>
      </c>
      <c r="C849" s="19" t="s">
        <v>59</v>
      </c>
      <c r="D849" s="18" t="s">
        <v>135</v>
      </c>
      <c r="E849" s="19" t="s">
        <v>939</v>
      </c>
      <c r="F849" s="20">
        <v>7689.0286999999998</v>
      </c>
    </row>
    <row r="850" spans="1:6" ht="15.75" customHeight="1" x14ac:dyDescent="0.3">
      <c r="A850" s="18" t="s">
        <v>2073</v>
      </c>
      <c r="B850" s="18" t="s">
        <v>246</v>
      </c>
      <c r="C850" s="19" t="s">
        <v>59</v>
      </c>
      <c r="D850" s="18" t="s">
        <v>136</v>
      </c>
      <c r="E850" s="19" t="s">
        <v>452</v>
      </c>
      <c r="F850" s="20">
        <v>0</v>
      </c>
    </row>
    <row r="851" spans="1:6" ht="15.75" customHeight="1" x14ac:dyDescent="0.3">
      <c r="A851" s="18" t="s">
        <v>2073</v>
      </c>
      <c r="B851" s="18" t="s">
        <v>246</v>
      </c>
      <c r="C851" s="19" t="s">
        <v>59</v>
      </c>
      <c r="D851" s="18" t="s">
        <v>137</v>
      </c>
      <c r="E851" s="19" t="s">
        <v>940</v>
      </c>
      <c r="F851" s="20">
        <v>4838491.2989999996</v>
      </c>
    </row>
    <row r="852" spans="1:6" ht="15.75" customHeight="1" x14ac:dyDescent="0.3">
      <c r="A852" s="18" t="s">
        <v>2073</v>
      </c>
      <c r="B852" s="18" t="s">
        <v>246</v>
      </c>
      <c r="C852" s="19" t="s">
        <v>59</v>
      </c>
      <c r="D852" s="18" t="s">
        <v>138</v>
      </c>
      <c r="E852" s="19" t="s">
        <v>527</v>
      </c>
      <c r="F852" s="20">
        <v>95826.391900000002</v>
      </c>
    </row>
    <row r="853" spans="1:6" ht="15.75" customHeight="1" x14ac:dyDescent="0.3">
      <c r="A853" s="18" t="s">
        <v>2073</v>
      </c>
      <c r="B853" s="18" t="s">
        <v>246</v>
      </c>
      <c r="C853" s="19" t="s">
        <v>59</v>
      </c>
      <c r="D853" s="18" t="s">
        <v>139</v>
      </c>
      <c r="E853" s="19" t="s">
        <v>941</v>
      </c>
      <c r="F853" s="20">
        <v>4730.6400999999996</v>
      </c>
    </row>
    <row r="854" spans="1:6" ht="15.75" customHeight="1" x14ac:dyDescent="0.3">
      <c r="A854" s="18" t="s">
        <v>2073</v>
      </c>
      <c r="B854" s="18" t="s">
        <v>246</v>
      </c>
      <c r="C854" s="19" t="s">
        <v>59</v>
      </c>
      <c r="D854" s="18" t="s">
        <v>140</v>
      </c>
      <c r="E854" s="19" t="s">
        <v>942</v>
      </c>
      <c r="F854" s="20">
        <v>5108.9975000000004</v>
      </c>
    </row>
    <row r="855" spans="1:6" ht="15.75" customHeight="1" x14ac:dyDescent="0.3">
      <c r="A855" s="18" t="s">
        <v>2073</v>
      </c>
      <c r="B855" s="18" t="s">
        <v>246</v>
      </c>
      <c r="C855" s="19" t="s">
        <v>59</v>
      </c>
      <c r="D855" s="18" t="s">
        <v>141</v>
      </c>
      <c r="E855" s="19" t="s">
        <v>943</v>
      </c>
      <c r="F855" s="20">
        <v>2291544.9589</v>
      </c>
    </row>
    <row r="856" spans="1:6" ht="15.75" customHeight="1" x14ac:dyDescent="0.3">
      <c r="A856" s="18" t="s">
        <v>2073</v>
      </c>
      <c r="B856" s="18" t="s">
        <v>246</v>
      </c>
      <c r="C856" s="19" t="s">
        <v>59</v>
      </c>
      <c r="D856" s="18" t="s">
        <v>142</v>
      </c>
      <c r="E856" s="19" t="s">
        <v>944</v>
      </c>
      <c r="F856" s="20">
        <v>0</v>
      </c>
    </row>
    <row r="857" spans="1:6" ht="15.75" customHeight="1" x14ac:dyDescent="0.3">
      <c r="A857" s="18" t="s">
        <v>2073</v>
      </c>
      <c r="B857" s="18" t="s">
        <v>246</v>
      </c>
      <c r="C857" s="19" t="s">
        <v>59</v>
      </c>
      <c r="D857" s="18" t="s">
        <v>143</v>
      </c>
      <c r="E857" s="19" t="s">
        <v>847</v>
      </c>
      <c r="F857" s="20">
        <v>35149.118799999997</v>
      </c>
    </row>
    <row r="858" spans="1:6" ht="15.75" customHeight="1" x14ac:dyDescent="0.3">
      <c r="A858" s="18" t="s">
        <v>2073</v>
      </c>
      <c r="B858" s="18" t="s">
        <v>246</v>
      </c>
      <c r="C858" s="19" t="s">
        <v>59</v>
      </c>
      <c r="D858" s="18" t="s">
        <v>144</v>
      </c>
      <c r="E858" s="19" t="s">
        <v>945</v>
      </c>
      <c r="F858" s="20">
        <v>34000.482900000003</v>
      </c>
    </row>
    <row r="859" spans="1:6" ht="15.75" customHeight="1" x14ac:dyDescent="0.3">
      <c r="A859" s="18" t="s">
        <v>2073</v>
      </c>
      <c r="B859" s="18" t="s">
        <v>246</v>
      </c>
      <c r="C859" s="19" t="s">
        <v>59</v>
      </c>
      <c r="D859" s="18" t="s">
        <v>145</v>
      </c>
      <c r="E859" s="19" t="s">
        <v>460</v>
      </c>
      <c r="F859" s="20">
        <v>4163.9350000000004</v>
      </c>
    </row>
    <row r="860" spans="1:6" ht="15.75" customHeight="1" x14ac:dyDescent="0.3">
      <c r="A860" s="18" t="s">
        <v>2073</v>
      </c>
      <c r="B860" s="18" t="s">
        <v>246</v>
      </c>
      <c r="C860" s="19" t="s">
        <v>59</v>
      </c>
      <c r="D860" s="18" t="s">
        <v>147</v>
      </c>
      <c r="E860" s="19" t="s">
        <v>946</v>
      </c>
      <c r="F860" s="20">
        <v>0</v>
      </c>
    </row>
    <row r="861" spans="1:6" ht="15.75" customHeight="1" x14ac:dyDescent="0.3">
      <c r="A861" s="18" t="s">
        <v>2073</v>
      </c>
      <c r="B861" s="18" t="s">
        <v>246</v>
      </c>
      <c r="C861" s="19" t="s">
        <v>59</v>
      </c>
      <c r="D861" s="18" t="s">
        <v>148</v>
      </c>
      <c r="E861" s="19" t="s">
        <v>947</v>
      </c>
      <c r="F861" s="20">
        <v>0</v>
      </c>
    </row>
    <row r="862" spans="1:6" ht="15.75" customHeight="1" x14ac:dyDescent="0.3">
      <c r="A862" s="18" t="s">
        <v>2073</v>
      </c>
      <c r="B862" s="18" t="s">
        <v>246</v>
      </c>
      <c r="C862" s="19" t="s">
        <v>59</v>
      </c>
      <c r="D862" s="18" t="s">
        <v>149</v>
      </c>
      <c r="E862" s="19" t="s">
        <v>1850</v>
      </c>
      <c r="F862" s="20">
        <v>0</v>
      </c>
    </row>
    <row r="863" spans="1:6" ht="15.75" customHeight="1" x14ac:dyDescent="0.3">
      <c r="A863" s="18" t="s">
        <v>2073</v>
      </c>
      <c r="B863" s="18" t="s">
        <v>246</v>
      </c>
      <c r="C863" s="19" t="s">
        <v>59</v>
      </c>
      <c r="D863" s="18" t="s">
        <v>150</v>
      </c>
      <c r="E863" s="19" t="s">
        <v>1851</v>
      </c>
      <c r="F863" s="20">
        <v>1595.0174999999999</v>
      </c>
    </row>
    <row r="864" spans="1:6" ht="15.75" customHeight="1" x14ac:dyDescent="0.3">
      <c r="A864" s="18" t="s">
        <v>2073</v>
      </c>
      <c r="B864" s="18" t="s">
        <v>247</v>
      </c>
      <c r="C864" s="19" t="s">
        <v>60</v>
      </c>
      <c r="D864" s="18" t="s">
        <v>130</v>
      </c>
      <c r="E864" s="19" t="s">
        <v>948</v>
      </c>
      <c r="F864" s="20">
        <v>9968.4945000000007</v>
      </c>
    </row>
    <row r="865" spans="1:6" ht="15.75" customHeight="1" x14ac:dyDescent="0.3">
      <c r="A865" s="18" t="s">
        <v>2073</v>
      </c>
      <c r="B865" s="18" t="s">
        <v>247</v>
      </c>
      <c r="C865" s="19" t="s">
        <v>60</v>
      </c>
      <c r="D865" s="18" t="s">
        <v>131</v>
      </c>
      <c r="E865" s="19" t="s">
        <v>949</v>
      </c>
      <c r="F865" s="20">
        <v>169140.84030000001</v>
      </c>
    </row>
    <row r="866" spans="1:6" ht="15.75" customHeight="1" x14ac:dyDescent="0.3">
      <c r="A866" s="18" t="s">
        <v>2073</v>
      </c>
      <c r="B866" s="18" t="s">
        <v>247</v>
      </c>
      <c r="C866" s="19" t="s">
        <v>60</v>
      </c>
      <c r="D866" s="18" t="s">
        <v>147</v>
      </c>
      <c r="E866" s="19" t="s">
        <v>950</v>
      </c>
      <c r="F866" s="20">
        <v>0</v>
      </c>
    </row>
    <row r="867" spans="1:6" ht="15.75" customHeight="1" x14ac:dyDescent="0.3">
      <c r="A867" s="18" t="s">
        <v>2073</v>
      </c>
      <c r="B867" s="18" t="s">
        <v>247</v>
      </c>
      <c r="C867" s="19" t="s">
        <v>60</v>
      </c>
      <c r="D867" s="18" t="s">
        <v>148</v>
      </c>
      <c r="E867" s="19" t="s">
        <v>951</v>
      </c>
      <c r="F867" s="20">
        <v>0</v>
      </c>
    </row>
    <row r="868" spans="1:6" ht="15.75" customHeight="1" x14ac:dyDescent="0.3">
      <c r="A868" s="18" t="s">
        <v>2073</v>
      </c>
      <c r="B868" s="18" t="s">
        <v>247</v>
      </c>
      <c r="C868" s="19" t="s">
        <v>60</v>
      </c>
      <c r="D868" s="18" t="s">
        <v>149</v>
      </c>
      <c r="E868" s="19" t="s">
        <v>952</v>
      </c>
      <c r="F868" s="20">
        <v>0</v>
      </c>
    </row>
    <row r="869" spans="1:6" ht="15.75" customHeight="1" x14ac:dyDescent="0.3">
      <c r="A869" s="18" t="s">
        <v>2073</v>
      </c>
      <c r="B869" s="18" t="s">
        <v>247</v>
      </c>
      <c r="C869" s="19" t="s">
        <v>60</v>
      </c>
      <c r="D869" s="18" t="s">
        <v>150</v>
      </c>
      <c r="E869" s="19" t="s">
        <v>953</v>
      </c>
      <c r="F869" s="20">
        <v>0</v>
      </c>
    </row>
    <row r="870" spans="1:6" ht="15.75" customHeight="1" x14ac:dyDescent="0.3">
      <c r="A870" s="18" t="s">
        <v>2073</v>
      </c>
      <c r="B870" s="18" t="s">
        <v>247</v>
      </c>
      <c r="C870" s="19" t="s">
        <v>60</v>
      </c>
      <c r="D870" s="18" t="s">
        <v>151</v>
      </c>
      <c r="E870" s="19" t="s">
        <v>954</v>
      </c>
      <c r="F870" s="20">
        <v>0</v>
      </c>
    </row>
    <row r="871" spans="1:6" ht="15.75" customHeight="1" x14ac:dyDescent="0.3">
      <c r="A871" s="18" t="s">
        <v>2073</v>
      </c>
      <c r="B871" s="18" t="s">
        <v>247</v>
      </c>
      <c r="C871" s="19" t="s">
        <v>60</v>
      </c>
      <c r="D871" s="18" t="s">
        <v>200</v>
      </c>
      <c r="E871" s="19" t="s">
        <v>955</v>
      </c>
      <c r="F871" s="20">
        <v>132079.11180000001</v>
      </c>
    </row>
    <row r="872" spans="1:6" ht="15.75" customHeight="1" x14ac:dyDescent="0.3">
      <c r="A872" s="18" t="s">
        <v>2073</v>
      </c>
      <c r="B872" s="18" t="s">
        <v>247</v>
      </c>
      <c r="C872" s="19" t="s">
        <v>60</v>
      </c>
      <c r="D872" s="18" t="s">
        <v>201</v>
      </c>
      <c r="E872" s="19" t="s">
        <v>956</v>
      </c>
      <c r="F872" s="20">
        <v>222097.11439999999</v>
      </c>
    </row>
    <row r="873" spans="1:6" ht="15.75" customHeight="1" x14ac:dyDescent="0.3">
      <c r="A873" s="18" t="s">
        <v>2073</v>
      </c>
      <c r="B873" s="18" t="s">
        <v>247</v>
      </c>
      <c r="C873" s="19" t="s">
        <v>60</v>
      </c>
      <c r="D873" s="18" t="s">
        <v>205</v>
      </c>
      <c r="E873" s="19" t="s">
        <v>696</v>
      </c>
      <c r="F873" s="20">
        <v>0</v>
      </c>
    </row>
    <row r="874" spans="1:6" ht="15.75" customHeight="1" x14ac:dyDescent="0.3">
      <c r="A874" s="18" t="s">
        <v>2073</v>
      </c>
      <c r="B874" s="18" t="s">
        <v>247</v>
      </c>
      <c r="C874" s="19" t="s">
        <v>60</v>
      </c>
      <c r="D874" s="18" t="s">
        <v>206</v>
      </c>
      <c r="E874" s="19" t="s">
        <v>957</v>
      </c>
      <c r="F874" s="20">
        <v>777398.74320000003</v>
      </c>
    </row>
    <row r="875" spans="1:6" ht="15.75" customHeight="1" x14ac:dyDescent="0.3">
      <c r="A875" s="18" t="s">
        <v>2073</v>
      </c>
      <c r="B875" s="18" t="s">
        <v>247</v>
      </c>
      <c r="C875" s="19" t="s">
        <v>60</v>
      </c>
      <c r="D875" s="18" t="s">
        <v>215</v>
      </c>
      <c r="E875" s="19" t="s">
        <v>958</v>
      </c>
      <c r="F875" s="20">
        <v>0</v>
      </c>
    </row>
    <row r="876" spans="1:6" ht="15.75" customHeight="1" x14ac:dyDescent="0.3">
      <c r="A876" s="18" t="s">
        <v>2073</v>
      </c>
      <c r="B876" s="18" t="s">
        <v>247</v>
      </c>
      <c r="C876" s="19" t="s">
        <v>60</v>
      </c>
      <c r="D876" s="18" t="s">
        <v>207</v>
      </c>
      <c r="E876" s="19" t="s">
        <v>959</v>
      </c>
      <c r="F876" s="20">
        <v>0</v>
      </c>
    </row>
    <row r="877" spans="1:6" ht="15.75" customHeight="1" x14ac:dyDescent="0.3">
      <c r="A877" s="18" t="s">
        <v>2073</v>
      </c>
      <c r="B877" s="18" t="s">
        <v>247</v>
      </c>
      <c r="C877" s="19" t="s">
        <v>60</v>
      </c>
      <c r="D877" s="18" t="s">
        <v>216</v>
      </c>
      <c r="E877" s="19" t="s">
        <v>960</v>
      </c>
      <c r="F877" s="20">
        <v>0</v>
      </c>
    </row>
    <row r="878" spans="1:6" ht="15.75" customHeight="1" x14ac:dyDescent="0.3">
      <c r="A878" s="18" t="s">
        <v>2073</v>
      </c>
      <c r="B878" s="18" t="s">
        <v>247</v>
      </c>
      <c r="C878" s="19" t="s">
        <v>60</v>
      </c>
      <c r="D878" s="18" t="s">
        <v>208</v>
      </c>
      <c r="E878" s="19" t="s">
        <v>961</v>
      </c>
      <c r="F878" s="20">
        <v>41870.797500000001</v>
      </c>
    </row>
    <row r="879" spans="1:6" ht="15.75" customHeight="1" x14ac:dyDescent="0.3">
      <c r="A879" s="18" t="s">
        <v>2073</v>
      </c>
      <c r="B879" s="18" t="s">
        <v>247</v>
      </c>
      <c r="C879" s="19" t="s">
        <v>60</v>
      </c>
      <c r="D879" s="18" t="s">
        <v>209</v>
      </c>
      <c r="E879" s="19" t="s">
        <v>962</v>
      </c>
      <c r="F879" s="20">
        <v>0</v>
      </c>
    </row>
    <row r="880" spans="1:6" ht="15.75" customHeight="1" x14ac:dyDescent="0.3">
      <c r="A880" s="18" t="s">
        <v>2073</v>
      </c>
      <c r="B880" s="18" t="s">
        <v>247</v>
      </c>
      <c r="C880" s="19" t="s">
        <v>60</v>
      </c>
      <c r="D880" s="18" t="s">
        <v>210</v>
      </c>
      <c r="E880" s="19" t="s">
        <v>963</v>
      </c>
      <c r="F880" s="20">
        <v>0</v>
      </c>
    </row>
    <row r="881" spans="1:6" ht="15.75" customHeight="1" x14ac:dyDescent="0.3">
      <c r="A881" s="18" t="s">
        <v>2073</v>
      </c>
      <c r="B881" s="18" t="s">
        <v>247</v>
      </c>
      <c r="C881" s="19" t="s">
        <v>60</v>
      </c>
      <c r="D881" s="18" t="s">
        <v>217</v>
      </c>
      <c r="E881" s="19" t="s">
        <v>964</v>
      </c>
      <c r="F881" s="20">
        <v>0</v>
      </c>
    </row>
    <row r="882" spans="1:6" ht="15.75" customHeight="1" x14ac:dyDescent="0.3">
      <c r="A882" s="18" t="s">
        <v>2073</v>
      </c>
      <c r="B882" s="18" t="s">
        <v>247</v>
      </c>
      <c r="C882" s="19" t="s">
        <v>60</v>
      </c>
      <c r="D882" s="18" t="s">
        <v>218</v>
      </c>
      <c r="E882" s="19" t="s">
        <v>965</v>
      </c>
      <c r="F882" s="20">
        <v>99174.731</v>
      </c>
    </row>
    <row r="883" spans="1:6" ht="15.75" customHeight="1" x14ac:dyDescent="0.3">
      <c r="A883" s="18" t="s">
        <v>2073</v>
      </c>
      <c r="B883" s="18" t="s">
        <v>247</v>
      </c>
      <c r="C883" s="19" t="s">
        <v>60</v>
      </c>
      <c r="D883" s="18" t="s">
        <v>219</v>
      </c>
      <c r="E883" s="19" t="s">
        <v>966</v>
      </c>
      <c r="F883" s="20">
        <v>8723.6373000000003</v>
      </c>
    </row>
    <row r="884" spans="1:6" ht="15.75" customHeight="1" x14ac:dyDescent="0.3">
      <c r="A884" s="18" t="s">
        <v>2073</v>
      </c>
      <c r="B884" s="18" t="s">
        <v>247</v>
      </c>
      <c r="C884" s="19" t="s">
        <v>60</v>
      </c>
      <c r="D884" s="18" t="s">
        <v>220</v>
      </c>
      <c r="E884" s="19" t="s">
        <v>1690</v>
      </c>
      <c r="F884" s="20">
        <v>1215913.1139</v>
      </c>
    </row>
    <row r="885" spans="1:6" ht="15.75" customHeight="1" x14ac:dyDescent="0.3">
      <c r="A885" s="18" t="s">
        <v>2073</v>
      </c>
      <c r="B885" s="18" t="s">
        <v>248</v>
      </c>
      <c r="C885" s="19" t="s">
        <v>61</v>
      </c>
      <c r="D885" s="18" t="s">
        <v>138</v>
      </c>
      <c r="E885" s="19" t="s">
        <v>967</v>
      </c>
      <c r="F885" s="20">
        <v>0</v>
      </c>
    </row>
    <row r="886" spans="1:6" ht="15.75" customHeight="1" x14ac:dyDescent="0.3">
      <c r="A886" s="18" t="s">
        <v>2073</v>
      </c>
      <c r="B886" s="18" t="s">
        <v>248</v>
      </c>
      <c r="C886" s="19" t="s">
        <v>61</v>
      </c>
      <c r="D886" s="18" t="s">
        <v>139</v>
      </c>
      <c r="E886" s="19" t="s">
        <v>968</v>
      </c>
      <c r="F886" s="20">
        <v>0</v>
      </c>
    </row>
    <row r="887" spans="1:6" ht="15.75" customHeight="1" x14ac:dyDescent="0.3">
      <c r="A887" s="18" t="s">
        <v>2073</v>
      </c>
      <c r="B887" s="18" t="s">
        <v>248</v>
      </c>
      <c r="C887" s="19" t="s">
        <v>61</v>
      </c>
      <c r="D887" s="18" t="s">
        <v>142</v>
      </c>
      <c r="E887" s="19" t="s">
        <v>969</v>
      </c>
      <c r="F887" s="20">
        <v>0</v>
      </c>
    </row>
    <row r="888" spans="1:6" ht="15.75" customHeight="1" x14ac:dyDescent="0.3">
      <c r="A888" s="18" t="s">
        <v>2073</v>
      </c>
      <c r="B888" s="18" t="s">
        <v>248</v>
      </c>
      <c r="C888" s="19" t="s">
        <v>61</v>
      </c>
      <c r="D888" s="18" t="s">
        <v>148</v>
      </c>
      <c r="E888" s="19" t="s">
        <v>970</v>
      </c>
      <c r="F888" s="20">
        <v>0</v>
      </c>
    </row>
    <row r="889" spans="1:6" ht="15.75" customHeight="1" x14ac:dyDescent="0.3">
      <c r="A889" s="18" t="s">
        <v>2073</v>
      </c>
      <c r="B889" s="18" t="s">
        <v>248</v>
      </c>
      <c r="C889" s="19" t="s">
        <v>61</v>
      </c>
      <c r="D889" s="18" t="s">
        <v>149</v>
      </c>
      <c r="E889" s="19" t="s">
        <v>971</v>
      </c>
      <c r="F889" s="20">
        <v>0</v>
      </c>
    </row>
    <row r="890" spans="1:6" ht="15.75" customHeight="1" x14ac:dyDescent="0.3">
      <c r="A890" s="18" t="s">
        <v>2073</v>
      </c>
      <c r="B890" s="18" t="s">
        <v>248</v>
      </c>
      <c r="C890" s="19" t="s">
        <v>61</v>
      </c>
      <c r="D890" s="18" t="s">
        <v>150</v>
      </c>
      <c r="E890" s="19" t="s">
        <v>972</v>
      </c>
      <c r="F890" s="20">
        <v>545335.20719999995</v>
      </c>
    </row>
    <row r="891" spans="1:6" ht="15.75" customHeight="1" x14ac:dyDescent="0.3">
      <c r="A891" s="18" t="s">
        <v>2073</v>
      </c>
      <c r="B891" s="18" t="s">
        <v>248</v>
      </c>
      <c r="C891" s="19" t="s">
        <v>61</v>
      </c>
      <c r="D891" s="18" t="s">
        <v>151</v>
      </c>
      <c r="E891" s="19" t="s">
        <v>439</v>
      </c>
      <c r="F891" s="20">
        <v>0</v>
      </c>
    </row>
    <row r="892" spans="1:6" ht="15.75" customHeight="1" x14ac:dyDescent="0.3">
      <c r="A892" s="18" t="s">
        <v>2073</v>
      </c>
      <c r="B892" s="18" t="s">
        <v>248</v>
      </c>
      <c r="C892" s="19" t="s">
        <v>61</v>
      </c>
      <c r="D892" s="18" t="s">
        <v>200</v>
      </c>
      <c r="E892" s="19" t="s">
        <v>693</v>
      </c>
      <c r="F892" s="20">
        <v>0</v>
      </c>
    </row>
    <row r="893" spans="1:6" ht="15.75" customHeight="1" x14ac:dyDescent="0.3">
      <c r="A893" s="18" t="s">
        <v>2073</v>
      </c>
      <c r="B893" s="18" t="s">
        <v>248</v>
      </c>
      <c r="C893" s="19" t="s">
        <v>61</v>
      </c>
      <c r="D893" s="18" t="s">
        <v>201</v>
      </c>
      <c r="E893" s="19" t="s">
        <v>973</v>
      </c>
      <c r="F893" s="20">
        <v>0</v>
      </c>
    </row>
    <row r="894" spans="1:6" ht="15.75" customHeight="1" x14ac:dyDescent="0.3">
      <c r="A894" s="18" t="s">
        <v>2073</v>
      </c>
      <c r="B894" s="18" t="s">
        <v>248</v>
      </c>
      <c r="C894" s="19" t="s">
        <v>61</v>
      </c>
      <c r="D894" s="18" t="s">
        <v>205</v>
      </c>
      <c r="E894" s="19" t="s">
        <v>974</v>
      </c>
      <c r="F894" s="20">
        <v>0</v>
      </c>
    </row>
    <row r="895" spans="1:6" ht="15.75" customHeight="1" x14ac:dyDescent="0.3">
      <c r="A895" s="18" t="s">
        <v>2073</v>
      </c>
      <c r="B895" s="18" t="s">
        <v>248</v>
      </c>
      <c r="C895" s="19" t="s">
        <v>61</v>
      </c>
      <c r="D895" s="18" t="s">
        <v>206</v>
      </c>
      <c r="E895" s="19" t="s">
        <v>975</v>
      </c>
      <c r="F895" s="20">
        <v>0</v>
      </c>
    </row>
    <row r="896" spans="1:6" ht="15.75" customHeight="1" x14ac:dyDescent="0.3">
      <c r="A896" s="18" t="s">
        <v>2073</v>
      </c>
      <c r="B896" s="18" t="s">
        <v>248</v>
      </c>
      <c r="C896" s="19" t="s">
        <v>61</v>
      </c>
      <c r="D896" s="18" t="s">
        <v>215</v>
      </c>
      <c r="E896" s="19" t="s">
        <v>976</v>
      </c>
      <c r="F896" s="20">
        <v>0</v>
      </c>
    </row>
    <row r="897" spans="1:6" ht="15.75" customHeight="1" x14ac:dyDescent="0.3">
      <c r="A897" s="18" t="s">
        <v>2073</v>
      </c>
      <c r="B897" s="18" t="s">
        <v>248</v>
      </c>
      <c r="C897" s="19" t="s">
        <v>61</v>
      </c>
      <c r="D897" s="18" t="s">
        <v>207</v>
      </c>
      <c r="E897" s="19" t="s">
        <v>977</v>
      </c>
      <c r="F897" s="20">
        <v>0</v>
      </c>
    </row>
    <row r="898" spans="1:6" ht="15.75" customHeight="1" x14ac:dyDescent="0.3">
      <c r="A898" s="18" t="s">
        <v>2073</v>
      </c>
      <c r="B898" s="18" t="s">
        <v>248</v>
      </c>
      <c r="C898" s="19" t="s">
        <v>61</v>
      </c>
      <c r="D898" s="18" t="s">
        <v>216</v>
      </c>
      <c r="E898" s="19" t="s">
        <v>434</v>
      </c>
      <c r="F898" s="20">
        <v>0</v>
      </c>
    </row>
    <row r="899" spans="1:6" ht="15.75" customHeight="1" x14ac:dyDescent="0.3">
      <c r="A899" s="18" t="s">
        <v>2073</v>
      </c>
      <c r="B899" s="18" t="s">
        <v>248</v>
      </c>
      <c r="C899" s="19" t="s">
        <v>61</v>
      </c>
      <c r="D899" s="18" t="s">
        <v>208</v>
      </c>
      <c r="E899" s="19" t="s">
        <v>978</v>
      </c>
      <c r="F899" s="20">
        <v>0</v>
      </c>
    </row>
    <row r="900" spans="1:6" ht="15.75" customHeight="1" x14ac:dyDescent="0.3">
      <c r="A900" s="18" t="s">
        <v>2073</v>
      </c>
      <c r="B900" s="18" t="s">
        <v>248</v>
      </c>
      <c r="C900" s="19" t="s">
        <v>61</v>
      </c>
      <c r="D900" s="18" t="s">
        <v>209</v>
      </c>
      <c r="E900" s="19" t="s">
        <v>747</v>
      </c>
      <c r="F900" s="20">
        <v>0</v>
      </c>
    </row>
    <row r="901" spans="1:6" ht="15.75" customHeight="1" x14ac:dyDescent="0.3">
      <c r="A901" s="18" t="s">
        <v>2073</v>
      </c>
      <c r="B901" s="18" t="s">
        <v>248</v>
      </c>
      <c r="C901" s="19" t="s">
        <v>61</v>
      </c>
      <c r="D901" s="18" t="s">
        <v>210</v>
      </c>
      <c r="E901" s="19" t="s">
        <v>927</v>
      </c>
      <c r="F901" s="20">
        <v>0</v>
      </c>
    </row>
    <row r="902" spans="1:6" ht="15.75" customHeight="1" x14ac:dyDescent="0.3">
      <c r="A902" s="18" t="s">
        <v>2073</v>
      </c>
      <c r="B902" s="18" t="s">
        <v>248</v>
      </c>
      <c r="C902" s="19" t="s">
        <v>61</v>
      </c>
      <c r="D902" s="18" t="s">
        <v>217</v>
      </c>
      <c r="E902" s="19" t="s">
        <v>979</v>
      </c>
      <c r="F902" s="20">
        <v>375797.777</v>
      </c>
    </row>
    <row r="903" spans="1:6" ht="15.75" customHeight="1" x14ac:dyDescent="0.3">
      <c r="A903" s="18" t="s">
        <v>2073</v>
      </c>
      <c r="B903" s="18" t="s">
        <v>249</v>
      </c>
      <c r="C903" s="19" t="s">
        <v>62</v>
      </c>
      <c r="D903" s="18" t="s">
        <v>129</v>
      </c>
      <c r="E903" s="19" t="s">
        <v>1852</v>
      </c>
      <c r="F903" s="20">
        <v>0</v>
      </c>
    </row>
    <row r="904" spans="1:6" ht="15.75" customHeight="1" x14ac:dyDescent="0.3">
      <c r="A904" s="18" t="s">
        <v>2073</v>
      </c>
      <c r="B904" s="18" t="s">
        <v>249</v>
      </c>
      <c r="C904" s="19" t="s">
        <v>62</v>
      </c>
      <c r="D904" s="18" t="s">
        <v>130</v>
      </c>
      <c r="E904" s="19" t="s">
        <v>980</v>
      </c>
      <c r="F904" s="20">
        <v>0</v>
      </c>
    </row>
    <row r="905" spans="1:6" ht="15.75" customHeight="1" x14ac:dyDescent="0.3">
      <c r="A905" s="18" t="s">
        <v>2073</v>
      </c>
      <c r="B905" s="18" t="s">
        <v>249</v>
      </c>
      <c r="C905" s="19" t="s">
        <v>62</v>
      </c>
      <c r="D905" s="18" t="s">
        <v>131</v>
      </c>
      <c r="E905" s="19" t="s">
        <v>981</v>
      </c>
      <c r="F905" s="20">
        <v>0</v>
      </c>
    </row>
    <row r="906" spans="1:6" ht="15.75" customHeight="1" x14ac:dyDescent="0.3">
      <c r="A906" s="18" t="s">
        <v>2073</v>
      </c>
      <c r="B906" s="18" t="s">
        <v>249</v>
      </c>
      <c r="C906" s="19" t="s">
        <v>62</v>
      </c>
      <c r="D906" s="18" t="s">
        <v>132</v>
      </c>
      <c r="E906" s="19" t="s">
        <v>1853</v>
      </c>
      <c r="F906" s="20">
        <v>0</v>
      </c>
    </row>
    <row r="907" spans="1:6" ht="15.75" customHeight="1" x14ac:dyDescent="0.3">
      <c r="A907" s="18" t="s">
        <v>2073</v>
      </c>
      <c r="B907" s="18" t="s">
        <v>249</v>
      </c>
      <c r="C907" s="19" t="s">
        <v>62</v>
      </c>
      <c r="D907" s="18" t="s">
        <v>133</v>
      </c>
      <c r="E907" s="19" t="s">
        <v>982</v>
      </c>
      <c r="F907" s="20">
        <v>0</v>
      </c>
    </row>
    <row r="908" spans="1:6" ht="15.75" customHeight="1" x14ac:dyDescent="0.3">
      <c r="A908" s="18" t="s">
        <v>2073</v>
      </c>
      <c r="B908" s="18" t="s">
        <v>249</v>
      </c>
      <c r="C908" s="19" t="s">
        <v>62</v>
      </c>
      <c r="D908" s="18" t="s">
        <v>134</v>
      </c>
      <c r="E908" s="19" t="s">
        <v>974</v>
      </c>
      <c r="F908" s="20">
        <v>0</v>
      </c>
    </row>
    <row r="909" spans="1:6" ht="15.75" customHeight="1" x14ac:dyDescent="0.3">
      <c r="A909" s="18" t="s">
        <v>2073</v>
      </c>
      <c r="B909" s="18" t="s">
        <v>249</v>
      </c>
      <c r="C909" s="19" t="s">
        <v>62</v>
      </c>
      <c r="D909" s="18" t="s">
        <v>135</v>
      </c>
      <c r="E909" s="19" t="s">
        <v>983</v>
      </c>
      <c r="F909" s="20">
        <v>2693790.7796999998</v>
      </c>
    </row>
    <row r="910" spans="1:6" ht="15.75" customHeight="1" x14ac:dyDescent="0.3">
      <c r="A910" s="18" t="s">
        <v>2073</v>
      </c>
      <c r="B910" s="18" t="s">
        <v>249</v>
      </c>
      <c r="C910" s="19" t="s">
        <v>62</v>
      </c>
      <c r="D910" s="18" t="s">
        <v>136</v>
      </c>
      <c r="E910" s="19" t="s">
        <v>1854</v>
      </c>
      <c r="F910" s="20">
        <v>0</v>
      </c>
    </row>
    <row r="911" spans="1:6" ht="15.75" customHeight="1" x14ac:dyDescent="0.3">
      <c r="A911" s="18" t="s">
        <v>2073</v>
      </c>
      <c r="B911" s="18" t="s">
        <v>249</v>
      </c>
      <c r="C911" s="19" t="s">
        <v>62</v>
      </c>
      <c r="D911" s="18" t="s">
        <v>137</v>
      </c>
      <c r="E911" s="19" t="s">
        <v>1855</v>
      </c>
      <c r="F911" s="20">
        <v>0</v>
      </c>
    </row>
    <row r="912" spans="1:6" ht="15.75" customHeight="1" x14ac:dyDescent="0.3">
      <c r="A912" s="18" t="s">
        <v>2073</v>
      </c>
      <c r="B912" s="18" t="s">
        <v>249</v>
      </c>
      <c r="C912" s="19" t="s">
        <v>62</v>
      </c>
      <c r="D912" s="18" t="s">
        <v>138</v>
      </c>
      <c r="E912" s="19" t="s">
        <v>488</v>
      </c>
      <c r="F912" s="20">
        <v>0</v>
      </c>
    </row>
    <row r="913" spans="1:6" ht="15.75" customHeight="1" x14ac:dyDescent="0.3">
      <c r="A913" s="18" t="s">
        <v>2073</v>
      </c>
      <c r="B913" s="18" t="s">
        <v>249</v>
      </c>
      <c r="C913" s="19" t="s">
        <v>62</v>
      </c>
      <c r="D913" s="18" t="s">
        <v>139</v>
      </c>
      <c r="E913" s="19" t="s">
        <v>1856</v>
      </c>
      <c r="F913" s="20">
        <v>0</v>
      </c>
    </row>
    <row r="914" spans="1:6" ht="15.75" customHeight="1" x14ac:dyDescent="0.3">
      <c r="A914" s="18" t="s">
        <v>2073</v>
      </c>
      <c r="B914" s="18" t="s">
        <v>249</v>
      </c>
      <c r="C914" s="19" t="s">
        <v>62</v>
      </c>
      <c r="D914" s="18" t="s">
        <v>140</v>
      </c>
      <c r="E914" s="19" t="s">
        <v>1857</v>
      </c>
      <c r="F914" s="20">
        <v>0</v>
      </c>
    </row>
    <row r="915" spans="1:6" ht="15.75" customHeight="1" x14ac:dyDescent="0.3">
      <c r="A915" s="18" t="s">
        <v>2073</v>
      </c>
      <c r="B915" s="18" t="s">
        <v>249</v>
      </c>
      <c r="C915" s="19" t="s">
        <v>62</v>
      </c>
      <c r="D915" s="18" t="s">
        <v>141</v>
      </c>
      <c r="E915" s="19" t="s">
        <v>984</v>
      </c>
      <c r="F915" s="20">
        <v>0</v>
      </c>
    </row>
    <row r="916" spans="1:6" ht="15.75" customHeight="1" x14ac:dyDescent="0.3">
      <c r="A916" s="18" t="s">
        <v>2073</v>
      </c>
      <c r="B916" s="18" t="s">
        <v>249</v>
      </c>
      <c r="C916" s="19" t="s">
        <v>62</v>
      </c>
      <c r="D916" s="18" t="s">
        <v>142</v>
      </c>
      <c r="E916" s="19" t="s">
        <v>1858</v>
      </c>
      <c r="F916" s="20">
        <v>0</v>
      </c>
    </row>
    <row r="917" spans="1:6" ht="15.75" customHeight="1" x14ac:dyDescent="0.3">
      <c r="A917" s="18" t="s">
        <v>2073</v>
      </c>
      <c r="B917" s="18" t="s">
        <v>250</v>
      </c>
      <c r="C917" s="19" t="s">
        <v>63</v>
      </c>
      <c r="D917" s="18" t="s">
        <v>129</v>
      </c>
      <c r="E917" s="19" t="s">
        <v>1651</v>
      </c>
      <c r="F917" s="20">
        <v>0</v>
      </c>
    </row>
    <row r="918" spans="1:6" ht="15.75" customHeight="1" x14ac:dyDescent="0.3">
      <c r="A918" s="18" t="s">
        <v>2073</v>
      </c>
      <c r="B918" s="18" t="s">
        <v>250</v>
      </c>
      <c r="C918" s="19" t="s">
        <v>63</v>
      </c>
      <c r="D918" s="18" t="s">
        <v>130</v>
      </c>
      <c r="E918" s="19" t="s">
        <v>1652</v>
      </c>
      <c r="F918" s="20">
        <v>0</v>
      </c>
    </row>
    <row r="919" spans="1:6" ht="15.75" customHeight="1" x14ac:dyDescent="0.3">
      <c r="A919" s="18" t="s">
        <v>2073</v>
      </c>
      <c r="B919" s="18" t="s">
        <v>250</v>
      </c>
      <c r="C919" s="19" t="s">
        <v>63</v>
      </c>
      <c r="D919" s="18" t="s">
        <v>131</v>
      </c>
      <c r="E919" s="19" t="s">
        <v>445</v>
      </c>
      <c r="F919" s="20">
        <v>105039.96279999999</v>
      </c>
    </row>
    <row r="920" spans="1:6" ht="15.75" customHeight="1" x14ac:dyDescent="0.3">
      <c r="A920" s="18" t="s">
        <v>2073</v>
      </c>
      <c r="B920" s="18" t="s">
        <v>250</v>
      </c>
      <c r="C920" s="19" t="s">
        <v>63</v>
      </c>
      <c r="D920" s="18" t="s">
        <v>132</v>
      </c>
      <c r="E920" s="19" t="s">
        <v>1653</v>
      </c>
      <c r="F920" s="20">
        <v>4378165.0532</v>
      </c>
    </row>
    <row r="921" spans="1:6" ht="15.75" customHeight="1" x14ac:dyDescent="0.3">
      <c r="A921" s="18" t="s">
        <v>2073</v>
      </c>
      <c r="B921" s="18" t="s">
        <v>250</v>
      </c>
      <c r="C921" s="19" t="s">
        <v>63</v>
      </c>
      <c r="D921" s="18" t="s">
        <v>133</v>
      </c>
      <c r="E921" s="19" t="s">
        <v>1606</v>
      </c>
      <c r="F921" s="20">
        <v>0</v>
      </c>
    </row>
    <row r="922" spans="1:6" ht="15.75" customHeight="1" x14ac:dyDescent="0.3">
      <c r="A922" s="18" t="s">
        <v>2073</v>
      </c>
      <c r="B922" s="18" t="s">
        <v>250</v>
      </c>
      <c r="C922" s="19" t="s">
        <v>63</v>
      </c>
      <c r="D922" s="18" t="s">
        <v>134</v>
      </c>
      <c r="E922" s="19" t="s">
        <v>1654</v>
      </c>
      <c r="F922" s="20">
        <v>8379.9380999999994</v>
      </c>
    </row>
    <row r="923" spans="1:6" ht="15.75" customHeight="1" x14ac:dyDescent="0.3">
      <c r="A923" s="18" t="s">
        <v>2073</v>
      </c>
      <c r="B923" s="18" t="s">
        <v>250</v>
      </c>
      <c r="C923" s="19" t="s">
        <v>63</v>
      </c>
      <c r="D923" s="18" t="s">
        <v>135</v>
      </c>
      <c r="E923" s="19" t="s">
        <v>1655</v>
      </c>
      <c r="F923" s="20">
        <v>0</v>
      </c>
    </row>
    <row r="924" spans="1:6" ht="15.75" customHeight="1" x14ac:dyDescent="0.3">
      <c r="A924" s="18" t="s">
        <v>2073</v>
      </c>
      <c r="B924" s="18" t="s">
        <v>250</v>
      </c>
      <c r="C924" s="19" t="s">
        <v>63</v>
      </c>
      <c r="D924" s="18" t="s">
        <v>136</v>
      </c>
      <c r="E924" s="19" t="s">
        <v>455</v>
      </c>
      <c r="F924" s="20">
        <v>0</v>
      </c>
    </row>
    <row r="925" spans="1:6" ht="15.75" customHeight="1" x14ac:dyDescent="0.3">
      <c r="A925" s="18" t="s">
        <v>2073</v>
      </c>
      <c r="B925" s="18" t="s">
        <v>250</v>
      </c>
      <c r="C925" s="19" t="s">
        <v>63</v>
      </c>
      <c r="D925" s="18" t="s">
        <v>137</v>
      </c>
      <c r="E925" s="19" t="s">
        <v>1308</v>
      </c>
      <c r="F925" s="20">
        <v>0</v>
      </c>
    </row>
    <row r="926" spans="1:6" ht="15.75" customHeight="1" x14ac:dyDescent="0.3">
      <c r="A926" s="18" t="s">
        <v>2073</v>
      </c>
      <c r="B926" s="18" t="s">
        <v>250</v>
      </c>
      <c r="C926" s="19" t="s">
        <v>63</v>
      </c>
      <c r="D926" s="18" t="s">
        <v>138</v>
      </c>
      <c r="E926" s="19" t="s">
        <v>1656</v>
      </c>
      <c r="F926" s="20">
        <v>8401.0092999999997</v>
      </c>
    </row>
    <row r="927" spans="1:6" ht="15.75" customHeight="1" x14ac:dyDescent="0.3">
      <c r="A927" s="18" t="s">
        <v>2073</v>
      </c>
      <c r="B927" s="18" t="s">
        <v>250</v>
      </c>
      <c r="C927" s="19" t="s">
        <v>63</v>
      </c>
      <c r="D927" s="18" t="s">
        <v>139</v>
      </c>
      <c r="E927" s="19" t="s">
        <v>869</v>
      </c>
      <c r="F927" s="20">
        <v>0</v>
      </c>
    </row>
    <row r="928" spans="1:6" ht="15.75" customHeight="1" x14ac:dyDescent="0.3">
      <c r="A928" s="18" t="s">
        <v>2073</v>
      </c>
      <c r="B928" s="18" t="s">
        <v>250</v>
      </c>
      <c r="C928" s="19" t="s">
        <v>63</v>
      </c>
      <c r="D928" s="18" t="s">
        <v>140</v>
      </c>
      <c r="E928" s="19" t="s">
        <v>847</v>
      </c>
      <c r="F928" s="20">
        <v>0</v>
      </c>
    </row>
    <row r="929" spans="1:6" ht="15.75" customHeight="1" x14ac:dyDescent="0.3">
      <c r="A929" s="18" t="s">
        <v>2073</v>
      </c>
      <c r="B929" s="18" t="s">
        <v>250</v>
      </c>
      <c r="C929" s="19" t="s">
        <v>63</v>
      </c>
      <c r="D929" s="18" t="s">
        <v>141</v>
      </c>
      <c r="E929" s="19" t="s">
        <v>1657</v>
      </c>
      <c r="F929" s="20">
        <v>0</v>
      </c>
    </row>
    <row r="930" spans="1:6" ht="15.75" customHeight="1" x14ac:dyDescent="0.3">
      <c r="A930" s="18" t="s">
        <v>2073</v>
      </c>
      <c r="B930" s="18" t="s">
        <v>250</v>
      </c>
      <c r="C930" s="19" t="s">
        <v>63</v>
      </c>
      <c r="D930" s="18" t="s">
        <v>142</v>
      </c>
      <c r="E930" s="19" t="s">
        <v>1658</v>
      </c>
      <c r="F930" s="20">
        <v>0</v>
      </c>
    </row>
    <row r="931" spans="1:6" ht="15.75" customHeight="1" x14ac:dyDescent="0.3">
      <c r="A931" s="18" t="s">
        <v>2073</v>
      </c>
      <c r="B931" s="18" t="s">
        <v>251</v>
      </c>
      <c r="C931" s="19" t="s">
        <v>64</v>
      </c>
      <c r="D931" s="18" t="s">
        <v>129</v>
      </c>
      <c r="E931" s="19" t="s">
        <v>985</v>
      </c>
      <c r="F931" s="20">
        <v>0</v>
      </c>
    </row>
    <row r="932" spans="1:6" ht="15.75" customHeight="1" x14ac:dyDescent="0.3">
      <c r="A932" s="18" t="s">
        <v>2073</v>
      </c>
      <c r="B932" s="18" t="s">
        <v>251</v>
      </c>
      <c r="C932" s="19" t="s">
        <v>64</v>
      </c>
      <c r="D932" s="18" t="s">
        <v>130</v>
      </c>
      <c r="E932" s="19" t="s">
        <v>1859</v>
      </c>
      <c r="F932" s="20">
        <v>10588.7827</v>
      </c>
    </row>
    <row r="933" spans="1:6" ht="15.75" customHeight="1" x14ac:dyDescent="0.3">
      <c r="A933" s="18" t="s">
        <v>2073</v>
      </c>
      <c r="B933" s="18" t="s">
        <v>251</v>
      </c>
      <c r="C933" s="19" t="s">
        <v>64</v>
      </c>
      <c r="D933" s="18" t="s">
        <v>132</v>
      </c>
      <c r="E933" s="19" t="s">
        <v>1860</v>
      </c>
      <c r="F933" s="20">
        <v>0</v>
      </c>
    </row>
    <row r="934" spans="1:6" ht="15.75" customHeight="1" x14ac:dyDescent="0.3">
      <c r="A934" s="18" t="s">
        <v>2073</v>
      </c>
      <c r="B934" s="18" t="s">
        <v>251</v>
      </c>
      <c r="C934" s="19" t="s">
        <v>64</v>
      </c>
      <c r="D934" s="18" t="s">
        <v>134</v>
      </c>
      <c r="E934" s="19" t="s">
        <v>1861</v>
      </c>
      <c r="F934" s="20">
        <v>90453.285399999993</v>
      </c>
    </row>
    <row r="935" spans="1:6" ht="15.75" customHeight="1" x14ac:dyDescent="0.3">
      <c r="A935" s="18" t="s">
        <v>2073</v>
      </c>
      <c r="B935" s="18" t="s">
        <v>251</v>
      </c>
      <c r="C935" s="19" t="s">
        <v>64</v>
      </c>
      <c r="D935" s="18" t="s">
        <v>135</v>
      </c>
      <c r="E935" s="19" t="s">
        <v>1862</v>
      </c>
      <c r="F935" s="20">
        <v>8691.9871999999996</v>
      </c>
    </row>
    <row r="936" spans="1:6" ht="15.75" customHeight="1" x14ac:dyDescent="0.3">
      <c r="A936" s="18" t="s">
        <v>2073</v>
      </c>
      <c r="B936" s="18" t="s">
        <v>251</v>
      </c>
      <c r="C936" s="19" t="s">
        <v>64</v>
      </c>
      <c r="D936" s="18" t="s">
        <v>136</v>
      </c>
      <c r="E936" s="19" t="s">
        <v>1711</v>
      </c>
      <c r="F936" s="20">
        <v>2000.1044999999999</v>
      </c>
    </row>
    <row r="937" spans="1:6" ht="15.75" customHeight="1" x14ac:dyDescent="0.3">
      <c r="A937" s="18" t="s">
        <v>2073</v>
      </c>
      <c r="B937" s="18" t="s">
        <v>251</v>
      </c>
      <c r="C937" s="19" t="s">
        <v>64</v>
      </c>
      <c r="D937" s="18" t="s">
        <v>137</v>
      </c>
      <c r="E937" s="19" t="s">
        <v>1863</v>
      </c>
      <c r="F937" s="20">
        <v>2410194.9457</v>
      </c>
    </row>
    <row r="938" spans="1:6" ht="15.75" customHeight="1" x14ac:dyDescent="0.3">
      <c r="A938" s="18" t="s">
        <v>2073</v>
      </c>
      <c r="B938" s="18" t="s">
        <v>251</v>
      </c>
      <c r="C938" s="19" t="s">
        <v>64</v>
      </c>
      <c r="D938" s="18" t="s">
        <v>138</v>
      </c>
      <c r="E938" s="19" t="s">
        <v>1864</v>
      </c>
      <c r="F938" s="20">
        <v>0</v>
      </c>
    </row>
    <row r="939" spans="1:6" ht="15.75" customHeight="1" x14ac:dyDescent="0.3">
      <c r="A939" s="18" t="s">
        <v>2073</v>
      </c>
      <c r="B939" s="18" t="s">
        <v>251</v>
      </c>
      <c r="C939" s="19" t="s">
        <v>64</v>
      </c>
      <c r="D939" s="18" t="s">
        <v>139</v>
      </c>
      <c r="E939" s="19" t="s">
        <v>1865</v>
      </c>
      <c r="F939" s="20">
        <v>0</v>
      </c>
    </row>
    <row r="940" spans="1:6" ht="15.75" customHeight="1" x14ac:dyDescent="0.3">
      <c r="A940" s="18" t="s">
        <v>2073</v>
      </c>
      <c r="B940" s="18" t="s">
        <v>251</v>
      </c>
      <c r="C940" s="19" t="s">
        <v>64</v>
      </c>
      <c r="D940" s="18" t="s">
        <v>140</v>
      </c>
      <c r="E940" s="19" t="s">
        <v>1866</v>
      </c>
      <c r="F940" s="20">
        <v>0</v>
      </c>
    </row>
    <row r="941" spans="1:6" ht="15.75" customHeight="1" x14ac:dyDescent="0.3">
      <c r="A941" s="18" t="s">
        <v>2073</v>
      </c>
      <c r="B941" s="18" t="s">
        <v>251</v>
      </c>
      <c r="C941" s="19" t="s">
        <v>64</v>
      </c>
      <c r="D941" s="18" t="s">
        <v>141</v>
      </c>
      <c r="E941" s="19" t="s">
        <v>1867</v>
      </c>
      <c r="F941" s="20">
        <v>0</v>
      </c>
    </row>
    <row r="942" spans="1:6" ht="15.75" customHeight="1" x14ac:dyDescent="0.3">
      <c r="A942" s="18" t="s">
        <v>2073</v>
      </c>
      <c r="B942" s="18" t="s">
        <v>251</v>
      </c>
      <c r="C942" s="19" t="s">
        <v>64</v>
      </c>
      <c r="D942" s="18" t="s">
        <v>142</v>
      </c>
      <c r="E942" s="19" t="s">
        <v>1868</v>
      </c>
      <c r="F942" s="20">
        <v>0</v>
      </c>
    </row>
    <row r="943" spans="1:6" ht="15.75" customHeight="1" x14ac:dyDescent="0.3">
      <c r="A943" s="18" t="s">
        <v>2073</v>
      </c>
      <c r="B943" s="18" t="s">
        <v>251</v>
      </c>
      <c r="C943" s="19" t="s">
        <v>64</v>
      </c>
      <c r="D943" s="18" t="s">
        <v>143</v>
      </c>
      <c r="E943" s="19" t="s">
        <v>1869</v>
      </c>
      <c r="F943" s="20">
        <v>0</v>
      </c>
    </row>
    <row r="944" spans="1:6" ht="15.75" customHeight="1" x14ac:dyDescent="0.3">
      <c r="A944" s="18" t="s">
        <v>2073</v>
      </c>
      <c r="B944" s="18" t="s">
        <v>251</v>
      </c>
      <c r="C944" s="19" t="s">
        <v>64</v>
      </c>
      <c r="D944" s="18" t="s">
        <v>144</v>
      </c>
      <c r="E944" s="19" t="s">
        <v>1870</v>
      </c>
      <c r="F944" s="20">
        <v>139673.4535</v>
      </c>
    </row>
    <row r="945" spans="1:6" ht="15.75" customHeight="1" x14ac:dyDescent="0.3">
      <c r="A945" s="18" t="s">
        <v>2073</v>
      </c>
      <c r="B945" s="18" t="s">
        <v>251</v>
      </c>
      <c r="C945" s="19" t="s">
        <v>64</v>
      </c>
      <c r="D945" s="18" t="s">
        <v>145</v>
      </c>
      <c r="E945" s="19" t="s">
        <v>1871</v>
      </c>
      <c r="F945" s="20">
        <v>13296.807000000001</v>
      </c>
    </row>
    <row r="946" spans="1:6" ht="15.75" customHeight="1" x14ac:dyDescent="0.3">
      <c r="A946" s="18" t="s">
        <v>2073</v>
      </c>
      <c r="B946" s="18" t="s">
        <v>251</v>
      </c>
      <c r="C946" s="19" t="s">
        <v>64</v>
      </c>
      <c r="D946" s="18" t="s">
        <v>146</v>
      </c>
      <c r="E946" s="19" t="s">
        <v>1872</v>
      </c>
      <c r="F946" s="20">
        <v>4342394.1686000004</v>
      </c>
    </row>
    <row r="947" spans="1:6" ht="15.75" customHeight="1" x14ac:dyDescent="0.3">
      <c r="A947" s="18" t="s">
        <v>2073</v>
      </c>
      <c r="B947" s="18" t="s">
        <v>251</v>
      </c>
      <c r="C947" s="19" t="s">
        <v>64</v>
      </c>
      <c r="D947" s="18" t="s">
        <v>147</v>
      </c>
      <c r="E947" s="19" t="s">
        <v>1873</v>
      </c>
      <c r="F947" s="20">
        <v>99.285300000000007</v>
      </c>
    </row>
    <row r="948" spans="1:6" ht="15.75" customHeight="1" x14ac:dyDescent="0.3">
      <c r="A948" s="18" t="s">
        <v>2073</v>
      </c>
      <c r="B948" s="18" t="s">
        <v>251</v>
      </c>
      <c r="C948" s="19" t="s">
        <v>64</v>
      </c>
      <c r="D948" s="18" t="s">
        <v>148</v>
      </c>
      <c r="E948" s="19" t="s">
        <v>1874</v>
      </c>
      <c r="F948" s="20">
        <v>0</v>
      </c>
    </row>
    <row r="949" spans="1:6" ht="15.75" customHeight="1" x14ac:dyDescent="0.3">
      <c r="A949" s="18" t="s">
        <v>2073</v>
      </c>
      <c r="B949" s="18" t="s">
        <v>251</v>
      </c>
      <c r="C949" s="19" t="s">
        <v>64</v>
      </c>
      <c r="D949" s="18" t="s">
        <v>149</v>
      </c>
      <c r="E949" s="19" t="s">
        <v>1875</v>
      </c>
      <c r="F949" s="20">
        <v>0</v>
      </c>
    </row>
    <row r="950" spans="1:6" ht="15.75" customHeight="1" x14ac:dyDescent="0.3">
      <c r="A950" s="18" t="s">
        <v>2073</v>
      </c>
      <c r="B950" s="18" t="s">
        <v>251</v>
      </c>
      <c r="C950" s="19" t="s">
        <v>64</v>
      </c>
      <c r="D950" s="18" t="s">
        <v>150</v>
      </c>
      <c r="E950" s="19" t="s">
        <v>1876</v>
      </c>
      <c r="F950" s="20">
        <v>0</v>
      </c>
    </row>
    <row r="951" spans="1:6" ht="15.75" customHeight="1" x14ac:dyDescent="0.3">
      <c r="A951" s="18" t="s">
        <v>2073</v>
      </c>
      <c r="B951" s="18" t="s">
        <v>251</v>
      </c>
      <c r="C951" s="19" t="s">
        <v>64</v>
      </c>
      <c r="D951" s="18" t="s">
        <v>151</v>
      </c>
      <c r="E951" s="19" t="s">
        <v>1877</v>
      </c>
      <c r="F951" s="20">
        <v>0</v>
      </c>
    </row>
    <row r="952" spans="1:6" ht="15.75" customHeight="1" x14ac:dyDescent="0.3">
      <c r="A952" s="18" t="s">
        <v>2073</v>
      </c>
      <c r="B952" s="18" t="s">
        <v>251</v>
      </c>
      <c r="C952" s="19" t="s">
        <v>64</v>
      </c>
      <c r="D952" s="18" t="s">
        <v>200</v>
      </c>
      <c r="E952" s="19" t="s">
        <v>1878</v>
      </c>
      <c r="F952" s="20">
        <v>0</v>
      </c>
    </row>
    <row r="953" spans="1:6" ht="15.75" customHeight="1" x14ac:dyDescent="0.3">
      <c r="A953" s="18" t="s">
        <v>2073</v>
      </c>
      <c r="B953" s="18" t="s">
        <v>251</v>
      </c>
      <c r="C953" s="19" t="s">
        <v>64</v>
      </c>
      <c r="D953" s="18" t="s">
        <v>201</v>
      </c>
      <c r="E953" s="19" t="s">
        <v>1879</v>
      </c>
      <c r="F953" s="20">
        <v>3498453.9838999999</v>
      </c>
    </row>
    <row r="954" spans="1:6" ht="15.75" customHeight="1" x14ac:dyDescent="0.3">
      <c r="A954" s="18" t="s">
        <v>2073</v>
      </c>
      <c r="B954" s="18" t="s">
        <v>251</v>
      </c>
      <c r="C954" s="19" t="s">
        <v>64</v>
      </c>
      <c r="D954" s="18" t="s">
        <v>205</v>
      </c>
      <c r="E954" s="19" t="s">
        <v>1880</v>
      </c>
      <c r="F954" s="20">
        <v>3982920.1704000002</v>
      </c>
    </row>
    <row r="955" spans="1:6" ht="15.75" customHeight="1" x14ac:dyDescent="0.3">
      <c r="A955" s="18" t="s">
        <v>2073</v>
      </c>
      <c r="B955" s="18" t="s">
        <v>251</v>
      </c>
      <c r="C955" s="19" t="s">
        <v>64</v>
      </c>
      <c r="D955" s="18" t="s">
        <v>206</v>
      </c>
      <c r="E955" s="19" t="s">
        <v>987</v>
      </c>
      <c r="F955" s="20">
        <v>7117.8356000000003</v>
      </c>
    </row>
    <row r="956" spans="1:6" ht="15.75" customHeight="1" x14ac:dyDescent="0.3">
      <c r="A956" s="18" t="s">
        <v>2073</v>
      </c>
      <c r="B956" s="18" t="s">
        <v>251</v>
      </c>
      <c r="C956" s="19" t="s">
        <v>64</v>
      </c>
      <c r="D956" s="18" t="s">
        <v>215</v>
      </c>
      <c r="E956" s="19" t="s">
        <v>1881</v>
      </c>
      <c r="F956" s="20">
        <v>1906906.5848000001</v>
      </c>
    </row>
    <row r="957" spans="1:6" ht="15.75" customHeight="1" x14ac:dyDescent="0.3">
      <c r="A957" s="18" t="s">
        <v>2073</v>
      </c>
      <c r="B957" s="18" t="s">
        <v>251</v>
      </c>
      <c r="C957" s="19" t="s">
        <v>64</v>
      </c>
      <c r="D957" s="18" t="s">
        <v>207</v>
      </c>
      <c r="E957" s="19" t="s">
        <v>1882</v>
      </c>
      <c r="F957" s="20">
        <v>2029.9</v>
      </c>
    </row>
    <row r="958" spans="1:6" ht="15.75" customHeight="1" x14ac:dyDescent="0.3">
      <c r="A958" s="18" t="s">
        <v>2073</v>
      </c>
      <c r="B958" s="18" t="s">
        <v>251</v>
      </c>
      <c r="C958" s="19" t="s">
        <v>64</v>
      </c>
      <c r="D958" s="18" t="s">
        <v>216</v>
      </c>
      <c r="E958" s="19" t="s">
        <v>1879</v>
      </c>
      <c r="F958" s="20">
        <v>11199432.9597</v>
      </c>
    </row>
    <row r="959" spans="1:6" ht="15.75" customHeight="1" x14ac:dyDescent="0.3">
      <c r="A959" s="18" t="s">
        <v>2073</v>
      </c>
      <c r="B959" s="18" t="s">
        <v>251</v>
      </c>
      <c r="C959" s="19" t="s">
        <v>64</v>
      </c>
      <c r="D959" s="18" t="s">
        <v>208</v>
      </c>
      <c r="E959" s="19" t="s">
        <v>1883</v>
      </c>
      <c r="F959" s="20">
        <v>0</v>
      </c>
    </row>
    <row r="960" spans="1:6" ht="15.75" customHeight="1" x14ac:dyDescent="0.3">
      <c r="A960" s="18" t="s">
        <v>2073</v>
      </c>
      <c r="B960" s="18" t="s">
        <v>251</v>
      </c>
      <c r="C960" s="19" t="s">
        <v>64</v>
      </c>
      <c r="D960" s="18" t="s">
        <v>209</v>
      </c>
      <c r="E960" s="19" t="s">
        <v>1884</v>
      </c>
      <c r="F960" s="20">
        <v>0</v>
      </c>
    </row>
    <row r="961" spans="1:6" ht="15.75" customHeight="1" x14ac:dyDescent="0.3">
      <c r="A961" s="18" t="s">
        <v>2073</v>
      </c>
      <c r="B961" s="18" t="s">
        <v>251</v>
      </c>
      <c r="C961" s="19" t="s">
        <v>64</v>
      </c>
      <c r="D961" s="18" t="s">
        <v>210</v>
      </c>
      <c r="E961" s="19" t="s">
        <v>1885</v>
      </c>
      <c r="F961" s="20">
        <v>0</v>
      </c>
    </row>
    <row r="962" spans="1:6" ht="15.75" customHeight="1" x14ac:dyDescent="0.3">
      <c r="A962" s="18" t="s">
        <v>2073</v>
      </c>
      <c r="B962" s="18" t="s">
        <v>251</v>
      </c>
      <c r="C962" s="19" t="s">
        <v>64</v>
      </c>
      <c r="D962" s="18" t="s">
        <v>217</v>
      </c>
      <c r="E962" s="19" t="s">
        <v>931</v>
      </c>
      <c r="F962" s="20">
        <v>0</v>
      </c>
    </row>
    <row r="963" spans="1:6" ht="15.75" customHeight="1" x14ac:dyDescent="0.3">
      <c r="A963" s="18" t="s">
        <v>2073</v>
      </c>
      <c r="B963" s="18" t="s">
        <v>251</v>
      </c>
      <c r="C963" s="19" t="s">
        <v>64</v>
      </c>
      <c r="D963" s="18" t="s">
        <v>218</v>
      </c>
      <c r="E963" s="19" t="s">
        <v>1886</v>
      </c>
      <c r="F963" s="20">
        <v>80824.123300000007</v>
      </c>
    </row>
    <row r="964" spans="1:6" ht="15.75" customHeight="1" x14ac:dyDescent="0.3">
      <c r="A964" s="18" t="s">
        <v>2073</v>
      </c>
      <c r="B964" s="18" t="s">
        <v>251</v>
      </c>
      <c r="C964" s="19" t="s">
        <v>64</v>
      </c>
      <c r="D964" s="18" t="s">
        <v>219</v>
      </c>
      <c r="E964" s="19" t="s">
        <v>1887</v>
      </c>
      <c r="F964" s="20">
        <v>0</v>
      </c>
    </row>
    <row r="965" spans="1:6" ht="15.75" customHeight="1" x14ac:dyDescent="0.3">
      <c r="A965" s="18" t="s">
        <v>2073</v>
      </c>
      <c r="B965" s="18" t="s">
        <v>251</v>
      </c>
      <c r="C965" s="19" t="s">
        <v>64</v>
      </c>
      <c r="D965" s="18" t="s">
        <v>220</v>
      </c>
      <c r="E965" s="19" t="s">
        <v>1888</v>
      </c>
      <c r="F965" s="20">
        <v>4499.4931999999999</v>
      </c>
    </row>
    <row r="966" spans="1:6" ht="15.75" customHeight="1" x14ac:dyDescent="0.3">
      <c r="A966" s="18" t="s">
        <v>2073</v>
      </c>
      <c r="B966" s="18" t="s">
        <v>251</v>
      </c>
      <c r="C966" s="19" t="s">
        <v>64</v>
      </c>
      <c r="D966" s="18" t="s">
        <v>153</v>
      </c>
      <c r="E966" s="19" t="s">
        <v>1889</v>
      </c>
      <c r="F966" s="20">
        <v>266539.91369999998</v>
      </c>
    </row>
    <row r="967" spans="1:6" ht="15.75" customHeight="1" x14ac:dyDescent="0.3">
      <c r="A967" s="18" t="s">
        <v>2073</v>
      </c>
      <c r="B967" s="18" t="s">
        <v>251</v>
      </c>
      <c r="C967" s="19" t="s">
        <v>64</v>
      </c>
      <c r="D967" s="18" t="s">
        <v>154</v>
      </c>
      <c r="E967" s="19" t="s">
        <v>1890</v>
      </c>
      <c r="F967" s="20">
        <v>342976.81439999997</v>
      </c>
    </row>
    <row r="968" spans="1:6" ht="15.75" customHeight="1" x14ac:dyDescent="0.3">
      <c r="A968" s="18" t="s">
        <v>2073</v>
      </c>
      <c r="B968" s="18" t="s">
        <v>251</v>
      </c>
      <c r="C968" s="19" t="s">
        <v>64</v>
      </c>
      <c r="D968" s="18" t="s">
        <v>155</v>
      </c>
      <c r="E968" s="19" t="s">
        <v>1891</v>
      </c>
      <c r="F968" s="20">
        <v>1140462.8322000001</v>
      </c>
    </row>
    <row r="969" spans="1:6" ht="15.75" customHeight="1" x14ac:dyDescent="0.3">
      <c r="A969" s="18" t="s">
        <v>2073</v>
      </c>
      <c r="B969" s="18" t="s">
        <v>251</v>
      </c>
      <c r="C969" s="19" t="s">
        <v>64</v>
      </c>
      <c r="D969" s="18" t="s">
        <v>156</v>
      </c>
      <c r="E969" s="19" t="s">
        <v>1892</v>
      </c>
      <c r="F969" s="20">
        <v>289779.2205</v>
      </c>
    </row>
    <row r="970" spans="1:6" ht="15.75" customHeight="1" x14ac:dyDescent="0.3">
      <c r="A970" s="18" t="s">
        <v>2073</v>
      </c>
      <c r="B970" s="18" t="s">
        <v>251</v>
      </c>
      <c r="C970" s="19" t="s">
        <v>64</v>
      </c>
      <c r="D970" s="18" t="s">
        <v>157</v>
      </c>
      <c r="E970" s="19" t="s">
        <v>1893</v>
      </c>
      <c r="F970" s="20">
        <v>0</v>
      </c>
    </row>
    <row r="971" spans="1:6" ht="15.75" customHeight="1" x14ac:dyDescent="0.3">
      <c r="A971" s="18" t="s">
        <v>2073</v>
      </c>
      <c r="B971" s="18" t="s">
        <v>251</v>
      </c>
      <c r="C971" s="19" t="s">
        <v>64</v>
      </c>
      <c r="D971" s="18" t="s">
        <v>158</v>
      </c>
      <c r="E971" s="19" t="s">
        <v>1894</v>
      </c>
      <c r="F971" s="20">
        <v>0</v>
      </c>
    </row>
    <row r="972" spans="1:6" ht="15.75" customHeight="1" x14ac:dyDescent="0.3">
      <c r="A972" s="18" t="s">
        <v>2073</v>
      </c>
      <c r="B972" s="18" t="s">
        <v>251</v>
      </c>
      <c r="C972" s="19" t="s">
        <v>64</v>
      </c>
      <c r="D972" s="18" t="s">
        <v>159</v>
      </c>
      <c r="E972" s="19" t="s">
        <v>1895</v>
      </c>
      <c r="F972" s="20">
        <v>0</v>
      </c>
    </row>
    <row r="973" spans="1:6" ht="15.75" customHeight="1" x14ac:dyDescent="0.3">
      <c r="A973" s="18" t="s">
        <v>2073</v>
      </c>
      <c r="B973" s="18" t="s">
        <v>251</v>
      </c>
      <c r="C973" s="19" t="s">
        <v>64</v>
      </c>
      <c r="D973" s="18" t="s">
        <v>161</v>
      </c>
      <c r="E973" s="19" t="s">
        <v>1896</v>
      </c>
      <c r="F973" s="20">
        <v>0</v>
      </c>
    </row>
    <row r="974" spans="1:6" ht="15.75" customHeight="1" x14ac:dyDescent="0.3">
      <c r="A974" s="18" t="s">
        <v>2073</v>
      </c>
      <c r="B974" s="18" t="s">
        <v>251</v>
      </c>
      <c r="C974" s="19" t="s">
        <v>64</v>
      </c>
      <c r="D974" s="18" t="s">
        <v>162</v>
      </c>
      <c r="E974" s="19" t="s">
        <v>1897</v>
      </c>
      <c r="F974" s="20">
        <v>8229.0779999999995</v>
      </c>
    </row>
    <row r="975" spans="1:6" ht="15.75" customHeight="1" x14ac:dyDescent="0.3">
      <c r="A975" s="18" t="s">
        <v>2073</v>
      </c>
      <c r="B975" s="18" t="s">
        <v>251</v>
      </c>
      <c r="C975" s="19" t="s">
        <v>64</v>
      </c>
      <c r="D975" s="18" t="s">
        <v>163</v>
      </c>
      <c r="E975" s="19" t="s">
        <v>1898</v>
      </c>
      <c r="F975" s="20">
        <v>2680.4014000000002</v>
      </c>
    </row>
    <row r="976" spans="1:6" ht="15.75" customHeight="1" x14ac:dyDescent="0.3">
      <c r="A976" s="18" t="s">
        <v>2073</v>
      </c>
      <c r="B976" s="18" t="s">
        <v>251</v>
      </c>
      <c r="C976" s="19" t="s">
        <v>64</v>
      </c>
      <c r="D976" s="18" t="s">
        <v>164</v>
      </c>
      <c r="E976" s="19" t="s">
        <v>1899</v>
      </c>
      <c r="F976" s="20">
        <v>0</v>
      </c>
    </row>
    <row r="977" spans="1:6" ht="15.75" customHeight="1" x14ac:dyDescent="0.3">
      <c r="A977" s="18" t="s">
        <v>2073</v>
      </c>
      <c r="B977" s="18" t="s">
        <v>251</v>
      </c>
      <c r="C977" s="19" t="s">
        <v>64</v>
      </c>
      <c r="D977" s="18" t="s">
        <v>165</v>
      </c>
      <c r="E977" s="19" t="s">
        <v>1900</v>
      </c>
      <c r="F977" s="20">
        <v>0</v>
      </c>
    </row>
    <row r="978" spans="1:6" ht="15.75" customHeight="1" x14ac:dyDescent="0.3">
      <c r="A978" s="18" t="s">
        <v>2073</v>
      </c>
      <c r="B978" s="18" t="s">
        <v>251</v>
      </c>
      <c r="C978" s="19" t="s">
        <v>64</v>
      </c>
      <c r="D978" s="18" t="s">
        <v>166</v>
      </c>
      <c r="E978" s="19" t="s">
        <v>1901</v>
      </c>
      <c r="F978" s="20">
        <v>593.69200000000001</v>
      </c>
    </row>
    <row r="979" spans="1:6" ht="15.75" customHeight="1" x14ac:dyDescent="0.3">
      <c r="A979" s="18" t="s">
        <v>2073</v>
      </c>
      <c r="B979" s="18" t="s">
        <v>251</v>
      </c>
      <c r="C979" s="19" t="s">
        <v>64</v>
      </c>
      <c r="D979" s="18" t="s">
        <v>167</v>
      </c>
      <c r="E979" s="19" t="s">
        <v>1902</v>
      </c>
      <c r="F979" s="20">
        <v>5388.0749999999998</v>
      </c>
    </row>
    <row r="980" spans="1:6" ht="15.75" customHeight="1" x14ac:dyDescent="0.3">
      <c r="A980" s="18" t="s">
        <v>2073</v>
      </c>
      <c r="B980" s="18" t="s">
        <v>251</v>
      </c>
      <c r="C980" s="19" t="s">
        <v>64</v>
      </c>
      <c r="D980" s="18" t="s">
        <v>168</v>
      </c>
      <c r="E980" s="19" t="s">
        <v>1903</v>
      </c>
      <c r="F980" s="20">
        <v>0</v>
      </c>
    </row>
    <row r="981" spans="1:6" ht="15.75" customHeight="1" x14ac:dyDescent="0.3">
      <c r="A981" s="18" t="s">
        <v>2073</v>
      </c>
      <c r="B981" s="18" t="s">
        <v>251</v>
      </c>
      <c r="C981" s="19" t="s">
        <v>64</v>
      </c>
      <c r="D981" s="18" t="s">
        <v>169</v>
      </c>
      <c r="E981" s="19" t="s">
        <v>1904</v>
      </c>
      <c r="F981" s="20">
        <v>41482.516000000003</v>
      </c>
    </row>
    <row r="982" spans="1:6" ht="15.75" customHeight="1" x14ac:dyDescent="0.3">
      <c r="A982" s="18" t="s">
        <v>2073</v>
      </c>
      <c r="B982" s="18" t="s">
        <v>251</v>
      </c>
      <c r="C982" s="19" t="s">
        <v>64</v>
      </c>
      <c r="D982" s="18" t="s">
        <v>171</v>
      </c>
      <c r="E982" s="19" t="s">
        <v>1905</v>
      </c>
      <c r="F982" s="20">
        <v>786.18079999999998</v>
      </c>
    </row>
    <row r="983" spans="1:6" ht="15.75" customHeight="1" x14ac:dyDescent="0.3">
      <c r="A983" s="18" t="s">
        <v>2073</v>
      </c>
      <c r="B983" s="18" t="s">
        <v>251</v>
      </c>
      <c r="C983" s="19" t="s">
        <v>64</v>
      </c>
      <c r="D983" s="18" t="s">
        <v>173</v>
      </c>
      <c r="E983" s="19" t="s">
        <v>1906</v>
      </c>
      <c r="F983" s="20">
        <v>0</v>
      </c>
    </row>
    <row r="984" spans="1:6" ht="15.75" customHeight="1" x14ac:dyDescent="0.3">
      <c r="A984" s="18" t="s">
        <v>2073</v>
      </c>
      <c r="B984" s="18" t="s">
        <v>251</v>
      </c>
      <c r="C984" s="19" t="s">
        <v>64</v>
      </c>
      <c r="D984" s="18" t="s">
        <v>174</v>
      </c>
      <c r="E984" s="19" t="s">
        <v>1907</v>
      </c>
      <c r="F984" s="20">
        <v>179193.8964</v>
      </c>
    </row>
    <row r="985" spans="1:6" ht="15.75" customHeight="1" x14ac:dyDescent="0.3">
      <c r="A985" s="18" t="s">
        <v>2073</v>
      </c>
      <c r="B985" s="18" t="s">
        <v>251</v>
      </c>
      <c r="C985" s="19" t="s">
        <v>64</v>
      </c>
      <c r="D985" s="18" t="s">
        <v>177</v>
      </c>
      <c r="E985" s="19" t="s">
        <v>1908</v>
      </c>
      <c r="F985" s="20">
        <v>0</v>
      </c>
    </row>
    <row r="986" spans="1:6" ht="15.75" customHeight="1" x14ac:dyDescent="0.3">
      <c r="A986" s="18" t="s">
        <v>2073</v>
      </c>
      <c r="B986" s="18" t="s">
        <v>251</v>
      </c>
      <c r="C986" s="19" t="s">
        <v>64</v>
      </c>
      <c r="D986" s="18" t="s">
        <v>179</v>
      </c>
      <c r="E986" s="19" t="s">
        <v>1909</v>
      </c>
      <c r="F986" s="20">
        <v>1.55E-2</v>
      </c>
    </row>
    <row r="987" spans="1:6" ht="15.75" customHeight="1" x14ac:dyDescent="0.3">
      <c r="A987" s="18" t="s">
        <v>2073</v>
      </c>
      <c r="B987" s="18" t="s">
        <v>251</v>
      </c>
      <c r="C987" s="19" t="s">
        <v>64</v>
      </c>
      <c r="D987" s="18" t="s">
        <v>180</v>
      </c>
      <c r="E987" s="19" t="s">
        <v>1910</v>
      </c>
      <c r="F987" s="20">
        <v>0</v>
      </c>
    </row>
    <row r="988" spans="1:6" ht="15.75" customHeight="1" x14ac:dyDescent="0.3">
      <c r="A988" s="18" t="s">
        <v>2073</v>
      </c>
      <c r="B988" s="18" t="s">
        <v>251</v>
      </c>
      <c r="C988" s="19" t="s">
        <v>64</v>
      </c>
      <c r="D988" s="18" t="s">
        <v>257</v>
      </c>
      <c r="E988" s="19" t="s">
        <v>1911</v>
      </c>
      <c r="F988" s="20">
        <v>0</v>
      </c>
    </row>
    <row r="989" spans="1:6" ht="15.75" customHeight="1" x14ac:dyDescent="0.3">
      <c r="A989" s="18" t="s">
        <v>2073</v>
      </c>
      <c r="B989" s="18" t="s">
        <v>252</v>
      </c>
      <c r="C989" s="19" t="s">
        <v>65</v>
      </c>
      <c r="D989" s="18" t="s">
        <v>129</v>
      </c>
      <c r="E989" s="19" t="s">
        <v>1912</v>
      </c>
      <c r="F989" s="20">
        <v>0</v>
      </c>
    </row>
    <row r="990" spans="1:6" ht="15.75" customHeight="1" x14ac:dyDescent="0.3">
      <c r="A990" s="18" t="s">
        <v>2073</v>
      </c>
      <c r="B990" s="18" t="s">
        <v>252</v>
      </c>
      <c r="C990" s="19" t="s">
        <v>65</v>
      </c>
      <c r="D990" s="18" t="s">
        <v>130</v>
      </c>
      <c r="E990" s="19" t="s">
        <v>1913</v>
      </c>
      <c r="F990" s="20">
        <v>0</v>
      </c>
    </row>
    <row r="991" spans="1:6" ht="15.75" customHeight="1" x14ac:dyDescent="0.3">
      <c r="A991" s="18" t="s">
        <v>2073</v>
      </c>
      <c r="B991" s="18" t="s">
        <v>252</v>
      </c>
      <c r="C991" s="19" t="s">
        <v>65</v>
      </c>
      <c r="D991" s="18" t="s">
        <v>131</v>
      </c>
      <c r="E991" s="19" t="s">
        <v>1914</v>
      </c>
      <c r="F991" s="20">
        <v>0</v>
      </c>
    </row>
    <row r="992" spans="1:6" ht="15.75" customHeight="1" x14ac:dyDescent="0.3">
      <c r="A992" s="18" t="s">
        <v>2073</v>
      </c>
      <c r="B992" s="18" t="s">
        <v>252</v>
      </c>
      <c r="C992" s="19" t="s">
        <v>65</v>
      </c>
      <c r="D992" s="18" t="s">
        <v>132</v>
      </c>
      <c r="E992" s="19" t="s">
        <v>932</v>
      </c>
      <c r="F992" s="20">
        <v>0</v>
      </c>
    </row>
    <row r="993" spans="1:6" ht="15.75" customHeight="1" x14ac:dyDescent="0.3">
      <c r="A993" s="18" t="s">
        <v>2073</v>
      </c>
      <c r="B993" s="18" t="s">
        <v>252</v>
      </c>
      <c r="C993" s="19" t="s">
        <v>65</v>
      </c>
      <c r="D993" s="18" t="s">
        <v>133</v>
      </c>
      <c r="E993" s="19" t="s">
        <v>1915</v>
      </c>
      <c r="F993" s="20">
        <v>0</v>
      </c>
    </row>
    <row r="994" spans="1:6" ht="15.75" customHeight="1" x14ac:dyDescent="0.3">
      <c r="A994" s="18" t="s">
        <v>2073</v>
      </c>
      <c r="B994" s="18" t="s">
        <v>252</v>
      </c>
      <c r="C994" s="19" t="s">
        <v>65</v>
      </c>
      <c r="D994" s="18" t="s">
        <v>134</v>
      </c>
      <c r="E994" s="19" t="s">
        <v>1809</v>
      </c>
      <c r="F994" s="20">
        <v>151.30289999999999</v>
      </c>
    </row>
    <row r="995" spans="1:6" ht="15.75" customHeight="1" x14ac:dyDescent="0.3">
      <c r="A995" s="18" t="s">
        <v>2073</v>
      </c>
      <c r="B995" s="18" t="s">
        <v>252</v>
      </c>
      <c r="C995" s="19" t="s">
        <v>65</v>
      </c>
      <c r="D995" s="18" t="s">
        <v>135</v>
      </c>
      <c r="E995" s="19" t="s">
        <v>1916</v>
      </c>
      <c r="F995" s="20">
        <v>0</v>
      </c>
    </row>
    <row r="996" spans="1:6" ht="15.75" customHeight="1" x14ac:dyDescent="0.3">
      <c r="A996" s="18" t="s">
        <v>2073</v>
      </c>
      <c r="B996" s="18" t="s">
        <v>252</v>
      </c>
      <c r="C996" s="19" t="s">
        <v>65</v>
      </c>
      <c r="D996" s="18" t="s">
        <v>136</v>
      </c>
      <c r="E996" s="19" t="s">
        <v>1917</v>
      </c>
      <c r="F996" s="20">
        <v>0</v>
      </c>
    </row>
    <row r="997" spans="1:6" ht="15.75" customHeight="1" x14ac:dyDescent="0.3">
      <c r="A997" s="18" t="s">
        <v>2073</v>
      </c>
      <c r="B997" s="18" t="s">
        <v>252</v>
      </c>
      <c r="C997" s="19" t="s">
        <v>65</v>
      </c>
      <c r="D997" s="18" t="s">
        <v>137</v>
      </c>
      <c r="E997" s="19" t="s">
        <v>1918</v>
      </c>
      <c r="F997" s="20">
        <v>0</v>
      </c>
    </row>
    <row r="998" spans="1:6" ht="15.75" customHeight="1" x14ac:dyDescent="0.3">
      <c r="A998" s="18" t="s">
        <v>2073</v>
      </c>
      <c r="B998" s="18" t="s">
        <v>252</v>
      </c>
      <c r="C998" s="19" t="s">
        <v>65</v>
      </c>
      <c r="D998" s="18" t="s">
        <v>138</v>
      </c>
      <c r="E998" s="19" t="s">
        <v>1919</v>
      </c>
      <c r="F998" s="20">
        <v>0</v>
      </c>
    </row>
    <row r="999" spans="1:6" ht="15.75" customHeight="1" x14ac:dyDescent="0.3">
      <c r="A999" s="18" t="s">
        <v>2073</v>
      </c>
      <c r="B999" s="18" t="s">
        <v>252</v>
      </c>
      <c r="C999" s="19" t="s">
        <v>65</v>
      </c>
      <c r="D999" s="18" t="s">
        <v>139</v>
      </c>
      <c r="E999" s="19" t="s">
        <v>1920</v>
      </c>
      <c r="F999" s="20">
        <v>0</v>
      </c>
    </row>
    <row r="1000" spans="1:6" ht="15.75" customHeight="1" x14ac:dyDescent="0.3">
      <c r="A1000" s="18" t="s">
        <v>2073</v>
      </c>
      <c r="B1000" s="18" t="s">
        <v>252</v>
      </c>
      <c r="C1000" s="19" t="s">
        <v>65</v>
      </c>
      <c r="D1000" s="18" t="s">
        <v>140</v>
      </c>
      <c r="E1000" s="19" t="s">
        <v>1921</v>
      </c>
      <c r="F1000" s="20">
        <v>0</v>
      </c>
    </row>
    <row r="1001" spans="1:6" ht="15.75" customHeight="1" x14ac:dyDescent="0.3">
      <c r="A1001" s="18" t="s">
        <v>2073</v>
      </c>
      <c r="B1001" s="18" t="s">
        <v>252</v>
      </c>
      <c r="C1001" s="19" t="s">
        <v>65</v>
      </c>
      <c r="D1001" s="18" t="s">
        <v>141</v>
      </c>
      <c r="E1001" s="19" t="s">
        <v>1922</v>
      </c>
      <c r="F1001" s="20">
        <v>0</v>
      </c>
    </row>
    <row r="1002" spans="1:6" ht="15.75" customHeight="1" x14ac:dyDescent="0.3">
      <c r="A1002" s="18" t="s">
        <v>2073</v>
      </c>
      <c r="B1002" s="18" t="s">
        <v>252</v>
      </c>
      <c r="C1002" s="19" t="s">
        <v>65</v>
      </c>
      <c r="D1002" s="18" t="s">
        <v>142</v>
      </c>
      <c r="E1002" s="19" t="s">
        <v>1923</v>
      </c>
      <c r="F1002" s="20">
        <v>0</v>
      </c>
    </row>
    <row r="1003" spans="1:6" ht="15.75" customHeight="1" x14ac:dyDescent="0.3">
      <c r="A1003" s="18" t="s">
        <v>2073</v>
      </c>
      <c r="B1003" s="18" t="s">
        <v>252</v>
      </c>
      <c r="C1003" s="19" t="s">
        <v>65</v>
      </c>
      <c r="D1003" s="18" t="s">
        <v>146</v>
      </c>
      <c r="E1003" s="19" t="s">
        <v>821</v>
      </c>
      <c r="F1003" s="20">
        <v>0</v>
      </c>
    </row>
    <row r="1004" spans="1:6" ht="15.75" customHeight="1" x14ac:dyDescent="0.3">
      <c r="A1004" s="18" t="s">
        <v>2073</v>
      </c>
      <c r="B1004" s="18" t="s">
        <v>252</v>
      </c>
      <c r="C1004" s="19" t="s">
        <v>65</v>
      </c>
      <c r="D1004" s="18" t="s">
        <v>147</v>
      </c>
      <c r="E1004" s="19" t="s">
        <v>1924</v>
      </c>
      <c r="F1004" s="20">
        <v>0</v>
      </c>
    </row>
    <row r="1005" spans="1:6" ht="15.75" customHeight="1" x14ac:dyDescent="0.3">
      <c r="A1005" s="18" t="s">
        <v>2073</v>
      </c>
      <c r="B1005" s="18" t="s">
        <v>252</v>
      </c>
      <c r="C1005" s="19" t="s">
        <v>65</v>
      </c>
      <c r="D1005" s="18" t="s">
        <v>148</v>
      </c>
      <c r="E1005" s="19" t="s">
        <v>1925</v>
      </c>
      <c r="F1005" s="20">
        <v>0</v>
      </c>
    </row>
    <row r="1006" spans="1:6" ht="15.75" customHeight="1" x14ac:dyDescent="0.3">
      <c r="A1006" s="18" t="s">
        <v>2073</v>
      </c>
      <c r="B1006" s="18" t="s">
        <v>252</v>
      </c>
      <c r="C1006" s="19" t="s">
        <v>65</v>
      </c>
      <c r="D1006" s="18" t="s">
        <v>149</v>
      </c>
      <c r="E1006" s="19" t="s">
        <v>1926</v>
      </c>
      <c r="F1006" s="20">
        <v>0</v>
      </c>
    </row>
    <row r="1007" spans="1:6" ht="15.75" customHeight="1" x14ac:dyDescent="0.3">
      <c r="A1007" s="18" t="s">
        <v>2073</v>
      </c>
      <c r="B1007" s="18" t="s">
        <v>252</v>
      </c>
      <c r="C1007" s="19" t="s">
        <v>65</v>
      </c>
      <c r="D1007" s="18" t="s">
        <v>150</v>
      </c>
      <c r="E1007" s="19" t="s">
        <v>1927</v>
      </c>
      <c r="F1007" s="20">
        <v>1807698.8670000001</v>
      </c>
    </row>
    <row r="1008" spans="1:6" ht="15.75" customHeight="1" x14ac:dyDescent="0.3">
      <c r="A1008" s="18" t="s">
        <v>2073</v>
      </c>
      <c r="B1008" s="18" t="s">
        <v>252</v>
      </c>
      <c r="C1008" s="19" t="s">
        <v>65</v>
      </c>
      <c r="D1008" s="18" t="s">
        <v>151</v>
      </c>
      <c r="E1008" s="19" t="s">
        <v>1928</v>
      </c>
      <c r="F1008" s="20">
        <v>170524.02230000001</v>
      </c>
    </row>
    <row r="1009" spans="1:6" ht="15.75" customHeight="1" x14ac:dyDescent="0.3">
      <c r="A1009" s="18" t="s">
        <v>2073</v>
      </c>
      <c r="B1009" s="18" t="s">
        <v>252</v>
      </c>
      <c r="C1009" s="19" t="s">
        <v>65</v>
      </c>
      <c r="D1009" s="18" t="s">
        <v>200</v>
      </c>
      <c r="E1009" s="19" t="s">
        <v>1929</v>
      </c>
      <c r="F1009" s="20">
        <v>0</v>
      </c>
    </row>
    <row r="1010" spans="1:6" ht="15.75" customHeight="1" x14ac:dyDescent="0.3">
      <c r="A1010" s="18" t="s">
        <v>2073</v>
      </c>
      <c r="B1010" s="18" t="s">
        <v>252</v>
      </c>
      <c r="C1010" s="19" t="s">
        <v>65</v>
      </c>
      <c r="D1010" s="18" t="s">
        <v>201</v>
      </c>
      <c r="E1010" s="19" t="s">
        <v>1930</v>
      </c>
      <c r="F1010" s="20">
        <v>0</v>
      </c>
    </row>
    <row r="1011" spans="1:6" ht="15.75" customHeight="1" x14ac:dyDescent="0.3">
      <c r="A1011" s="18" t="s">
        <v>2073</v>
      </c>
      <c r="B1011" s="18" t="s">
        <v>252</v>
      </c>
      <c r="C1011" s="19" t="s">
        <v>65</v>
      </c>
      <c r="D1011" s="18" t="s">
        <v>205</v>
      </c>
      <c r="E1011" s="19" t="s">
        <v>1931</v>
      </c>
      <c r="F1011" s="20">
        <v>3438116.1518999999</v>
      </c>
    </row>
    <row r="1012" spans="1:6" ht="15.75" customHeight="1" x14ac:dyDescent="0.3">
      <c r="A1012" s="18" t="s">
        <v>2073</v>
      </c>
      <c r="B1012" s="18" t="s">
        <v>252</v>
      </c>
      <c r="C1012" s="19" t="s">
        <v>65</v>
      </c>
      <c r="D1012" s="18" t="s">
        <v>206</v>
      </c>
      <c r="E1012" s="19" t="s">
        <v>1932</v>
      </c>
      <c r="F1012" s="20">
        <v>570012.00760000001</v>
      </c>
    </row>
    <row r="1013" spans="1:6" ht="15.75" customHeight="1" x14ac:dyDescent="0.3">
      <c r="A1013" s="18" t="s">
        <v>2073</v>
      </c>
      <c r="B1013" s="18" t="s">
        <v>253</v>
      </c>
      <c r="C1013" s="19" t="s">
        <v>66</v>
      </c>
      <c r="D1013" s="18" t="s">
        <v>129</v>
      </c>
      <c r="E1013" s="19" t="s">
        <v>35</v>
      </c>
      <c r="F1013" s="20">
        <v>849047.79980000004</v>
      </c>
    </row>
    <row r="1014" spans="1:6" ht="15.75" customHeight="1" x14ac:dyDescent="0.3">
      <c r="A1014" s="18" t="s">
        <v>2073</v>
      </c>
      <c r="B1014" s="18" t="s">
        <v>253</v>
      </c>
      <c r="C1014" s="19" t="s">
        <v>66</v>
      </c>
      <c r="D1014" s="18" t="s">
        <v>130</v>
      </c>
      <c r="E1014" s="19" t="s">
        <v>988</v>
      </c>
      <c r="F1014" s="20">
        <v>54002.283600000002</v>
      </c>
    </row>
    <row r="1015" spans="1:6" ht="15.75" customHeight="1" x14ac:dyDescent="0.3">
      <c r="A1015" s="18" t="s">
        <v>2073</v>
      </c>
      <c r="B1015" s="18" t="s">
        <v>253</v>
      </c>
      <c r="C1015" s="19" t="s">
        <v>66</v>
      </c>
      <c r="D1015" s="18" t="s">
        <v>131</v>
      </c>
      <c r="E1015" s="19" t="s">
        <v>989</v>
      </c>
      <c r="F1015" s="20">
        <v>45059.818899999998</v>
      </c>
    </row>
    <row r="1016" spans="1:6" ht="15.75" customHeight="1" x14ac:dyDescent="0.3">
      <c r="A1016" s="18" t="s">
        <v>2073</v>
      </c>
      <c r="B1016" s="18" t="s">
        <v>253</v>
      </c>
      <c r="C1016" s="19" t="s">
        <v>66</v>
      </c>
      <c r="D1016" s="18" t="s">
        <v>132</v>
      </c>
      <c r="E1016" s="19" t="s">
        <v>990</v>
      </c>
      <c r="F1016" s="20">
        <v>0</v>
      </c>
    </row>
    <row r="1017" spans="1:6" ht="15.75" customHeight="1" x14ac:dyDescent="0.3">
      <c r="A1017" s="18" t="s">
        <v>2073</v>
      </c>
      <c r="B1017" s="18" t="s">
        <v>253</v>
      </c>
      <c r="C1017" s="19" t="s">
        <v>66</v>
      </c>
      <c r="D1017" s="18" t="s">
        <v>133</v>
      </c>
      <c r="E1017" s="19" t="s">
        <v>47</v>
      </c>
      <c r="F1017" s="20">
        <v>124120.175</v>
      </c>
    </row>
    <row r="1018" spans="1:6" ht="15.75" customHeight="1" x14ac:dyDescent="0.3">
      <c r="A1018" s="18" t="s">
        <v>2073</v>
      </c>
      <c r="B1018" s="18" t="s">
        <v>253</v>
      </c>
      <c r="C1018" s="19" t="s">
        <v>66</v>
      </c>
      <c r="D1018" s="18" t="s">
        <v>137</v>
      </c>
      <c r="E1018" s="19" t="s">
        <v>59</v>
      </c>
      <c r="F1018" s="20">
        <v>0</v>
      </c>
    </row>
    <row r="1019" spans="1:6" ht="15.75" customHeight="1" x14ac:dyDescent="0.3">
      <c r="A1019" s="18" t="s">
        <v>2073</v>
      </c>
      <c r="B1019" s="18" t="s">
        <v>253</v>
      </c>
      <c r="C1019" s="19" t="s">
        <v>66</v>
      </c>
      <c r="D1019" s="18" t="s">
        <v>138</v>
      </c>
      <c r="E1019" s="19" t="s">
        <v>991</v>
      </c>
      <c r="F1019" s="20">
        <v>0</v>
      </c>
    </row>
    <row r="1020" spans="1:6" ht="15.75" customHeight="1" x14ac:dyDescent="0.3">
      <c r="A1020" s="18" t="s">
        <v>2073</v>
      </c>
      <c r="B1020" s="18" t="s">
        <v>253</v>
      </c>
      <c r="C1020" s="19" t="s">
        <v>66</v>
      </c>
      <c r="D1020" s="18" t="s">
        <v>139</v>
      </c>
      <c r="E1020" s="19" t="s">
        <v>992</v>
      </c>
      <c r="F1020" s="20">
        <v>0</v>
      </c>
    </row>
    <row r="1021" spans="1:6" ht="15.75" customHeight="1" x14ac:dyDescent="0.3">
      <c r="A1021" s="18" t="s">
        <v>2073</v>
      </c>
      <c r="B1021" s="18" t="s">
        <v>253</v>
      </c>
      <c r="C1021" s="19" t="s">
        <v>66</v>
      </c>
      <c r="D1021" s="18" t="s">
        <v>140</v>
      </c>
      <c r="E1021" s="19" t="s">
        <v>993</v>
      </c>
      <c r="F1021" s="20">
        <v>0</v>
      </c>
    </row>
    <row r="1022" spans="1:6" ht="15.75" customHeight="1" x14ac:dyDescent="0.3">
      <c r="A1022" s="18" t="s">
        <v>2073</v>
      </c>
      <c r="B1022" s="18" t="s">
        <v>253</v>
      </c>
      <c r="C1022" s="19" t="s">
        <v>66</v>
      </c>
      <c r="D1022" s="18" t="s">
        <v>141</v>
      </c>
      <c r="E1022" s="19" t="s">
        <v>67</v>
      </c>
      <c r="F1022" s="20">
        <v>0</v>
      </c>
    </row>
    <row r="1023" spans="1:6" ht="15.75" customHeight="1" x14ac:dyDescent="0.3">
      <c r="A1023" s="18" t="s">
        <v>2073</v>
      </c>
      <c r="B1023" s="18" t="s">
        <v>253</v>
      </c>
      <c r="C1023" s="19" t="s">
        <v>66</v>
      </c>
      <c r="D1023" s="18" t="s">
        <v>142</v>
      </c>
      <c r="E1023" s="19" t="s">
        <v>994</v>
      </c>
      <c r="F1023" s="20">
        <v>0</v>
      </c>
    </row>
    <row r="1024" spans="1:6" ht="15.75" customHeight="1" x14ac:dyDescent="0.3">
      <c r="A1024" s="18" t="s">
        <v>2073</v>
      </c>
      <c r="B1024" s="18" t="s">
        <v>253</v>
      </c>
      <c r="C1024" s="19" t="s">
        <v>66</v>
      </c>
      <c r="D1024" s="18" t="s">
        <v>143</v>
      </c>
      <c r="E1024" s="19" t="s">
        <v>74</v>
      </c>
      <c r="F1024" s="20">
        <v>0</v>
      </c>
    </row>
    <row r="1025" spans="1:6" ht="15.75" customHeight="1" x14ac:dyDescent="0.3">
      <c r="A1025" s="18" t="s">
        <v>2073</v>
      </c>
      <c r="B1025" s="18" t="s">
        <v>253</v>
      </c>
      <c r="C1025" s="19" t="s">
        <v>66</v>
      </c>
      <c r="D1025" s="18" t="s">
        <v>144</v>
      </c>
      <c r="E1025" s="19" t="s">
        <v>995</v>
      </c>
      <c r="F1025" s="20">
        <v>171975.9822</v>
      </c>
    </row>
    <row r="1026" spans="1:6" ht="15.75" customHeight="1" x14ac:dyDescent="0.3">
      <c r="A1026" s="18" t="s">
        <v>2073</v>
      </c>
      <c r="B1026" s="18" t="s">
        <v>253</v>
      </c>
      <c r="C1026" s="19" t="s">
        <v>66</v>
      </c>
      <c r="D1026" s="18" t="s">
        <v>145</v>
      </c>
      <c r="E1026" s="19" t="s">
        <v>996</v>
      </c>
      <c r="F1026" s="20">
        <v>3880313.3314999999</v>
      </c>
    </row>
    <row r="1027" spans="1:6" ht="15.75" customHeight="1" x14ac:dyDescent="0.3">
      <c r="A1027" s="18" t="s">
        <v>2073</v>
      </c>
      <c r="B1027" s="18" t="s">
        <v>253</v>
      </c>
      <c r="C1027" s="19" t="s">
        <v>66</v>
      </c>
      <c r="D1027" s="18" t="s">
        <v>146</v>
      </c>
      <c r="E1027" s="19" t="s">
        <v>997</v>
      </c>
      <c r="F1027" s="20">
        <v>0</v>
      </c>
    </row>
    <row r="1028" spans="1:6" ht="15.75" customHeight="1" x14ac:dyDescent="0.3">
      <c r="A1028" s="18" t="s">
        <v>2073</v>
      </c>
      <c r="B1028" s="18" t="s">
        <v>253</v>
      </c>
      <c r="C1028" s="19" t="s">
        <v>66</v>
      </c>
      <c r="D1028" s="18" t="s">
        <v>147</v>
      </c>
      <c r="E1028" s="19" t="s">
        <v>998</v>
      </c>
      <c r="F1028" s="20">
        <v>32282.427299999999</v>
      </c>
    </row>
    <row r="1029" spans="1:6" ht="15.75" customHeight="1" x14ac:dyDescent="0.3">
      <c r="A1029" s="18" t="s">
        <v>2073</v>
      </c>
      <c r="B1029" s="18" t="s">
        <v>253</v>
      </c>
      <c r="C1029" s="19" t="s">
        <v>66</v>
      </c>
      <c r="D1029" s="18" t="s">
        <v>148</v>
      </c>
      <c r="E1029" s="19" t="s">
        <v>92</v>
      </c>
      <c r="F1029" s="20">
        <v>0</v>
      </c>
    </row>
    <row r="1030" spans="1:6" ht="15.75" customHeight="1" x14ac:dyDescent="0.3">
      <c r="A1030" s="18" t="s">
        <v>2073</v>
      </c>
      <c r="B1030" s="18" t="s">
        <v>253</v>
      </c>
      <c r="C1030" s="19" t="s">
        <v>66</v>
      </c>
      <c r="D1030" s="18" t="s">
        <v>149</v>
      </c>
      <c r="E1030" s="19" t="s">
        <v>999</v>
      </c>
      <c r="F1030" s="20">
        <v>15769.385899999999</v>
      </c>
    </row>
    <row r="1031" spans="1:6" ht="15.75" customHeight="1" x14ac:dyDescent="0.3">
      <c r="A1031" s="18" t="s">
        <v>2073</v>
      </c>
      <c r="B1031" s="18" t="s">
        <v>253</v>
      </c>
      <c r="C1031" s="19" t="s">
        <v>66</v>
      </c>
      <c r="D1031" s="18" t="s">
        <v>150</v>
      </c>
      <c r="E1031" s="19" t="s">
        <v>1000</v>
      </c>
      <c r="F1031" s="20">
        <v>0</v>
      </c>
    </row>
    <row r="1032" spans="1:6" ht="15.75" customHeight="1" x14ac:dyDescent="0.3">
      <c r="A1032" s="18" t="s">
        <v>2073</v>
      </c>
      <c r="B1032" s="18" t="s">
        <v>253</v>
      </c>
      <c r="C1032" s="19" t="s">
        <v>66</v>
      </c>
      <c r="D1032" s="18" t="s">
        <v>151</v>
      </c>
      <c r="E1032" s="19" t="s">
        <v>99</v>
      </c>
      <c r="F1032" s="20">
        <v>0</v>
      </c>
    </row>
    <row r="1033" spans="1:6" ht="15.75" customHeight="1" x14ac:dyDescent="0.3">
      <c r="A1033" s="18" t="s">
        <v>2073</v>
      </c>
      <c r="B1033" s="18" t="s">
        <v>253</v>
      </c>
      <c r="C1033" s="19" t="s">
        <v>66</v>
      </c>
      <c r="D1033" s="18" t="s">
        <v>200</v>
      </c>
      <c r="E1033" s="19" t="s">
        <v>1001</v>
      </c>
      <c r="F1033" s="20">
        <v>0</v>
      </c>
    </row>
    <row r="1034" spans="1:6" ht="15.75" customHeight="1" x14ac:dyDescent="0.3">
      <c r="A1034" s="18" t="s">
        <v>2073</v>
      </c>
      <c r="B1034" s="18" t="s">
        <v>253</v>
      </c>
      <c r="C1034" s="19" t="s">
        <v>66</v>
      </c>
      <c r="D1034" s="18" t="s">
        <v>201</v>
      </c>
      <c r="E1034" s="19" t="s">
        <v>1002</v>
      </c>
      <c r="F1034" s="20">
        <v>2974.6215000000002</v>
      </c>
    </row>
    <row r="1035" spans="1:6" ht="15.75" customHeight="1" x14ac:dyDescent="0.3">
      <c r="A1035" s="18" t="s">
        <v>2073</v>
      </c>
      <c r="B1035" s="18" t="s">
        <v>253</v>
      </c>
      <c r="C1035" s="19" t="s">
        <v>66</v>
      </c>
      <c r="D1035" s="18" t="s">
        <v>205</v>
      </c>
      <c r="E1035" s="19" t="s">
        <v>1003</v>
      </c>
      <c r="F1035" s="20">
        <v>511681.15090000001</v>
      </c>
    </row>
    <row r="1036" spans="1:6" ht="15.75" customHeight="1" x14ac:dyDescent="0.3">
      <c r="A1036" s="18" t="s">
        <v>2073</v>
      </c>
      <c r="B1036" s="18" t="s">
        <v>253</v>
      </c>
      <c r="C1036" s="19" t="s">
        <v>66</v>
      </c>
      <c r="D1036" s="18" t="s">
        <v>206</v>
      </c>
      <c r="E1036" s="19" t="s">
        <v>1004</v>
      </c>
      <c r="F1036" s="20">
        <v>246648.8112</v>
      </c>
    </row>
    <row r="1037" spans="1:6" ht="15.75" customHeight="1" x14ac:dyDescent="0.3">
      <c r="A1037" s="18" t="s">
        <v>2073</v>
      </c>
      <c r="B1037" s="18" t="s">
        <v>253</v>
      </c>
      <c r="C1037" s="19" t="s">
        <v>66</v>
      </c>
      <c r="D1037" s="18" t="s">
        <v>215</v>
      </c>
      <c r="E1037" s="19" t="s">
        <v>1005</v>
      </c>
      <c r="F1037" s="20">
        <v>229848.1813</v>
      </c>
    </row>
    <row r="1038" spans="1:6" ht="15.75" customHeight="1" x14ac:dyDescent="0.3">
      <c r="A1038" s="18" t="s">
        <v>2073</v>
      </c>
      <c r="B1038" s="18" t="s">
        <v>253</v>
      </c>
      <c r="C1038" s="19" t="s">
        <v>66</v>
      </c>
      <c r="D1038" s="18" t="s">
        <v>207</v>
      </c>
      <c r="E1038" s="19" t="s">
        <v>108</v>
      </c>
      <c r="F1038" s="20">
        <v>0</v>
      </c>
    </row>
    <row r="1039" spans="1:6" ht="15.75" customHeight="1" x14ac:dyDescent="0.3">
      <c r="A1039" s="18" t="s">
        <v>2073</v>
      </c>
      <c r="B1039" s="18" t="s">
        <v>253</v>
      </c>
      <c r="C1039" s="19" t="s">
        <v>66</v>
      </c>
      <c r="D1039" s="18" t="s">
        <v>216</v>
      </c>
      <c r="E1039" s="19" t="s">
        <v>1006</v>
      </c>
      <c r="F1039" s="20">
        <v>459412.48139999999</v>
      </c>
    </row>
    <row r="1040" spans="1:6" ht="15.75" customHeight="1" x14ac:dyDescent="0.3">
      <c r="A1040" s="18" t="s">
        <v>2073</v>
      </c>
      <c r="B1040" s="18" t="s">
        <v>253</v>
      </c>
      <c r="C1040" s="19" t="s">
        <v>66</v>
      </c>
      <c r="D1040" s="18" t="s">
        <v>208</v>
      </c>
      <c r="E1040" s="19" t="s">
        <v>109</v>
      </c>
      <c r="F1040" s="20">
        <v>0</v>
      </c>
    </row>
    <row r="1041" spans="1:6" ht="15.75" customHeight="1" x14ac:dyDescent="0.3">
      <c r="A1041" s="18" t="s">
        <v>2073</v>
      </c>
      <c r="B1041" s="18" t="s">
        <v>253</v>
      </c>
      <c r="C1041" s="19" t="s">
        <v>66</v>
      </c>
      <c r="D1041" s="18" t="s">
        <v>209</v>
      </c>
      <c r="E1041" s="19" t="s">
        <v>1007</v>
      </c>
      <c r="F1041" s="20">
        <v>2269879.9709000001</v>
      </c>
    </row>
    <row r="1042" spans="1:6" ht="15.75" customHeight="1" x14ac:dyDescent="0.3">
      <c r="A1042" s="18" t="s">
        <v>2073</v>
      </c>
      <c r="B1042" s="18" t="s">
        <v>253</v>
      </c>
      <c r="C1042" s="19" t="s">
        <v>66</v>
      </c>
      <c r="D1042" s="18" t="s">
        <v>210</v>
      </c>
      <c r="E1042" s="19" t="s">
        <v>1008</v>
      </c>
      <c r="F1042" s="20">
        <v>476316.03</v>
      </c>
    </row>
    <row r="1043" spans="1:6" ht="15.75" customHeight="1" x14ac:dyDescent="0.3">
      <c r="A1043" s="18" t="s">
        <v>2073</v>
      </c>
      <c r="B1043" s="18" t="s">
        <v>253</v>
      </c>
      <c r="C1043" s="19" t="s">
        <v>66</v>
      </c>
      <c r="D1043" s="18" t="s">
        <v>217</v>
      </c>
      <c r="E1043" s="19" t="s">
        <v>54</v>
      </c>
      <c r="F1043" s="20">
        <v>38742.601000000002</v>
      </c>
    </row>
    <row r="1044" spans="1:6" ht="15.75" customHeight="1" x14ac:dyDescent="0.3">
      <c r="A1044" s="18" t="s">
        <v>2073</v>
      </c>
      <c r="B1044" s="18" t="s">
        <v>253</v>
      </c>
      <c r="C1044" s="19" t="s">
        <v>66</v>
      </c>
      <c r="D1044" s="18" t="s">
        <v>218</v>
      </c>
      <c r="E1044" s="19" t="s">
        <v>1009</v>
      </c>
      <c r="F1044" s="20">
        <v>0</v>
      </c>
    </row>
    <row r="1045" spans="1:6" ht="15.75" customHeight="1" x14ac:dyDescent="0.3">
      <c r="A1045" s="18" t="s">
        <v>2073</v>
      </c>
      <c r="B1045" s="18" t="s">
        <v>253</v>
      </c>
      <c r="C1045" s="19" t="s">
        <v>66</v>
      </c>
      <c r="D1045" s="18" t="s">
        <v>219</v>
      </c>
      <c r="E1045" s="19" t="s">
        <v>1010</v>
      </c>
      <c r="F1045" s="20">
        <v>0</v>
      </c>
    </row>
    <row r="1046" spans="1:6" ht="15.75" customHeight="1" x14ac:dyDescent="0.3">
      <c r="A1046" s="18" t="s">
        <v>2073</v>
      </c>
      <c r="B1046" s="18" t="s">
        <v>253</v>
      </c>
      <c r="C1046" s="19" t="s">
        <v>66</v>
      </c>
      <c r="D1046" s="18" t="s">
        <v>153</v>
      </c>
      <c r="E1046" s="19" t="s">
        <v>1011</v>
      </c>
      <c r="F1046" s="20">
        <v>0</v>
      </c>
    </row>
    <row r="1047" spans="1:6" ht="15.75" customHeight="1" x14ac:dyDescent="0.3">
      <c r="A1047" s="18" t="s">
        <v>2073</v>
      </c>
      <c r="B1047" s="18" t="s">
        <v>253</v>
      </c>
      <c r="C1047" s="19" t="s">
        <v>66</v>
      </c>
      <c r="D1047" s="18" t="s">
        <v>154</v>
      </c>
      <c r="E1047" s="19" t="s">
        <v>1012</v>
      </c>
      <c r="F1047" s="20">
        <v>93651.368100000007</v>
      </c>
    </row>
    <row r="1048" spans="1:6" ht="15.75" customHeight="1" x14ac:dyDescent="0.3">
      <c r="A1048" s="18" t="s">
        <v>2073</v>
      </c>
      <c r="B1048" s="18" t="s">
        <v>253</v>
      </c>
      <c r="C1048" s="19" t="s">
        <v>66</v>
      </c>
      <c r="D1048" s="18" t="s">
        <v>155</v>
      </c>
      <c r="E1048" s="19" t="s">
        <v>2116</v>
      </c>
      <c r="F1048" s="20">
        <v>0</v>
      </c>
    </row>
    <row r="1049" spans="1:6" ht="15.75" customHeight="1" x14ac:dyDescent="0.3">
      <c r="A1049" s="18" t="s">
        <v>2073</v>
      </c>
      <c r="B1049" s="18" t="s">
        <v>253</v>
      </c>
      <c r="C1049" s="19" t="s">
        <v>66</v>
      </c>
      <c r="D1049" s="18" t="s">
        <v>156</v>
      </c>
      <c r="E1049" s="19" t="s">
        <v>2117</v>
      </c>
      <c r="F1049" s="20">
        <v>0</v>
      </c>
    </row>
    <row r="1050" spans="1:6" ht="15.75" customHeight="1" x14ac:dyDescent="0.3">
      <c r="A1050" s="18" t="s">
        <v>2073</v>
      </c>
      <c r="B1050" s="18" t="s">
        <v>254</v>
      </c>
      <c r="C1050" s="19" t="s">
        <v>365</v>
      </c>
      <c r="D1050" s="18" t="s">
        <v>129</v>
      </c>
      <c r="E1050" s="19" t="s">
        <v>1013</v>
      </c>
      <c r="F1050" s="20">
        <v>37719.148999999998</v>
      </c>
    </row>
    <row r="1051" spans="1:6" ht="15.75" customHeight="1" x14ac:dyDescent="0.3">
      <c r="A1051" s="18" t="s">
        <v>2073</v>
      </c>
      <c r="B1051" s="18" t="s">
        <v>254</v>
      </c>
      <c r="C1051" s="19" t="s">
        <v>365</v>
      </c>
      <c r="D1051" s="18" t="s">
        <v>130</v>
      </c>
      <c r="E1051" s="19" t="s">
        <v>1014</v>
      </c>
      <c r="F1051" s="20">
        <v>473082.44880000001</v>
      </c>
    </row>
    <row r="1052" spans="1:6" ht="15.75" customHeight="1" x14ac:dyDescent="0.3">
      <c r="A1052" s="18" t="s">
        <v>2073</v>
      </c>
      <c r="B1052" s="18" t="s">
        <v>254</v>
      </c>
      <c r="C1052" s="19" t="s">
        <v>365</v>
      </c>
      <c r="D1052" s="18" t="s">
        <v>131</v>
      </c>
      <c r="E1052" s="19" t="s">
        <v>1015</v>
      </c>
      <c r="F1052" s="20">
        <v>0</v>
      </c>
    </row>
    <row r="1053" spans="1:6" ht="15.75" customHeight="1" x14ac:dyDescent="0.3">
      <c r="A1053" s="18" t="s">
        <v>2073</v>
      </c>
      <c r="B1053" s="18" t="s">
        <v>254</v>
      </c>
      <c r="C1053" s="19" t="s">
        <v>365</v>
      </c>
      <c r="D1053" s="18" t="s">
        <v>132</v>
      </c>
      <c r="E1053" s="19" t="s">
        <v>1016</v>
      </c>
      <c r="F1053" s="20">
        <v>25412.655200000001</v>
      </c>
    </row>
    <row r="1054" spans="1:6" ht="15.75" customHeight="1" x14ac:dyDescent="0.3">
      <c r="A1054" s="18" t="s">
        <v>2073</v>
      </c>
      <c r="B1054" s="18" t="s">
        <v>254</v>
      </c>
      <c r="C1054" s="19" t="s">
        <v>365</v>
      </c>
      <c r="D1054" s="18" t="s">
        <v>133</v>
      </c>
      <c r="E1054" s="19" t="s">
        <v>1017</v>
      </c>
      <c r="F1054" s="20">
        <v>0</v>
      </c>
    </row>
    <row r="1055" spans="1:6" ht="15.75" customHeight="1" x14ac:dyDescent="0.3">
      <c r="A1055" s="18" t="s">
        <v>2073</v>
      </c>
      <c r="B1055" s="18" t="s">
        <v>254</v>
      </c>
      <c r="C1055" s="19" t="s">
        <v>365</v>
      </c>
      <c r="D1055" s="18" t="s">
        <v>134</v>
      </c>
      <c r="E1055" s="19" t="s">
        <v>1018</v>
      </c>
      <c r="F1055" s="20">
        <v>31106.5969</v>
      </c>
    </row>
    <row r="1056" spans="1:6" ht="15.75" customHeight="1" x14ac:dyDescent="0.3">
      <c r="A1056" s="18" t="s">
        <v>2073</v>
      </c>
      <c r="B1056" s="18" t="s">
        <v>254</v>
      </c>
      <c r="C1056" s="19" t="s">
        <v>365</v>
      </c>
      <c r="D1056" s="18" t="s">
        <v>135</v>
      </c>
      <c r="E1056" s="19" t="s">
        <v>1019</v>
      </c>
      <c r="F1056" s="20">
        <v>0</v>
      </c>
    </row>
    <row r="1057" spans="1:6" ht="15.75" customHeight="1" x14ac:dyDescent="0.3">
      <c r="A1057" s="18" t="s">
        <v>2073</v>
      </c>
      <c r="B1057" s="18" t="s">
        <v>254</v>
      </c>
      <c r="C1057" s="19" t="s">
        <v>365</v>
      </c>
      <c r="D1057" s="18" t="s">
        <v>136</v>
      </c>
      <c r="E1057" s="19" t="s">
        <v>1020</v>
      </c>
      <c r="F1057" s="20">
        <v>1048346.5647</v>
      </c>
    </row>
    <row r="1058" spans="1:6" ht="15.75" customHeight="1" x14ac:dyDescent="0.3">
      <c r="A1058" s="18" t="s">
        <v>2073</v>
      </c>
      <c r="B1058" s="18" t="s">
        <v>254</v>
      </c>
      <c r="C1058" s="19" t="s">
        <v>365</v>
      </c>
      <c r="D1058" s="18" t="s">
        <v>137</v>
      </c>
      <c r="E1058" s="19" t="s">
        <v>1021</v>
      </c>
      <c r="F1058" s="20">
        <v>0</v>
      </c>
    </row>
    <row r="1059" spans="1:6" ht="15.75" customHeight="1" x14ac:dyDescent="0.3">
      <c r="A1059" s="18" t="s">
        <v>2073</v>
      </c>
      <c r="B1059" s="18" t="s">
        <v>254</v>
      </c>
      <c r="C1059" s="19" t="s">
        <v>365</v>
      </c>
      <c r="D1059" s="18" t="s">
        <v>138</v>
      </c>
      <c r="E1059" s="19" t="s">
        <v>1022</v>
      </c>
      <c r="F1059" s="20">
        <v>0</v>
      </c>
    </row>
    <row r="1060" spans="1:6" ht="15.75" customHeight="1" x14ac:dyDescent="0.3">
      <c r="A1060" s="18" t="s">
        <v>2073</v>
      </c>
      <c r="B1060" s="18" t="s">
        <v>254</v>
      </c>
      <c r="C1060" s="19" t="s">
        <v>365</v>
      </c>
      <c r="D1060" s="18" t="s">
        <v>139</v>
      </c>
      <c r="E1060" s="19" t="s">
        <v>1023</v>
      </c>
      <c r="F1060" s="20">
        <v>0</v>
      </c>
    </row>
    <row r="1061" spans="1:6" ht="15.75" customHeight="1" x14ac:dyDescent="0.3">
      <c r="A1061" s="18" t="s">
        <v>2073</v>
      </c>
      <c r="B1061" s="18" t="s">
        <v>254</v>
      </c>
      <c r="C1061" s="19" t="s">
        <v>365</v>
      </c>
      <c r="D1061" s="18" t="s">
        <v>140</v>
      </c>
      <c r="E1061" s="19" t="s">
        <v>1024</v>
      </c>
      <c r="F1061" s="20">
        <v>396691.49449999997</v>
      </c>
    </row>
    <row r="1062" spans="1:6" ht="15.75" customHeight="1" x14ac:dyDescent="0.3">
      <c r="A1062" s="18" t="s">
        <v>2073</v>
      </c>
      <c r="B1062" s="18" t="s">
        <v>254</v>
      </c>
      <c r="C1062" s="19" t="s">
        <v>365</v>
      </c>
      <c r="D1062" s="18" t="s">
        <v>141</v>
      </c>
      <c r="E1062" s="19" t="s">
        <v>1025</v>
      </c>
      <c r="F1062" s="20">
        <v>57504.853799999997</v>
      </c>
    </row>
    <row r="1063" spans="1:6" ht="15.75" customHeight="1" x14ac:dyDescent="0.3">
      <c r="A1063" s="18" t="s">
        <v>2073</v>
      </c>
      <c r="B1063" s="18" t="s">
        <v>254</v>
      </c>
      <c r="C1063" s="19" t="s">
        <v>365</v>
      </c>
      <c r="D1063" s="18" t="s">
        <v>142</v>
      </c>
      <c r="E1063" s="19" t="s">
        <v>1026</v>
      </c>
      <c r="F1063" s="20">
        <v>135058.4711</v>
      </c>
    </row>
    <row r="1064" spans="1:6" ht="15.75" customHeight="1" x14ac:dyDescent="0.3">
      <c r="A1064" s="18" t="s">
        <v>2073</v>
      </c>
      <c r="B1064" s="18" t="s">
        <v>254</v>
      </c>
      <c r="C1064" s="19" t="s">
        <v>365</v>
      </c>
      <c r="D1064" s="18" t="s">
        <v>143</v>
      </c>
      <c r="E1064" s="19" t="s">
        <v>1027</v>
      </c>
      <c r="F1064" s="20">
        <v>642924.98990000004</v>
      </c>
    </row>
    <row r="1065" spans="1:6" ht="15.75" customHeight="1" x14ac:dyDescent="0.3">
      <c r="A1065" s="18" t="s">
        <v>2073</v>
      </c>
      <c r="B1065" s="18" t="s">
        <v>254</v>
      </c>
      <c r="C1065" s="19" t="s">
        <v>365</v>
      </c>
      <c r="D1065" s="18" t="s">
        <v>144</v>
      </c>
      <c r="E1065" s="19" t="s">
        <v>766</v>
      </c>
      <c r="F1065" s="20">
        <v>0</v>
      </c>
    </row>
    <row r="1066" spans="1:6" ht="15.75" customHeight="1" x14ac:dyDescent="0.3">
      <c r="A1066" s="18" t="s">
        <v>2073</v>
      </c>
      <c r="B1066" s="18" t="s">
        <v>254</v>
      </c>
      <c r="C1066" s="19" t="s">
        <v>365</v>
      </c>
      <c r="D1066" s="18" t="s">
        <v>145</v>
      </c>
      <c r="E1066" s="19" t="s">
        <v>807</v>
      </c>
      <c r="F1066" s="20">
        <v>0</v>
      </c>
    </row>
    <row r="1067" spans="1:6" ht="15.75" customHeight="1" x14ac:dyDescent="0.3">
      <c r="A1067" s="18" t="s">
        <v>2073</v>
      </c>
      <c r="B1067" s="18" t="s">
        <v>254</v>
      </c>
      <c r="C1067" s="19" t="s">
        <v>365</v>
      </c>
      <c r="D1067" s="18" t="s">
        <v>146</v>
      </c>
      <c r="E1067" s="19" t="s">
        <v>1028</v>
      </c>
      <c r="F1067" s="20">
        <v>0</v>
      </c>
    </row>
    <row r="1068" spans="1:6" ht="15.75" customHeight="1" x14ac:dyDescent="0.3">
      <c r="A1068" s="18" t="s">
        <v>2073</v>
      </c>
      <c r="B1068" s="18" t="s">
        <v>254</v>
      </c>
      <c r="C1068" s="19" t="s">
        <v>365</v>
      </c>
      <c r="D1068" s="18" t="s">
        <v>147</v>
      </c>
      <c r="E1068" s="19" t="s">
        <v>1933</v>
      </c>
      <c r="F1068" s="20">
        <v>0</v>
      </c>
    </row>
    <row r="1069" spans="1:6" ht="15.75" customHeight="1" x14ac:dyDescent="0.3">
      <c r="A1069" s="18" t="s">
        <v>2073</v>
      </c>
      <c r="B1069" s="18" t="s">
        <v>255</v>
      </c>
      <c r="C1069" s="19" t="s">
        <v>67</v>
      </c>
      <c r="D1069" s="18" t="s">
        <v>129</v>
      </c>
      <c r="E1069" s="19" t="s">
        <v>1029</v>
      </c>
      <c r="F1069" s="20">
        <v>0</v>
      </c>
    </row>
    <row r="1070" spans="1:6" ht="15.75" customHeight="1" x14ac:dyDescent="0.3">
      <c r="A1070" s="18" t="s">
        <v>2073</v>
      </c>
      <c r="B1070" s="18" t="s">
        <v>255</v>
      </c>
      <c r="C1070" s="19" t="s">
        <v>67</v>
      </c>
      <c r="D1070" s="18" t="s">
        <v>130</v>
      </c>
      <c r="E1070" s="19" t="s">
        <v>1030</v>
      </c>
      <c r="F1070" s="20">
        <v>0</v>
      </c>
    </row>
    <row r="1071" spans="1:6" ht="15.75" customHeight="1" x14ac:dyDescent="0.3">
      <c r="A1071" s="18" t="s">
        <v>2073</v>
      </c>
      <c r="B1071" s="18" t="s">
        <v>255</v>
      </c>
      <c r="C1071" s="19" t="s">
        <v>67</v>
      </c>
      <c r="D1071" s="18" t="s">
        <v>131</v>
      </c>
      <c r="E1071" s="19" t="s">
        <v>1031</v>
      </c>
      <c r="F1071" s="20">
        <v>7272834.8203999996</v>
      </c>
    </row>
    <row r="1072" spans="1:6" ht="15.75" customHeight="1" x14ac:dyDescent="0.3">
      <c r="A1072" s="18" t="s">
        <v>2073</v>
      </c>
      <c r="B1072" s="18" t="s">
        <v>255</v>
      </c>
      <c r="C1072" s="19" t="s">
        <v>67</v>
      </c>
      <c r="D1072" s="18" t="s">
        <v>132</v>
      </c>
      <c r="E1072" s="19" t="s">
        <v>1032</v>
      </c>
      <c r="F1072" s="20">
        <v>28000793.086800002</v>
      </c>
    </row>
    <row r="1073" spans="1:6" ht="15.75" customHeight="1" x14ac:dyDescent="0.3">
      <c r="A1073" s="18" t="s">
        <v>2073</v>
      </c>
      <c r="B1073" s="18" t="s">
        <v>255</v>
      </c>
      <c r="C1073" s="19" t="s">
        <v>67</v>
      </c>
      <c r="D1073" s="18" t="s">
        <v>133</v>
      </c>
      <c r="E1073" s="19" t="s">
        <v>1033</v>
      </c>
      <c r="F1073" s="20">
        <v>553600.14450000005</v>
      </c>
    </row>
    <row r="1074" spans="1:6" ht="15.75" customHeight="1" x14ac:dyDescent="0.3">
      <c r="A1074" s="18" t="s">
        <v>2073</v>
      </c>
      <c r="B1074" s="18" t="s">
        <v>255</v>
      </c>
      <c r="C1074" s="19" t="s">
        <v>67</v>
      </c>
      <c r="D1074" s="18" t="s">
        <v>134</v>
      </c>
      <c r="E1074" s="19" t="s">
        <v>1034</v>
      </c>
      <c r="F1074" s="20">
        <v>1883351.8674000001</v>
      </c>
    </row>
    <row r="1075" spans="1:6" ht="15.75" customHeight="1" x14ac:dyDescent="0.3">
      <c r="A1075" s="18" t="s">
        <v>2073</v>
      </c>
      <c r="B1075" s="18" t="s">
        <v>255</v>
      </c>
      <c r="C1075" s="19" t="s">
        <v>67</v>
      </c>
      <c r="D1075" s="18" t="s">
        <v>135</v>
      </c>
      <c r="E1075" s="19" t="s">
        <v>376</v>
      </c>
      <c r="F1075" s="20">
        <v>0</v>
      </c>
    </row>
    <row r="1076" spans="1:6" ht="15.75" customHeight="1" x14ac:dyDescent="0.3">
      <c r="A1076" s="18" t="s">
        <v>2073</v>
      </c>
      <c r="B1076" s="18" t="s">
        <v>255</v>
      </c>
      <c r="C1076" s="19" t="s">
        <v>67</v>
      </c>
      <c r="D1076" s="18" t="s">
        <v>136</v>
      </c>
      <c r="E1076" s="19" t="s">
        <v>1035</v>
      </c>
      <c r="F1076" s="20">
        <v>519728.46539999999</v>
      </c>
    </row>
    <row r="1077" spans="1:6" ht="15.75" customHeight="1" x14ac:dyDescent="0.3">
      <c r="A1077" s="18" t="s">
        <v>2073</v>
      </c>
      <c r="B1077" s="18" t="s">
        <v>255</v>
      </c>
      <c r="C1077" s="19" t="s">
        <v>67</v>
      </c>
      <c r="D1077" s="18" t="s">
        <v>140</v>
      </c>
      <c r="E1077" s="19" t="s">
        <v>1036</v>
      </c>
      <c r="F1077" s="20">
        <v>0</v>
      </c>
    </row>
    <row r="1078" spans="1:6" ht="15.75" customHeight="1" x14ac:dyDescent="0.3">
      <c r="A1078" s="18" t="s">
        <v>2073</v>
      </c>
      <c r="B1078" s="18" t="s">
        <v>255</v>
      </c>
      <c r="C1078" s="19" t="s">
        <v>67</v>
      </c>
      <c r="D1078" s="18" t="s">
        <v>141</v>
      </c>
      <c r="E1078" s="19" t="s">
        <v>1037</v>
      </c>
      <c r="F1078" s="20">
        <v>0</v>
      </c>
    </row>
    <row r="1079" spans="1:6" ht="15.75" customHeight="1" x14ac:dyDescent="0.3">
      <c r="A1079" s="18" t="s">
        <v>2073</v>
      </c>
      <c r="B1079" s="18" t="s">
        <v>255</v>
      </c>
      <c r="C1079" s="19" t="s">
        <v>67</v>
      </c>
      <c r="D1079" s="18" t="s">
        <v>142</v>
      </c>
      <c r="E1079" s="19" t="s">
        <v>1038</v>
      </c>
      <c r="F1079" s="20">
        <v>1528025.578</v>
      </c>
    </row>
    <row r="1080" spans="1:6" ht="15.75" customHeight="1" x14ac:dyDescent="0.3">
      <c r="A1080" s="18" t="s">
        <v>2073</v>
      </c>
      <c r="B1080" s="18" t="s">
        <v>255</v>
      </c>
      <c r="C1080" s="19" t="s">
        <v>67</v>
      </c>
      <c r="D1080" s="18" t="s">
        <v>143</v>
      </c>
      <c r="E1080" s="19" t="s">
        <v>1039</v>
      </c>
      <c r="F1080" s="20">
        <v>689722.76639999996</v>
      </c>
    </row>
    <row r="1081" spans="1:6" ht="15.75" customHeight="1" x14ac:dyDescent="0.3">
      <c r="A1081" s="18" t="s">
        <v>2073</v>
      </c>
      <c r="B1081" s="18" t="s">
        <v>255</v>
      </c>
      <c r="C1081" s="19" t="s">
        <v>67</v>
      </c>
      <c r="D1081" s="18" t="s">
        <v>144</v>
      </c>
      <c r="E1081" s="19" t="s">
        <v>1040</v>
      </c>
      <c r="F1081" s="20">
        <v>0</v>
      </c>
    </row>
    <row r="1082" spans="1:6" ht="15.75" customHeight="1" x14ac:dyDescent="0.3">
      <c r="A1082" s="18" t="s">
        <v>2073</v>
      </c>
      <c r="B1082" s="18" t="s">
        <v>255</v>
      </c>
      <c r="C1082" s="19" t="s">
        <v>67</v>
      </c>
      <c r="D1082" s="18" t="s">
        <v>145</v>
      </c>
      <c r="E1082" s="19" t="s">
        <v>1041</v>
      </c>
      <c r="F1082" s="20">
        <v>0</v>
      </c>
    </row>
    <row r="1083" spans="1:6" ht="15.75" customHeight="1" x14ac:dyDescent="0.3">
      <c r="A1083" s="18" t="s">
        <v>2073</v>
      </c>
      <c r="B1083" s="18" t="s">
        <v>255</v>
      </c>
      <c r="C1083" s="19" t="s">
        <v>67</v>
      </c>
      <c r="D1083" s="18" t="s">
        <v>146</v>
      </c>
      <c r="E1083" s="19" t="s">
        <v>1042</v>
      </c>
      <c r="F1083" s="20">
        <v>1726218.0012000001</v>
      </c>
    </row>
    <row r="1084" spans="1:6" ht="15.75" customHeight="1" x14ac:dyDescent="0.3">
      <c r="A1084" s="18" t="s">
        <v>2073</v>
      </c>
      <c r="B1084" s="18" t="s">
        <v>255</v>
      </c>
      <c r="C1084" s="19" t="s">
        <v>67</v>
      </c>
      <c r="D1084" s="18" t="s">
        <v>147</v>
      </c>
      <c r="E1084" s="19" t="s">
        <v>1043</v>
      </c>
      <c r="F1084" s="20">
        <v>0</v>
      </c>
    </row>
    <row r="1085" spans="1:6" ht="15.75" customHeight="1" x14ac:dyDescent="0.3">
      <c r="A1085" s="18" t="s">
        <v>2073</v>
      </c>
      <c r="B1085" s="18" t="s">
        <v>255</v>
      </c>
      <c r="C1085" s="19" t="s">
        <v>67</v>
      </c>
      <c r="D1085" s="18" t="s">
        <v>148</v>
      </c>
      <c r="E1085" s="19" t="s">
        <v>1044</v>
      </c>
      <c r="F1085" s="20">
        <v>0</v>
      </c>
    </row>
    <row r="1086" spans="1:6" ht="15.75" customHeight="1" x14ac:dyDescent="0.3">
      <c r="A1086" s="18" t="s">
        <v>2073</v>
      </c>
      <c r="B1086" s="18" t="s">
        <v>255</v>
      </c>
      <c r="C1086" s="19" t="s">
        <v>67</v>
      </c>
      <c r="D1086" s="18" t="s">
        <v>149</v>
      </c>
      <c r="E1086" s="19" t="s">
        <v>1045</v>
      </c>
      <c r="F1086" s="20">
        <v>0</v>
      </c>
    </row>
    <row r="1087" spans="1:6" ht="15.75" customHeight="1" x14ac:dyDescent="0.3">
      <c r="A1087" s="18" t="s">
        <v>2073</v>
      </c>
      <c r="B1087" s="18" t="s">
        <v>255</v>
      </c>
      <c r="C1087" s="19" t="s">
        <v>67</v>
      </c>
      <c r="D1087" s="18" t="s">
        <v>150</v>
      </c>
      <c r="E1087" s="19" t="s">
        <v>1046</v>
      </c>
      <c r="F1087" s="20">
        <v>0</v>
      </c>
    </row>
    <row r="1088" spans="1:6" ht="15.75" customHeight="1" x14ac:dyDescent="0.3">
      <c r="A1088" s="18" t="s">
        <v>2073</v>
      </c>
      <c r="B1088" s="18" t="s">
        <v>255</v>
      </c>
      <c r="C1088" s="19" t="s">
        <v>67</v>
      </c>
      <c r="D1088" s="18" t="s">
        <v>151</v>
      </c>
      <c r="E1088" s="19" t="s">
        <v>1047</v>
      </c>
      <c r="F1088" s="20">
        <v>11893192.0582</v>
      </c>
    </row>
    <row r="1089" spans="1:6" ht="15.75" customHeight="1" x14ac:dyDescent="0.3">
      <c r="A1089" s="18" t="s">
        <v>2073</v>
      </c>
      <c r="B1089" s="18" t="s">
        <v>255</v>
      </c>
      <c r="C1089" s="19" t="s">
        <v>67</v>
      </c>
      <c r="D1089" s="18" t="s">
        <v>200</v>
      </c>
      <c r="E1089" s="19" t="s">
        <v>1048</v>
      </c>
      <c r="F1089" s="20">
        <v>6097352.3014000002</v>
      </c>
    </row>
    <row r="1090" spans="1:6" ht="15.75" customHeight="1" x14ac:dyDescent="0.3">
      <c r="A1090" s="18" t="s">
        <v>2073</v>
      </c>
      <c r="B1090" s="18" t="s">
        <v>255</v>
      </c>
      <c r="C1090" s="19" t="s">
        <v>67</v>
      </c>
      <c r="D1090" s="18" t="s">
        <v>201</v>
      </c>
      <c r="E1090" s="19" t="s">
        <v>1049</v>
      </c>
      <c r="F1090" s="20">
        <v>9201691.5907000005</v>
      </c>
    </row>
    <row r="1091" spans="1:6" ht="15.75" customHeight="1" x14ac:dyDescent="0.3">
      <c r="A1091" s="18" t="s">
        <v>2073</v>
      </c>
      <c r="B1091" s="18" t="s">
        <v>255</v>
      </c>
      <c r="C1091" s="19" t="s">
        <v>67</v>
      </c>
      <c r="D1091" s="18" t="s">
        <v>205</v>
      </c>
      <c r="E1091" s="19" t="s">
        <v>1050</v>
      </c>
      <c r="F1091" s="20">
        <v>1808733.7355</v>
      </c>
    </row>
    <row r="1092" spans="1:6" ht="15.75" customHeight="1" x14ac:dyDescent="0.3">
      <c r="A1092" s="18" t="s">
        <v>2073</v>
      </c>
      <c r="B1092" s="18" t="s">
        <v>255</v>
      </c>
      <c r="C1092" s="19" t="s">
        <v>67</v>
      </c>
      <c r="D1092" s="18" t="s">
        <v>206</v>
      </c>
      <c r="E1092" s="19" t="s">
        <v>1051</v>
      </c>
      <c r="F1092" s="20">
        <v>9590162.4353999998</v>
      </c>
    </row>
    <row r="1093" spans="1:6" ht="15.75" customHeight="1" x14ac:dyDescent="0.3">
      <c r="A1093" s="18" t="s">
        <v>2073</v>
      </c>
      <c r="B1093" s="18" t="s">
        <v>255</v>
      </c>
      <c r="C1093" s="19" t="s">
        <v>67</v>
      </c>
      <c r="D1093" s="18" t="s">
        <v>215</v>
      </c>
      <c r="E1093" s="19" t="s">
        <v>1052</v>
      </c>
      <c r="F1093" s="20">
        <v>0</v>
      </c>
    </row>
    <row r="1094" spans="1:6" ht="15.75" customHeight="1" x14ac:dyDescent="0.3">
      <c r="A1094" s="18" t="s">
        <v>2073</v>
      </c>
      <c r="B1094" s="18" t="s">
        <v>255</v>
      </c>
      <c r="C1094" s="19" t="s">
        <v>67</v>
      </c>
      <c r="D1094" s="18" t="s">
        <v>207</v>
      </c>
      <c r="E1094" s="19" t="s">
        <v>1053</v>
      </c>
      <c r="F1094" s="20">
        <v>0</v>
      </c>
    </row>
    <row r="1095" spans="1:6" ht="15.75" customHeight="1" x14ac:dyDescent="0.3">
      <c r="A1095" s="18" t="s">
        <v>2073</v>
      </c>
      <c r="B1095" s="18" t="s">
        <v>255</v>
      </c>
      <c r="C1095" s="19" t="s">
        <v>67</v>
      </c>
      <c r="D1095" s="18" t="s">
        <v>216</v>
      </c>
      <c r="E1095" s="19" t="s">
        <v>1054</v>
      </c>
      <c r="F1095" s="20">
        <v>7920930.2347999997</v>
      </c>
    </row>
    <row r="1096" spans="1:6" ht="15.75" customHeight="1" x14ac:dyDescent="0.3">
      <c r="A1096" s="18" t="s">
        <v>2073</v>
      </c>
      <c r="B1096" s="18" t="s">
        <v>255</v>
      </c>
      <c r="C1096" s="19" t="s">
        <v>67</v>
      </c>
      <c r="D1096" s="18" t="s">
        <v>208</v>
      </c>
      <c r="E1096" s="19" t="s">
        <v>1055</v>
      </c>
      <c r="F1096" s="20">
        <v>0</v>
      </c>
    </row>
    <row r="1097" spans="1:6" ht="15.75" customHeight="1" x14ac:dyDescent="0.3">
      <c r="A1097" s="18" t="s">
        <v>2073</v>
      </c>
      <c r="B1097" s="18" t="s">
        <v>255</v>
      </c>
      <c r="C1097" s="19" t="s">
        <v>67</v>
      </c>
      <c r="D1097" s="18" t="s">
        <v>209</v>
      </c>
      <c r="E1097" s="19" t="s">
        <v>1056</v>
      </c>
      <c r="F1097" s="20">
        <v>0</v>
      </c>
    </row>
    <row r="1098" spans="1:6" ht="15.75" customHeight="1" x14ac:dyDescent="0.3">
      <c r="A1098" s="18" t="s">
        <v>2073</v>
      </c>
      <c r="B1098" s="18" t="s">
        <v>255</v>
      </c>
      <c r="C1098" s="19" t="s">
        <v>67</v>
      </c>
      <c r="D1098" s="18" t="s">
        <v>210</v>
      </c>
      <c r="E1098" s="19" t="s">
        <v>1057</v>
      </c>
      <c r="F1098" s="20">
        <v>5847.0933999999997</v>
      </c>
    </row>
    <row r="1099" spans="1:6" ht="15.75" customHeight="1" x14ac:dyDescent="0.3">
      <c r="A1099" s="18" t="s">
        <v>2073</v>
      </c>
      <c r="B1099" s="18" t="s">
        <v>255</v>
      </c>
      <c r="C1099" s="19" t="s">
        <v>67</v>
      </c>
      <c r="D1099" s="18" t="s">
        <v>217</v>
      </c>
      <c r="E1099" s="19" t="s">
        <v>1058</v>
      </c>
      <c r="F1099" s="20">
        <v>6472077.1527000004</v>
      </c>
    </row>
    <row r="1100" spans="1:6" ht="15.75" customHeight="1" x14ac:dyDescent="0.3">
      <c r="A1100" s="18" t="s">
        <v>2073</v>
      </c>
      <c r="B1100" s="18" t="s">
        <v>255</v>
      </c>
      <c r="C1100" s="19" t="s">
        <v>67</v>
      </c>
      <c r="D1100" s="18" t="s">
        <v>218</v>
      </c>
      <c r="E1100" s="19" t="s">
        <v>1059</v>
      </c>
      <c r="F1100" s="20">
        <v>986451.03890000004</v>
      </c>
    </row>
    <row r="1101" spans="1:6" ht="15.75" customHeight="1" x14ac:dyDescent="0.3">
      <c r="A1101" s="18" t="s">
        <v>2073</v>
      </c>
      <c r="B1101" s="18" t="s">
        <v>255</v>
      </c>
      <c r="C1101" s="19" t="s">
        <v>67</v>
      </c>
      <c r="D1101" s="18" t="s">
        <v>219</v>
      </c>
      <c r="E1101" s="19" t="s">
        <v>1060</v>
      </c>
      <c r="F1101" s="20">
        <v>4125883.1889999998</v>
      </c>
    </row>
    <row r="1102" spans="1:6" ht="15.75" customHeight="1" x14ac:dyDescent="0.3">
      <c r="A1102" s="18" t="s">
        <v>2073</v>
      </c>
      <c r="B1102" s="18" t="s">
        <v>255</v>
      </c>
      <c r="C1102" s="19" t="s">
        <v>67</v>
      </c>
      <c r="D1102" s="18" t="s">
        <v>220</v>
      </c>
      <c r="E1102" s="19" t="s">
        <v>1061</v>
      </c>
      <c r="F1102" s="20">
        <v>0</v>
      </c>
    </row>
    <row r="1103" spans="1:6" ht="15.75" customHeight="1" x14ac:dyDescent="0.3">
      <c r="A1103" s="18" t="s">
        <v>2073</v>
      </c>
      <c r="B1103" s="18" t="s">
        <v>255</v>
      </c>
      <c r="C1103" s="19" t="s">
        <v>67</v>
      </c>
      <c r="D1103" s="18" t="s">
        <v>153</v>
      </c>
      <c r="E1103" s="19" t="s">
        <v>1062</v>
      </c>
      <c r="F1103" s="20">
        <v>396303.11440000002</v>
      </c>
    </row>
    <row r="1104" spans="1:6" ht="15.75" customHeight="1" x14ac:dyDescent="0.3">
      <c r="A1104" s="18" t="s">
        <v>2073</v>
      </c>
      <c r="B1104" s="18" t="s">
        <v>255</v>
      </c>
      <c r="C1104" s="19" t="s">
        <v>67</v>
      </c>
      <c r="D1104" s="18" t="s">
        <v>154</v>
      </c>
      <c r="E1104" s="19" t="s">
        <v>1063</v>
      </c>
      <c r="F1104" s="20">
        <v>0</v>
      </c>
    </row>
    <row r="1105" spans="1:6" ht="15.75" customHeight="1" x14ac:dyDescent="0.3">
      <c r="A1105" s="18" t="s">
        <v>2073</v>
      </c>
      <c r="B1105" s="18" t="s">
        <v>255</v>
      </c>
      <c r="C1105" s="19" t="s">
        <v>67</v>
      </c>
      <c r="D1105" s="18" t="s">
        <v>156</v>
      </c>
      <c r="E1105" s="19" t="s">
        <v>1064</v>
      </c>
      <c r="F1105" s="20">
        <v>0</v>
      </c>
    </row>
    <row r="1106" spans="1:6" ht="15.75" customHeight="1" x14ac:dyDescent="0.3">
      <c r="A1106" s="18" t="s">
        <v>2073</v>
      </c>
      <c r="B1106" s="18" t="s">
        <v>255</v>
      </c>
      <c r="C1106" s="19" t="s">
        <v>67</v>
      </c>
      <c r="D1106" s="18" t="s">
        <v>157</v>
      </c>
      <c r="E1106" s="19" t="s">
        <v>1065</v>
      </c>
      <c r="F1106" s="20">
        <v>7352770.5915000001</v>
      </c>
    </row>
    <row r="1107" spans="1:6" ht="15.75" customHeight="1" x14ac:dyDescent="0.3">
      <c r="A1107" s="18" t="s">
        <v>2073</v>
      </c>
      <c r="B1107" s="18" t="s">
        <v>255</v>
      </c>
      <c r="C1107" s="19" t="s">
        <v>67</v>
      </c>
      <c r="D1107" s="18" t="s">
        <v>158</v>
      </c>
      <c r="E1107" s="19" t="s">
        <v>1066</v>
      </c>
      <c r="F1107" s="20">
        <v>227470.514</v>
      </c>
    </row>
    <row r="1108" spans="1:6" ht="15.75" customHeight="1" x14ac:dyDescent="0.3">
      <c r="A1108" s="18" t="s">
        <v>2073</v>
      </c>
      <c r="B1108" s="18" t="s">
        <v>255</v>
      </c>
      <c r="C1108" s="19" t="s">
        <v>67</v>
      </c>
      <c r="D1108" s="18" t="s">
        <v>159</v>
      </c>
      <c r="E1108" s="19" t="s">
        <v>1067</v>
      </c>
      <c r="F1108" s="20">
        <v>0</v>
      </c>
    </row>
    <row r="1109" spans="1:6" ht="15.75" customHeight="1" x14ac:dyDescent="0.3">
      <c r="A1109" s="18" t="s">
        <v>2073</v>
      </c>
      <c r="B1109" s="18" t="s">
        <v>255</v>
      </c>
      <c r="C1109" s="19" t="s">
        <v>67</v>
      </c>
      <c r="D1109" s="18" t="s">
        <v>160</v>
      </c>
      <c r="E1109" s="19" t="s">
        <v>1068</v>
      </c>
      <c r="F1109" s="20">
        <v>0</v>
      </c>
    </row>
    <row r="1110" spans="1:6" ht="15.75" customHeight="1" x14ac:dyDescent="0.3">
      <c r="A1110" s="18" t="s">
        <v>2073</v>
      </c>
      <c r="B1110" s="18" t="s">
        <v>255</v>
      </c>
      <c r="C1110" s="19" t="s">
        <v>67</v>
      </c>
      <c r="D1110" s="18" t="s">
        <v>161</v>
      </c>
      <c r="E1110" s="19" t="s">
        <v>1069</v>
      </c>
      <c r="F1110" s="20">
        <v>7248244.3234000001</v>
      </c>
    </row>
    <row r="1111" spans="1:6" ht="15.75" customHeight="1" x14ac:dyDescent="0.3">
      <c r="A1111" s="18" t="s">
        <v>2073</v>
      </c>
      <c r="B1111" s="18" t="s">
        <v>255</v>
      </c>
      <c r="C1111" s="19" t="s">
        <v>67</v>
      </c>
      <c r="D1111" s="18" t="s">
        <v>162</v>
      </c>
      <c r="E1111" s="19" t="s">
        <v>1070</v>
      </c>
      <c r="F1111" s="20">
        <v>252739.50169999999</v>
      </c>
    </row>
    <row r="1112" spans="1:6" ht="15.75" customHeight="1" x14ac:dyDescent="0.3">
      <c r="A1112" s="18" t="s">
        <v>2073</v>
      </c>
      <c r="B1112" s="18" t="s">
        <v>255</v>
      </c>
      <c r="C1112" s="19" t="s">
        <v>67</v>
      </c>
      <c r="D1112" s="18" t="s">
        <v>169</v>
      </c>
      <c r="E1112" s="19" t="s">
        <v>1071</v>
      </c>
      <c r="F1112" s="20">
        <v>0</v>
      </c>
    </row>
    <row r="1113" spans="1:6" ht="15.75" customHeight="1" x14ac:dyDescent="0.3">
      <c r="A1113" s="18" t="s">
        <v>2073</v>
      </c>
      <c r="B1113" s="18" t="s">
        <v>255</v>
      </c>
      <c r="C1113" s="19" t="s">
        <v>67</v>
      </c>
      <c r="D1113" s="18" t="s">
        <v>170</v>
      </c>
      <c r="E1113" s="19" t="s">
        <v>1072</v>
      </c>
      <c r="F1113" s="20">
        <v>0</v>
      </c>
    </row>
    <row r="1114" spans="1:6" ht="15.75" customHeight="1" x14ac:dyDescent="0.3">
      <c r="A1114" s="18" t="s">
        <v>2073</v>
      </c>
      <c r="B1114" s="18" t="s">
        <v>255</v>
      </c>
      <c r="C1114" s="19" t="s">
        <v>67</v>
      </c>
      <c r="D1114" s="18" t="s">
        <v>171</v>
      </c>
      <c r="E1114" s="19" t="s">
        <v>1073</v>
      </c>
      <c r="F1114" s="20">
        <v>0</v>
      </c>
    </row>
    <row r="1115" spans="1:6" ht="15.75" customHeight="1" x14ac:dyDescent="0.3">
      <c r="A1115" s="18" t="s">
        <v>2073</v>
      </c>
      <c r="B1115" s="18" t="s">
        <v>255</v>
      </c>
      <c r="C1115" s="19" t="s">
        <v>67</v>
      </c>
      <c r="D1115" s="18" t="s">
        <v>172</v>
      </c>
      <c r="E1115" s="19" t="s">
        <v>1074</v>
      </c>
      <c r="F1115" s="20">
        <v>0</v>
      </c>
    </row>
    <row r="1116" spans="1:6" ht="15.75" customHeight="1" x14ac:dyDescent="0.3">
      <c r="A1116" s="18" t="s">
        <v>2073</v>
      </c>
      <c r="B1116" s="18" t="s">
        <v>255</v>
      </c>
      <c r="C1116" s="19" t="s">
        <v>67</v>
      </c>
      <c r="D1116" s="18" t="s">
        <v>173</v>
      </c>
      <c r="E1116" s="19" t="s">
        <v>1075</v>
      </c>
      <c r="F1116" s="20">
        <v>0</v>
      </c>
    </row>
    <row r="1117" spans="1:6" ht="15.75" customHeight="1" x14ac:dyDescent="0.3">
      <c r="A1117" s="18" t="s">
        <v>2073</v>
      </c>
      <c r="B1117" s="18" t="s">
        <v>255</v>
      </c>
      <c r="C1117" s="19" t="s">
        <v>67</v>
      </c>
      <c r="D1117" s="18" t="s">
        <v>174</v>
      </c>
      <c r="E1117" s="19" t="s">
        <v>1076</v>
      </c>
      <c r="F1117" s="20">
        <v>0</v>
      </c>
    </row>
    <row r="1118" spans="1:6" ht="15.75" customHeight="1" x14ac:dyDescent="0.3">
      <c r="A1118" s="18" t="s">
        <v>2073</v>
      </c>
      <c r="B1118" s="18" t="s">
        <v>255</v>
      </c>
      <c r="C1118" s="19" t="s">
        <v>67</v>
      </c>
      <c r="D1118" s="18" t="s">
        <v>175</v>
      </c>
      <c r="E1118" s="19" t="s">
        <v>1659</v>
      </c>
      <c r="F1118" s="20">
        <v>0</v>
      </c>
    </row>
    <row r="1119" spans="1:6" ht="15.75" customHeight="1" x14ac:dyDescent="0.3">
      <c r="A1119" s="18" t="s">
        <v>2073</v>
      </c>
      <c r="B1119" s="18" t="s">
        <v>256</v>
      </c>
      <c r="C1119" s="19" t="s">
        <v>366</v>
      </c>
      <c r="D1119" s="18" t="s">
        <v>129</v>
      </c>
      <c r="E1119" s="19" t="s">
        <v>541</v>
      </c>
      <c r="F1119" s="20">
        <v>0</v>
      </c>
    </row>
    <row r="1120" spans="1:6" ht="15.75" customHeight="1" x14ac:dyDescent="0.3">
      <c r="A1120" s="18" t="s">
        <v>2073</v>
      </c>
      <c r="B1120" s="18" t="s">
        <v>256</v>
      </c>
      <c r="C1120" s="19" t="s">
        <v>366</v>
      </c>
      <c r="D1120" s="18" t="s">
        <v>130</v>
      </c>
      <c r="E1120" s="19" t="s">
        <v>1077</v>
      </c>
      <c r="F1120" s="20">
        <v>0</v>
      </c>
    </row>
    <row r="1121" spans="1:6" ht="15.75" customHeight="1" x14ac:dyDescent="0.3">
      <c r="A1121" s="18" t="s">
        <v>2073</v>
      </c>
      <c r="B1121" s="18" t="s">
        <v>256</v>
      </c>
      <c r="C1121" s="19" t="s">
        <v>366</v>
      </c>
      <c r="D1121" s="18" t="s">
        <v>137</v>
      </c>
      <c r="E1121" s="19" t="s">
        <v>1078</v>
      </c>
      <c r="F1121" s="20">
        <v>3844188.3259000001</v>
      </c>
    </row>
    <row r="1122" spans="1:6" ht="15.75" customHeight="1" x14ac:dyDescent="0.3">
      <c r="A1122" s="18" t="s">
        <v>2073</v>
      </c>
      <c r="B1122" s="18" t="s">
        <v>256</v>
      </c>
      <c r="C1122" s="19" t="s">
        <v>366</v>
      </c>
      <c r="D1122" s="18" t="s">
        <v>138</v>
      </c>
      <c r="E1122" s="19" t="s">
        <v>1079</v>
      </c>
      <c r="F1122" s="20">
        <v>0</v>
      </c>
    </row>
    <row r="1123" spans="1:6" ht="15.75" customHeight="1" x14ac:dyDescent="0.3">
      <c r="A1123" s="18" t="s">
        <v>2073</v>
      </c>
      <c r="B1123" s="18" t="s">
        <v>256</v>
      </c>
      <c r="C1123" s="19" t="s">
        <v>366</v>
      </c>
      <c r="D1123" s="18" t="s">
        <v>139</v>
      </c>
      <c r="E1123" s="19" t="s">
        <v>1080</v>
      </c>
      <c r="F1123" s="20">
        <v>0</v>
      </c>
    </row>
    <row r="1124" spans="1:6" ht="15.75" customHeight="1" x14ac:dyDescent="0.3">
      <c r="A1124" s="18" t="s">
        <v>2073</v>
      </c>
      <c r="B1124" s="18" t="s">
        <v>256</v>
      </c>
      <c r="C1124" s="19" t="s">
        <v>366</v>
      </c>
      <c r="D1124" s="18" t="s">
        <v>140</v>
      </c>
      <c r="E1124" s="19" t="s">
        <v>1081</v>
      </c>
      <c r="F1124" s="20">
        <v>0</v>
      </c>
    </row>
    <row r="1125" spans="1:6" ht="15.75" customHeight="1" x14ac:dyDescent="0.3">
      <c r="A1125" s="18" t="s">
        <v>2073</v>
      </c>
      <c r="B1125" s="18" t="s">
        <v>256</v>
      </c>
      <c r="C1125" s="19" t="s">
        <v>366</v>
      </c>
      <c r="D1125" s="18" t="s">
        <v>149</v>
      </c>
      <c r="E1125" s="19" t="s">
        <v>1082</v>
      </c>
      <c r="F1125" s="20">
        <v>0</v>
      </c>
    </row>
    <row r="1126" spans="1:6" ht="15.75" customHeight="1" x14ac:dyDescent="0.3">
      <c r="A1126" s="18" t="s">
        <v>2073</v>
      </c>
      <c r="B1126" s="18" t="s">
        <v>256</v>
      </c>
      <c r="C1126" s="19" t="s">
        <v>366</v>
      </c>
      <c r="D1126" s="18" t="s">
        <v>150</v>
      </c>
      <c r="E1126" s="19" t="s">
        <v>1083</v>
      </c>
      <c r="F1126" s="20">
        <v>6902488.9784000004</v>
      </c>
    </row>
    <row r="1127" spans="1:6" ht="15.75" customHeight="1" x14ac:dyDescent="0.3">
      <c r="A1127" s="18" t="s">
        <v>2073</v>
      </c>
      <c r="B1127" s="18" t="s">
        <v>256</v>
      </c>
      <c r="C1127" s="19" t="s">
        <v>366</v>
      </c>
      <c r="D1127" s="18" t="s">
        <v>151</v>
      </c>
      <c r="E1127" s="19" t="s">
        <v>1084</v>
      </c>
      <c r="F1127" s="20">
        <v>0</v>
      </c>
    </row>
    <row r="1128" spans="1:6" ht="15.75" customHeight="1" x14ac:dyDescent="0.3">
      <c r="A1128" s="18" t="s">
        <v>2073</v>
      </c>
      <c r="B1128" s="18" t="s">
        <v>256</v>
      </c>
      <c r="C1128" s="19" t="s">
        <v>366</v>
      </c>
      <c r="D1128" s="18" t="s">
        <v>200</v>
      </c>
      <c r="E1128" s="19" t="s">
        <v>1085</v>
      </c>
      <c r="F1128" s="20">
        <v>0</v>
      </c>
    </row>
    <row r="1129" spans="1:6" ht="15.75" customHeight="1" x14ac:dyDescent="0.3">
      <c r="A1129" s="18" t="s">
        <v>2073</v>
      </c>
      <c r="B1129" s="18" t="s">
        <v>256</v>
      </c>
      <c r="C1129" s="19" t="s">
        <v>366</v>
      </c>
      <c r="D1129" s="18" t="s">
        <v>201</v>
      </c>
      <c r="E1129" s="19" t="s">
        <v>1086</v>
      </c>
      <c r="F1129" s="20">
        <v>0</v>
      </c>
    </row>
    <row r="1130" spans="1:6" ht="15.75" customHeight="1" x14ac:dyDescent="0.3">
      <c r="A1130" s="18" t="s">
        <v>2073</v>
      </c>
      <c r="B1130" s="18" t="s">
        <v>256</v>
      </c>
      <c r="C1130" s="19" t="s">
        <v>366</v>
      </c>
      <c r="D1130" s="18" t="s">
        <v>205</v>
      </c>
      <c r="E1130" s="19" t="s">
        <v>1087</v>
      </c>
      <c r="F1130" s="20">
        <v>0</v>
      </c>
    </row>
    <row r="1131" spans="1:6" ht="15.75" customHeight="1" x14ac:dyDescent="0.3">
      <c r="A1131" s="18" t="s">
        <v>2073</v>
      </c>
      <c r="B1131" s="18" t="s">
        <v>256</v>
      </c>
      <c r="C1131" s="19" t="s">
        <v>366</v>
      </c>
      <c r="D1131" s="18" t="s">
        <v>206</v>
      </c>
      <c r="E1131" s="19" t="s">
        <v>1088</v>
      </c>
      <c r="F1131" s="20">
        <v>0</v>
      </c>
    </row>
    <row r="1132" spans="1:6" ht="15.75" customHeight="1" x14ac:dyDescent="0.3">
      <c r="A1132" s="18" t="s">
        <v>2073</v>
      </c>
      <c r="B1132" s="18" t="s">
        <v>256</v>
      </c>
      <c r="C1132" s="19" t="s">
        <v>366</v>
      </c>
      <c r="D1132" s="18" t="s">
        <v>215</v>
      </c>
      <c r="E1132" s="19" t="s">
        <v>1089</v>
      </c>
      <c r="F1132" s="20">
        <v>0</v>
      </c>
    </row>
    <row r="1133" spans="1:6" ht="15.75" customHeight="1" x14ac:dyDescent="0.3">
      <c r="A1133" s="18" t="s">
        <v>2073</v>
      </c>
      <c r="B1133" s="18" t="s">
        <v>256</v>
      </c>
      <c r="C1133" s="19" t="s">
        <v>366</v>
      </c>
      <c r="D1133" s="18" t="s">
        <v>157</v>
      </c>
      <c r="E1133" s="19" t="s">
        <v>445</v>
      </c>
      <c r="F1133" s="20">
        <v>1049.2194</v>
      </c>
    </row>
    <row r="1134" spans="1:6" ht="15.75" customHeight="1" x14ac:dyDescent="0.3">
      <c r="A1134" s="18" t="s">
        <v>2073</v>
      </c>
      <c r="B1134" s="18" t="s">
        <v>256</v>
      </c>
      <c r="C1134" s="19" t="s">
        <v>366</v>
      </c>
      <c r="D1134" s="18" t="s">
        <v>158</v>
      </c>
      <c r="E1134" s="19" t="s">
        <v>1090</v>
      </c>
      <c r="F1134" s="20">
        <v>2716949.8396999999</v>
      </c>
    </row>
    <row r="1135" spans="1:6" ht="15.75" customHeight="1" x14ac:dyDescent="0.3">
      <c r="A1135" s="18" t="s">
        <v>2073</v>
      </c>
      <c r="B1135" s="18" t="s">
        <v>256</v>
      </c>
      <c r="C1135" s="19" t="s">
        <v>366</v>
      </c>
      <c r="D1135" s="18" t="s">
        <v>159</v>
      </c>
      <c r="E1135" s="19" t="s">
        <v>448</v>
      </c>
      <c r="F1135" s="20">
        <v>0</v>
      </c>
    </row>
    <row r="1136" spans="1:6" ht="15.75" customHeight="1" x14ac:dyDescent="0.3">
      <c r="A1136" s="18" t="s">
        <v>2073</v>
      </c>
      <c r="B1136" s="18" t="s">
        <v>256</v>
      </c>
      <c r="C1136" s="19" t="s">
        <v>366</v>
      </c>
      <c r="D1136" s="18" t="s">
        <v>160</v>
      </c>
      <c r="E1136" s="19" t="s">
        <v>1091</v>
      </c>
      <c r="F1136" s="20">
        <v>0</v>
      </c>
    </row>
    <row r="1137" spans="1:6" ht="15.75" customHeight="1" x14ac:dyDescent="0.3">
      <c r="A1137" s="18" t="s">
        <v>2073</v>
      </c>
      <c r="B1137" s="18" t="s">
        <v>256</v>
      </c>
      <c r="C1137" s="19" t="s">
        <v>366</v>
      </c>
      <c r="D1137" s="18" t="s">
        <v>161</v>
      </c>
      <c r="E1137" s="19" t="s">
        <v>1092</v>
      </c>
      <c r="F1137" s="20">
        <v>539434.75280000002</v>
      </c>
    </row>
    <row r="1138" spans="1:6" ht="15.75" customHeight="1" x14ac:dyDescent="0.3">
      <c r="A1138" s="18" t="s">
        <v>2073</v>
      </c>
      <c r="B1138" s="18" t="s">
        <v>256</v>
      </c>
      <c r="C1138" s="19" t="s">
        <v>366</v>
      </c>
      <c r="D1138" s="18" t="s">
        <v>162</v>
      </c>
      <c r="E1138" s="19" t="s">
        <v>1093</v>
      </c>
      <c r="F1138" s="20">
        <v>0</v>
      </c>
    </row>
    <row r="1139" spans="1:6" ht="15.75" customHeight="1" x14ac:dyDescent="0.3">
      <c r="A1139" s="18" t="s">
        <v>2073</v>
      </c>
      <c r="B1139" s="18" t="s">
        <v>256</v>
      </c>
      <c r="C1139" s="19" t="s">
        <v>366</v>
      </c>
      <c r="D1139" s="18" t="s">
        <v>163</v>
      </c>
      <c r="E1139" s="19" t="s">
        <v>1094</v>
      </c>
      <c r="F1139" s="20">
        <v>0</v>
      </c>
    </row>
    <row r="1140" spans="1:6" ht="15.75" customHeight="1" x14ac:dyDescent="0.3">
      <c r="A1140" s="18" t="s">
        <v>2073</v>
      </c>
      <c r="B1140" s="18" t="s">
        <v>256</v>
      </c>
      <c r="C1140" s="19" t="s">
        <v>366</v>
      </c>
      <c r="D1140" s="18" t="s">
        <v>164</v>
      </c>
      <c r="E1140" s="19" t="s">
        <v>1095</v>
      </c>
      <c r="F1140" s="20">
        <v>0</v>
      </c>
    </row>
    <row r="1141" spans="1:6" ht="15.75" customHeight="1" x14ac:dyDescent="0.3">
      <c r="A1141" s="18" t="s">
        <v>2073</v>
      </c>
      <c r="B1141" s="18" t="s">
        <v>256</v>
      </c>
      <c r="C1141" s="19" t="s">
        <v>366</v>
      </c>
      <c r="D1141" s="18" t="s">
        <v>165</v>
      </c>
      <c r="E1141" s="19" t="s">
        <v>1096</v>
      </c>
      <c r="F1141" s="20">
        <v>0</v>
      </c>
    </row>
    <row r="1142" spans="1:6" ht="15.75" customHeight="1" x14ac:dyDescent="0.3">
      <c r="A1142" s="18" t="s">
        <v>2073</v>
      </c>
      <c r="B1142" s="18" t="s">
        <v>256</v>
      </c>
      <c r="C1142" s="19" t="s">
        <v>366</v>
      </c>
      <c r="D1142" s="18" t="s">
        <v>166</v>
      </c>
      <c r="E1142" s="19" t="s">
        <v>1022</v>
      </c>
      <c r="F1142" s="20">
        <v>0</v>
      </c>
    </row>
    <row r="1143" spans="1:6" ht="15.75" customHeight="1" x14ac:dyDescent="0.3">
      <c r="A1143" s="18" t="s">
        <v>2073</v>
      </c>
      <c r="B1143" s="18" t="s">
        <v>256</v>
      </c>
      <c r="C1143" s="19" t="s">
        <v>366</v>
      </c>
      <c r="D1143" s="18" t="s">
        <v>167</v>
      </c>
      <c r="E1143" s="19" t="s">
        <v>1097</v>
      </c>
      <c r="F1143" s="20">
        <v>0</v>
      </c>
    </row>
    <row r="1144" spans="1:6" ht="15.75" customHeight="1" x14ac:dyDescent="0.3">
      <c r="A1144" s="18" t="s">
        <v>2073</v>
      </c>
      <c r="B1144" s="18" t="s">
        <v>256</v>
      </c>
      <c r="C1144" s="19" t="s">
        <v>366</v>
      </c>
      <c r="D1144" s="18" t="s">
        <v>168</v>
      </c>
      <c r="E1144" s="19" t="s">
        <v>1098</v>
      </c>
      <c r="F1144" s="20">
        <v>499055.92050000001</v>
      </c>
    </row>
    <row r="1145" spans="1:6" ht="15.75" customHeight="1" x14ac:dyDescent="0.3">
      <c r="A1145" s="18" t="s">
        <v>2073</v>
      </c>
      <c r="B1145" s="18" t="s">
        <v>256</v>
      </c>
      <c r="C1145" s="19" t="s">
        <v>366</v>
      </c>
      <c r="D1145" s="18" t="s">
        <v>169</v>
      </c>
      <c r="E1145" s="19" t="s">
        <v>1099</v>
      </c>
      <c r="F1145" s="20">
        <v>466796.64480000001</v>
      </c>
    </row>
    <row r="1146" spans="1:6" ht="15.75" customHeight="1" x14ac:dyDescent="0.3">
      <c r="A1146" s="18" t="s">
        <v>2073</v>
      </c>
      <c r="B1146" s="18" t="s">
        <v>256</v>
      </c>
      <c r="C1146" s="19" t="s">
        <v>366</v>
      </c>
      <c r="D1146" s="18" t="s">
        <v>170</v>
      </c>
      <c r="E1146" s="19" t="s">
        <v>884</v>
      </c>
      <c r="F1146" s="20">
        <v>0</v>
      </c>
    </row>
    <row r="1147" spans="1:6" ht="15.75" customHeight="1" x14ac:dyDescent="0.3">
      <c r="A1147" s="18" t="s">
        <v>2073</v>
      </c>
      <c r="B1147" s="18" t="s">
        <v>256</v>
      </c>
      <c r="C1147" s="19" t="s">
        <v>366</v>
      </c>
      <c r="D1147" s="18" t="s">
        <v>171</v>
      </c>
      <c r="E1147" s="19" t="s">
        <v>1100</v>
      </c>
      <c r="F1147" s="20">
        <v>0</v>
      </c>
    </row>
    <row r="1148" spans="1:6" ht="15.75" customHeight="1" x14ac:dyDescent="0.3">
      <c r="A1148" s="18" t="s">
        <v>2073</v>
      </c>
      <c r="B1148" s="18" t="s">
        <v>256</v>
      </c>
      <c r="C1148" s="19" t="s">
        <v>366</v>
      </c>
      <c r="D1148" s="18" t="s">
        <v>172</v>
      </c>
      <c r="E1148" s="19" t="s">
        <v>1101</v>
      </c>
      <c r="F1148" s="20">
        <v>0</v>
      </c>
    </row>
    <row r="1149" spans="1:6" ht="15.75" customHeight="1" x14ac:dyDescent="0.3">
      <c r="A1149" s="18" t="s">
        <v>2073</v>
      </c>
      <c r="B1149" s="18" t="s">
        <v>256</v>
      </c>
      <c r="C1149" s="19" t="s">
        <v>366</v>
      </c>
      <c r="D1149" s="18" t="s">
        <v>173</v>
      </c>
      <c r="E1149" s="19" t="s">
        <v>1102</v>
      </c>
      <c r="F1149" s="20">
        <v>0</v>
      </c>
    </row>
    <row r="1150" spans="1:6" ht="15.75" customHeight="1" x14ac:dyDescent="0.3">
      <c r="A1150" s="18" t="s">
        <v>2073</v>
      </c>
      <c r="B1150" s="18" t="s">
        <v>256</v>
      </c>
      <c r="C1150" s="19" t="s">
        <v>366</v>
      </c>
      <c r="D1150" s="18" t="s">
        <v>174</v>
      </c>
      <c r="E1150" s="19" t="s">
        <v>1103</v>
      </c>
      <c r="F1150" s="20">
        <v>0</v>
      </c>
    </row>
    <row r="1151" spans="1:6" ht="15.75" customHeight="1" x14ac:dyDescent="0.3">
      <c r="A1151" s="18" t="s">
        <v>2073</v>
      </c>
      <c r="B1151" s="18" t="s">
        <v>256</v>
      </c>
      <c r="C1151" s="19" t="s">
        <v>366</v>
      </c>
      <c r="D1151" s="18" t="s">
        <v>175</v>
      </c>
      <c r="E1151" s="19" t="s">
        <v>1104</v>
      </c>
      <c r="F1151" s="20">
        <v>0</v>
      </c>
    </row>
    <row r="1152" spans="1:6" ht="15.75" customHeight="1" x14ac:dyDescent="0.3">
      <c r="A1152" s="18" t="s">
        <v>2073</v>
      </c>
      <c r="B1152" s="18" t="s">
        <v>256</v>
      </c>
      <c r="C1152" s="19" t="s">
        <v>366</v>
      </c>
      <c r="D1152" s="18" t="s">
        <v>176</v>
      </c>
      <c r="E1152" s="19" t="s">
        <v>1105</v>
      </c>
      <c r="F1152" s="20">
        <v>0</v>
      </c>
    </row>
    <row r="1153" spans="1:6" ht="15.75" customHeight="1" x14ac:dyDescent="0.3">
      <c r="A1153" s="18" t="s">
        <v>2073</v>
      </c>
      <c r="B1153" s="18" t="s">
        <v>256</v>
      </c>
      <c r="C1153" s="19" t="s">
        <v>366</v>
      </c>
      <c r="D1153" s="18" t="s">
        <v>177</v>
      </c>
      <c r="E1153" s="19" t="s">
        <v>766</v>
      </c>
      <c r="F1153" s="20">
        <v>7665.4231</v>
      </c>
    </row>
    <row r="1154" spans="1:6" ht="15.75" customHeight="1" x14ac:dyDescent="0.3">
      <c r="A1154" s="18" t="s">
        <v>2073</v>
      </c>
      <c r="B1154" s="18" t="s">
        <v>256</v>
      </c>
      <c r="C1154" s="19" t="s">
        <v>366</v>
      </c>
      <c r="D1154" s="18" t="s">
        <v>178</v>
      </c>
      <c r="E1154" s="19" t="s">
        <v>1106</v>
      </c>
      <c r="F1154" s="20">
        <v>0</v>
      </c>
    </row>
    <row r="1155" spans="1:6" ht="15.75" customHeight="1" x14ac:dyDescent="0.3">
      <c r="A1155" s="18" t="s">
        <v>2073</v>
      </c>
      <c r="B1155" s="18" t="s">
        <v>256</v>
      </c>
      <c r="C1155" s="19" t="s">
        <v>366</v>
      </c>
      <c r="D1155" s="18" t="s">
        <v>179</v>
      </c>
      <c r="E1155" s="19" t="s">
        <v>371</v>
      </c>
      <c r="F1155" s="20">
        <v>0</v>
      </c>
    </row>
    <row r="1156" spans="1:6" ht="15.75" customHeight="1" x14ac:dyDescent="0.3">
      <c r="A1156" s="18" t="s">
        <v>2073</v>
      </c>
      <c r="B1156" s="18" t="s">
        <v>256</v>
      </c>
      <c r="C1156" s="19" t="s">
        <v>366</v>
      </c>
      <c r="D1156" s="18" t="s">
        <v>180</v>
      </c>
      <c r="E1156" s="19" t="s">
        <v>1107</v>
      </c>
      <c r="F1156" s="20">
        <v>0</v>
      </c>
    </row>
    <row r="1157" spans="1:6" ht="15.75" customHeight="1" x14ac:dyDescent="0.3">
      <c r="A1157" s="18" t="s">
        <v>2073</v>
      </c>
      <c r="B1157" s="18" t="s">
        <v>256</v>
      </c>
      <c r="C1157" s="19" t="s">
        <v>366</v>
      </c>
      <c r="D1157" s="18" t="s">
        <v>181</v>
      </c>
      <c r="E1157" s="19" t="s">
        <v>460</v>
      </c>
      <c r="F1157" s="20">
        <v>120505.88890000001</v>
      </c>
    </row>
    <row r="1158" spans="1:6" ht="15.75" customHeight="1" x14ac:dyDescent="0.3">
      <c r="A1158" s="18" t="s">
        <v>2073</v>
      </c>
      <c r="B1158" s="18" t="s">
        <v>256</v>
      </c>
      <c r="C1158" s="19" t="s">
        <v>366</v>
      </c>
      <c r="D1158" s="18" t="s">
        <v>182</v>
      </c>
      <c r="E1158" s="19" t="s">
        <v>1108</v>
      </c>
      <c r="F1158" s="20">
        <v>0</v>
      </c>
    </row>
    <row r="1159" spans="1:6" ht="15.75" customHeight="1" x14ac:dyDescent="0.3">
      <c r="A1159" s="18" t="s">
        <v>2073</v>
      </c>
      <c r="B1159" s="18" t="s">
        <v>256</v>
      </c>
      <c r="C1159" s="19" t="s">
        <v>366</v>
      </c>
      <c r="D1159" s="18" t="s">
        <v>183</v>
      </c>
      <c r="E1159" s="19" t="s">
        <v>1109</v>
      </c>
      <c r="F1159" s="20">
        <v>0</v>
      </c>
    </row>
    <row r="1160" spans="1:6" ht="15.75" customHeight="1" x14ac:dyDescent="0.3">
      <c r="A1160" s="18" t="s">
        <v>2073</v>
      </c>
      <c r="B1160" s="18" t="s">
        <v>256</v>
      </c>
      <c r="C1160" s="19" t="s">
        <v>366</v>
      </c>
      <c r="D1160" s="18" t="s">
        <v>184</v>
      </c>
      <c r="E1160" s="19" t="s">
        <v>1110</v>
      </c>
      <c r="F1160" s="20">
        <v>0</v>
      </c>
    </row>
    <row r="1161" spans="1:6" ht="15.75" customHeight="1" x14ac:dyDescent="0.3">
      <c r="A1161" s="18" t="s">
        <v>2073</v>
      </c>
      <c r="B1161" s="18" t="s">
        <v>256</v>
      </c>
      <c r="C1161" s="19" t="s">
        <v>366</v>
      </c>
      <c r="D1161" s="18" t="s">
        <v>185</v>
      </c>
      <c r="E1161" s="19" t="s">
        <v>1111</v>
      </c>
      <c r="F1161" s="20">
        <v>0</v>
      </c>
    </row>
    <row r="1162" spans="1:6" ht="15.75" customHeight="1" x14ac:dyDescent="0.3">
      <c r="A1162" s="18" t="s">
        <v>2073</v>
      </c>
      <c r="B1162" s="18" t="s">
        <v>256</v>
      </c>
      <c r="C1162" s="19" t="s">
        <v>366</v>
      </c>
      <c r="D1162" s="18" t="s">
        <v>186</v>
      </c>
      <c r="E1162" s="19" t="s">
        <v>1112</v>
      </c>
      <c r="F1162" s="20">
        <v>0</v>
      </c>
    </row>
    <row r="1163" spans="1:6" ht="15.75" customHeight="1" x14ac:dyDescent="0.3">
      <c r="A1163" s="18" t="s">
        <v>2073</v>
      </c>
      <c r="B1163" s="18" t="s">
        <v>256</v>
      </c>
      <c r="C1163" s="19" t="s">
        <v>366</v>
      </c>
      <c r="D1163" s="18" t="s">
        <v>187</v>
      </c>
      <c r="E1163" s="19" t="s">
        <v>1113</v>
      </c>
      <c r="F1163" s="20">
        <v>0</v>
      </c>
    </row>
    <row r="1164" spans="1:6" ht="15.75" customHeight="1" x14ac:dyDescent="0.3">
      <c r="A1164" s="18" t="s">
        <v>2073</v>
      </c>
      <c r="B1164" s="18" t="s">
        <v>256</v>
      </c>
      <c r="C1164" s="19" t="s">
        <v>366</v>
      </c>
      <c r="D1164" s="18" t="s">
        <v>188</v>
      </c>
      <c r="E1164" s="19" t="s">
        <v>1114</v>
      </c>
      <c r="F1164" s="20">
        <v>7886.4075000000003</v>
      </c>
    </row>
    <row r="1165" spans="1:6" ht="15.75" customHeight="1" x14ac:dyDescent="0.3">
      <c r="A1165" s="18" t="s">
        <v>2073</v>
      </c>
      <c r="B1165" s="18" t="s">
        <v>258</v>
      </c>
      <c r="C1165" s="19" t="s">
        <v>68</v>
      </c>
      <c r="D1165" s="18" t="s">
        <v>129</v>
      </c>
      <c r="E1165" s="19" t="s">
        <v>1115</v>
      </c>
      <c r="F1165" s="20">
        <v>0</v>
      </c>
    </row>
    <row r="1166" spans="1:6" ht="15.75" customHeight="1" x14ac:dyDescent="0.3">
      <c r="A1166" s="18" t="s">
        <v>2073</v>
      </c>
      <c r="B1166" s="18" t="s">
        <v>258</v>
      </c>
      <c r="C1166" s="19" t="s">
        <v>68</v>
      </c>
      <c r="D1166" s="18" t="s">
        <v>130</v>
      </c>
      <c r="E1166" s="19" t="s">
        <v>1116</v>
      </c>
      <c r="F1166" s="20">
        <v>0</v>
      </c>
    </row>
    <row r="1167" spans="1:6" ht="15.75" customHeight="1" x14ac:dyDescent="0.3">
      <c r="A1167" s="18" t="s">
        <v>2073</v>
      </c>
      <c r="B1167" s="18" t="s">
        <v>258</v>
      </c>
      <c r="C1167" s="19" t="s">
        <v>68</v>
      </c>
      <c r="D1167" s="18" t="s">
        <v>131</v>
      </c>
      <c r="E1167" s="19" t="s">
        <v>1117</v>
      </c>
      <c r="F1167" s="20">
        <v>0</v>
      </c>
    </row>
    <row r="1168" spans="1:6" ht="15.75" customHeight="1" x14ac:dyDescent="0.3">
      <c r="A1168" s="18" t="s">
        <v>2073</v>
      </c>
      <c r="B1168" s="18" t="s">
        <v>258</v>
      </c>
      <c r="C1168" s="19" t="s">
        <v>68</v>
      </c>
      <c r="D1168" s="18" t="s">
        <v>132</v>
      </c>
      <c r="E1168" s="19" t="s">
        <v>696</v>
      </c>
      <c r="F1168" s="20">
        <v>0</v>
      </c>
    </row>
    <row r="1169" spans="1:6" ht="15.75" customHeight="1" x14ac:dyDescent="0.3">
      <c r="A1169" s="18" t="s">
        <v>2073</v>
      </c>
      <c r="B1169" s="18" t="s">
        <v>258</v>
      </c>
      <c r="C1169" s="19" t="s">
        <v>68</v>
      </c>
      <c r="D1169" s="18" t="s">
        <v>133</v>
      </c>
      <c r="E1169" s="19" t="s">
        <v>1118</v>
      </c>
      <c r="F1169" s="20">
        <v>122570.6418</v>
      </c>
    </row>
    <row r="1170" spans="1:6" ht="15.75" customHeight="1" x14ac:dyDescent="0.3">
      <c r="A1170" s="18" t="s">
        <v>2073</v>
      </c>
      <c r="B1170" s="18" t="s">
        <v>258</v>
      </c>
      <c r="C1170" s="19" t="s">
        <v>68</v>
      </c>
      <c r="D1170" s="18" t="s">
        <v>134</v>
      </c>
      <c r="E1170" s="19" t="s">
        <v>1119</v>
      </c>
      <c r="F1170" s="20">
        <v>0</v>
      </c>
    </row>
    <row r="1171" spans="1:6" ht="15.75" customHeight="1" x14ac:dyDescent="0.3">
      <c r="A1171" s="18" t="s">
        <v>2073</v>
      </c>
      <c r="B1171" s="18" t="s">
        <v>258</v>
      </c>
      <c r="C1171" s="19" t="s">
        <v>68</v>
      </c>
      <c r="D1171" s="18" t="s">
        <v>135</v>
      </c>
      <c r="E1171" s="19" t="s">
        <v>651</v>
      </c>
      <c r="F1171" s="20">
        <v>0</v>
      </c>
    </row>
    <row r="1172" spans="1:6" ht="15.75" customHeight="1" x14ac:dyDescent="0.3">
      <c r="A1172" s="18" t="s">
        <v>2073</v>
      </c>
      <c r="B1172" s="18" t="s">
        <v>258</v>
      </c>
      <c r="C1172" s="19" t="s">
        <v>68</v>
      </c>
      <c r="D1172" s="18" t="s">
        <v>136</v>
      </c>
      <c r="E1172" s="19" t="s">
        <v>1120</v>
      </c>
      <c r="F1172" s="20">
        <v>0</v>
      </c>
    </row>
    <row r="1173" spans="1:6" ht="15.75" customHeight="1" x14ac:dyDescent="0.3">
      <c r="A1173" s="18" t="s">
        <v>2073</v>
      </c>
      <c r="B1173" s="18" t="s">
        <v>258</v>
      </c>
      <c r="C1173" s="19" t="s">
        <v>68</v>
      </c>
      <c r="D1173" s="18" t="s">
        <v>137</v>
      </c>
      <c r="E1173" s="19" t="s">
        <v>1121</v>
      </c>
      <c r="F1173" s="20">
        <v>0</v>
      </c>
    </row>
    <row r="1174" spans="1:6" ht="15.75" customHeight="1" x14ac:dyDescent="0.3">
      <c r="A1174" s="18" t="s">
        <v>2073</v>
      </c>
      <c r="B1174" s="18" t="s">
        <v>258</v>
      </c>
      <c r="C1174" s="19" t="s">
        <v>68</v>
      </c>
      <c r="D1174" s="18" t="s">
        <v>138</v>
      </c>
      <c r="E1174" s="19" t="s">
        <v>1122</v>
      </c>
      <c r="F1174" s="20">
        <v>4663773.1452000001</v>
      </c>
    </row>
    <row r="1175" spans="1:6" ht="15.75" customHeight="1" x14ac:dyDescent="0.3">
      <c r="A1175" s="18" t="s">
        <v>2073</v>
      </c>
      <c r="B1175" s="18" t="s">
        <v>258</v>
      </c>
      <c r="C1175" s="19" t="s">
        <v>68</v>
      </c>
      <c r="D1175" s="18" t="s">
        <v>139</v>
      </c>
      <c r="E1175" s="19" t="s">
        <v>1123</v>
      </c>
      <c r="F1175" s="20">
        <v>0</v>
      </c>
    </row>
    <row r="1176" spans="1:6" ht="15.75" customHeight="1" x14ac:dyDescent="0.3">
      <c r="A1176" s="18" t="s">
        <v>2073</v>
      </c>
      <c r="B1176" s="18" t="s">
        <v>258</v>
      </c>
      <c r="C1176" s="19" t="s">
        <v>68</v>
      </c>
      <c r="D1176" s="18" t="s">
        <v>140</v>
      </c>
      <c r="E1176" s="19" t="s">
        <v>1124</v>
      </c>
      <c r="F1176" s="20">
        <v>0</v>
      </c>
    </row>
    <row r="1177" spans="1:6" ht="15.75" customHeight="1" x14ac:dyDescent="0.3">
      <c r="A1177" s="18" t="s">
        <v>2073</v>
      </c>
      <c r="B1177" s="18" t="s">
        <v>258</v>
      </c>
      <c r="C1177" s="19" t="s">
        <v>68</v>
      </c>
      <c r="D1177" s="18" t="s">
        <v>141</v>
      </c>
      <c r="E1177" s="19" t="s">
        <v>1125</v>
      </c>
      <c r="F1177" s="20">
        <v>0</v>
      </c>
    </row>
    <row r="1178" spans="1:6" ht="15.75" customHeight="1" x14ac:dyDescent="0.3">
      <c r="A1178" s="18" t="s">
        <v>2073</v>
      </c>
      <c r="B1178" s="18" t="s">
        <v>259</v>
      </c>
      <c r="C1178" s="19" t="s">
        <v>69</v>
      </c>
      <c r="D1178" s="18" t="s">
        <v>129</v>
      </c>
      <c r="E1178" s="19" t="s">
        <v>1126</v>
      </c>
      <c r="F1178" s="20">
        <v>0</v>
      </c>
    </row>
    <row r="1179" spans="1:6" ht="15.75" customHeight="1" x14ac:dyDescent="0.3">
      <c r="A1179" s="18" t="s">
        <v>2073</v>
      </c>
      <c r="B1179" s="18" t="s">
        <v>259</v>
      </c>
      <c r="C1179" s="19" t="s">
        <v>69</v>
      </c>
      <c r="D1179" s="18" t="s">
        <v>130</v>
      </c>
      <c r="E1179" s="19" t="s">
        <v>1127</v>
      </c>
      <c r="F1179" s="20">
        <v>0</v>
      </c>
    </row>
    <row r="1180" spans="1:6" ht="15.75" customHeight="1" x14ac:dyDescent="0.3">
      <c r="A1180" s="18" t="s">
        <v>2073</v>
      </c>
      <c r="B1180" s="18" t="s">
        <v>259</v>
      </c>
      <c r="C1180" s="19" t="s">
        <v>69</v>
      </c>
      <c r="D1180" s="18" t="s">
        <v>131</v>
      </c>
      <c r="E1180" s="19" t="s">
        <v>1128</v>
      </c>
      <c r="F1180" s="20">
        <v>14748441.3203</v>
      </c>
    </row>
    <row r="1181" spans="1:6" ht="15.75" customHeight="1" x14ac:dyDescent="0.3">
      <c r="A1181" s="18" t="s">
        <v>2073</v>
      </c>
      <c r="B1181" s="18" t="s">
        <v>259</v>
      </c>
      <c r="C1181" s="19" t="s">
        <v>69</v>
      </c>
      <c r="D1181" s="18" t="s">
        <v>132</v>
      </c>
      <c r="E1181" s="19" t="s">
        <v>1129</v>
      </c>
      <c r="F1181" s="20">
        <v>0</v>
      </c>
    </row>
    <row r="1182" spans="1:6" ht="15.75" customHeight="1" x14ac:dyDescent="0.3">
      <c r="A1182" s="18" t="s">
        <v>2073</v>
      </c>
      <c r="B1182" s="18" t="s">
        <v>259</v>
      </c>
      <c r="C1182" s="19" t="s">
        <v>69</v>
      </c>
      <c r="D1182" s="18" t="s">
        <v>133</v>
      </c>
      <c r="E1182" s="19" t="s">
        <v>1130</v>
      </c>
      <c r="F1182" s="20">
        <v>0</v>
      </c>
    </row>
    <row r="1183" spans="1:6" ht="15.75" customHeight="1" x14ac:dyDescent="0.3">
      <c r="A1183" s="18" t="s">
        <v>2073</v>
      </c>
      <c r="B1183" s="18" t="s">
        <v>259</v>
      </c>
      <c r="C1183" s="19" t="s">
        <v>69</v>
      </c>
      <c r="D1183" s="18" t="s">
        <v>134</v>
      </c>
      <c r="E1183" s="19" t="s">
        <v>1131</v>
      </c>
      <c r="F1183" s="20">
        <v>0</v>
      </c>
    </row>
    <row r="1184" spans="1:6" ht="15.75" customHeight="1" x14ac:dyDescent="0.3">
      <c r="A1184" s="18" t="s">
        <v>2073</v>
      </c>
      <c r="B1184" s="18" t="s">
        <v>259</v>
      </c>
      <c r="C1184" s="19" t="s">
        <v>69</v>
      </c>
      <c r="D1184" s="18" t="s">
        <v>135</v>
      </c>
      <c r="E1184" s="19" t="s">
        <v>1132</v>
      </c>
      <c r="F1184" s="20">
        <v>0</v>
      </c>
    </row>
    <row r="1185" spans="1:6" ht="15.75" customHeight="1" x14ac:dyDescent="0.3">
      <c r="A1185" s="18" t="s">
        <v>2073</v>
      </c>
      <c r="B1185" s="18" t="s">
        <v>259</v>
      </c>
      <c r="C1185" s="19" t="s">
        <v>69</v>
      </c>
      <c r="D1185" s="18" t="s">
        <v>136</v>
      </c>
      <c r="E1185" s="19" t="s">
        <v>858</v>
      </c>
      <c r="F1185" s="20">
        <v>0</v>
      </c>
    </row>
    <row r="1186" spans="1:6" ht="15.75" customHeight="1" x14ac:dyDescent="0.3">
      <c r="A1186" s="18" t="s">
        <v>2073</v>
      </c>
      <c r="B1186" s="18" t="s">
        <v>259</v>
      </c>
      <c r="C1186" s="19" t="s">
        <v>69</v>
      </c>
      <c r="D1186" s="18" t="s">
        <v>137</v>
      </c>
      <c r="E1186" s="19" t="s">
        <v>1133</v>
      </c>
      <c r="F1186" s="20">
        <v>0</v>
      </c>
    </row>
    <row r="1187" spans="1:6" ht="15.75" customHeight="1" x14ac:dyDescent="0.3">
      <c r="A1187" s="18" t="s">
        <v>2073</v>
      </c>
      <c r="B1187" s="18" t="s">
        <v>259</v>
      </c>
      <c r="C1187" s="19" t="s">
        <v>69</v>
      </c>
      <c r="D1187" s="18" t="s">
        <v>138</v>
      </c>
      <c r="E1187" s="19" t="s">
        <v>1134</v>
      </c>
      <c r="F1187" s="20">
        <v>0</v>
      </c>
    </row>
    <row r="1188" spans="1:6" ht="15.75" customHeight="1" x14ac:dyDescent="0.3">
      <c r="A1188" s="18" t="s">
        <v>2073</v>
      </c>
      <c r="B1188" s="18" t="s">
        <v>259</v>
      </c>
      <c r="C1188" s="19" t="s">
        <v>69</v>
      </c>
      <c r="D1188" s="18" t="s">
        <v>139</v>
      </c>
      <c r="E1188" s="19" t="s">
        <v>1135</v>
      </c>
      <c r="F1188" s="20">
        <v>0</v>
      </c>
    </row>
    <row r="1189" spans="1:6" ht="15.75" customHeight="1" x14ac:dyDescent="0.3">
      <c r="A1189" s="18" t="s">
        <v>2073</v>
      </c>
      <c r="B1189" s="18" t="s">
        <v>259</v>
      </c>
      <c r="C1189" s="19" t="s">
        <v>69</v>
      </c>
      <c r="D1189" s="18" t="s">
        <v>140</v>
      </c>
      <c r="E1189" s="19" t="s">
        <v>1136</v>
      </c>
      <c r="F1189" s="20">
        <v>0</v>
      </c>
    </row>
    <row r="1190" spans="1:6" ht="15.75" customHeight="1" x14ac:dyDescent="0.3">
      <c r="A1190" s="18" t="s">
        <v>2073</v>
      </c>
      <c r="B1190" s="18" t="s">
        <v>259</v>
      </c>
      <c r="C1190" s="19" t="s">
        <v>69</v>
      </c>
      <c r="D1190" s="18" t="s">
        <v>141</v>
      </c>
      <c r="E1190" s="19" t="s">
        <v>1137</v>
      </c>
      <c r="F1190" s="20">
        <v>1541735.5706</v>
      </c>
    </row>
    <row r="1191" spans="1:6" ht="15.75" customHeight="1" x14ac:dyDescent="0.3">
      <c r="A1191" s="18" t="s">
        <v>2073</v>
      </c>
      <c r="B1191" s="18" t="s">
        <v>259</v>
      </c>
      <c r="C1191" s="19" t="s">
        <v>69</v>
      </c>
      <c r="D1191" s="18" t="s">
        <v>142</v>
      </c>
      <c r="E1191" s="19" t="s">
        <v>792</v>
      </c>
      <c r="F1191" s="20">
        <v>0</v>
      </c>
    </row>
    <row r="1192" spans="1:6" ht="15.75" customHeight="1" x14ac:dyDescent="0.3">
      <c r="A1192" s="18" t="s">
        <v>2073</v>
      </c>
      <c r="B1192" s="18" t="s">
        <v>259</v>
      </c>
      <c r="C1192" s="19" t="s">
        <v>69</v>
      </c>
      <c r="D1192" s="18" t="s">
        <v>143</v>
      </c>
      <c r="E1192" s="19" t="s">
        <v>1138</v>
      </c>
      <c r="F1192" s="20">
        <v>947340.58360000001</v>
      </c>
    </row>
    <row r="1193" spans="1:6" ht="15.75" customHeight="1" x14ac:dyDescent="0.3">
      <c r="A1193" s="18" t="s">
        <v>2073</v>
      </c>
      <c r="B1193" s="18" t="s">
        <v>259</v>
      </c>
      <c r="C1193" s="19" t="s">
        <v>69</v>
      </c>
      <c r="D1193" s="18" t="s">
        <v>144</v>
      </c>
      <c r="E1193" s="19" t="s">
        <v>452</v>
      </c>
      <c r="F1193" s="20">
        <v>0</v>
      </c>
    </row>
    <row r="1194" spans="1:6" ht="15.75" customHeight="1" x14ac:dyDescent="0.3">
      <c r="A1194" s="18" t="s">
        <v>2073</v>
      </c>
      <c r="B1194" s="18" t="s">
        <v>259</v>
      </c>
      <c r="C1194" s="19" t="s">
        <v>69</v>
      </c>
      <c r="D1194" s="18" t="s">
        <v>145</v>
      </c>
      <c r="E1194" s="19" t="s">
        <v>1139</v>
      </c>
      <c r="F1194" s="20">
        <v>0</v>
      </c>
    </row>
    <row r="1195" spans="1:6" ht="15.75" customHeight="1" x14ac:dyDescent="0.3">
      <c r="A1195" s="18" t="s">
        <v>2073</v>
      </c>
      <c r="B1195" s="18" t="s">
        <v>259</v>
      </c>
      <c r="C1195" s="19" t="s">
        <v>69</v>
      </c>
      <c r="D1195" s="18" t="s">
        <v>146</v>
      </c>
      <c r="E1195" s="19" t="s">
        <v>1140</v>
      </c>
      <c r="F1195" s="20">
        <v>0</v>
      </c>
    </row>
    <row r="1196" spans="1:6" ht="15.75" customHeight="1" x14ac:dyDescent="0.3">
      <c r="A1196" s="18" t="s">
        <v>2073</v>
      </c>
      <c r="B1196" s="18" t="s">
        <v>259</v>
      </c>
      <c r="C1196" s="19" t="s">
        <v>69</v>
      </c>
      <c r="D1196" s="18" t="s">
        <v>147</v>
      </c>
      <c r="E1196" s="19" t="s">
        <v>1141</v>
      </c>
      <c r="F1196" s="20">
        <v>0</v>
      </c>
    </row>
    <row r="1197" spans="1:6" ht="15.75" customHeight="1" x14ac:dyDescent="0.3">
      <c r="A1197" s="18" t="s">
        <v>2073</v>
      </c>
      <c r="B1197" s="18" t="s">
        <v>259</v>
      </c>
      <c r="C1197" s="19" t="s">
        <v>69</v>
      </c>
      <c r="D1197" s="18" t="s">
        <v>148</v>
      </c>
      <c r="E1197" s="19" t="s">
        <v>1142</v>
      </c>
      <c r="F1197" s="20">
        <v>0</v>
      </c>
    </row>
    <row r="1198" spans="1:6" ht="15.75" customHeight="1" x14ac:dyDescent="0.3">
      <c r="A1198" s="18" t="s">
        <v>2073</v>
      </c>
      <c r="B1198" s="18" t="s">
        <v>259</v>
      </c>
      <c r="C1198" s="19" t="s">
        <v>69</v>
      </c>
      <c r="D1198" s="18" t="s">
        <v>149</v>
      </c>
      <c r="E1198" s="19" t="s">
        <v>525</v>
      </c>
      <c r="F1198" s="20">
        <v>0</v>
      </c>
    </row>
    <row r="1199" spans="1:6" ht="15.75" customHeight="1" x14ac:dyDescent="0.3">
      <c r="A1199" s="18" t="s">
        <v>2073</v>
      </c>
      <c r="B1199" s="18" t="s">
        <v>259</v>
      </c>
      <c r="C1199" s="19" t="s">
        <v>69</v>
      </c>
      <c r="D1199" s="18" t="s">
        <v>150</v>
      </c>
      <c r="E1199" s="19" t="s">
        <v>1143</v>
      </c>
      <c r="F1199" s="20">
        <v>117971.1954</v>
      </c>
    </row>
    <row r="1200" spans="1:6" ht="15.75" customHeight="1" x14ac:dyDescent="0.3">
      <c r="A1200" s="18" t="s">
        <v>2073</v>
      </c>
      <c r="B1200" s="18" t="s">
        <v>259</v>
      </c>
      <c r="C1200" s="19" t="s">
        <v>69</v>
      </c>
      <c r="D1200" s="18" t="s">
        <v>200</v>
      </c>
      <c r="E1200" s="19" t="s">
        <v>1144</v>
      </c>
      <c r="F1200" s="20">
        <v>0</v>
      </c>
    </row>
    <row r="1201" spans="1:6" ht="15.75" customHeight="1" x14ac:dyDescent="0.3">
      <c r="A1201" s="18" t="s">
        <v>2073</v>
      </c>
      <c r="B1201" s="18" t="s">
        <v>259</v>
      </c>
      <c r="C1201" s="19" t="s">
        <v>69</v>
      </c>
      <c r="D1201" s="18" t="s">
        <v>201</v>
      </c>
      <c r="E1201" s="19" t="s">
        <v>1145</v>
      </c>
      <c r="F1201" s="20">
        <v>0</v>
      </c>
    </row>
    <row r="1202" spans="1:6" ht="15.75" customHeight="1" x14ac:dyDescent="0.3">
      <c r="A1202" s="18" t="s">
        <v>2073</v>
      </c>
      <c r="B1202" s="18" t="s">
        <v>259</v>
      </c>
      <c r="C1202" s="19" t="s">
        <v>69</v>
      </c>
      <c r="D1202" s="18" t="s">
        <v>205</v>
      </c>
      <c r="E1202" s="19" t="s">
        <v>1146</v>
      </c>
      <c r="F1202" s="20">
        <v>0</v>
      </c>
    </row>
    <row r="1203" spans="1:6" ht="15.75" customHeight="1" x14ac:dyDescent="0.3">
      <c r="A1203" s="18" t="s">
        <v>2073</v>
      </c>
      <c r="B1203" s="18" t="s">
        <v>259</v>
      </c>
      <c r="C1203" s="19" t="s">
        <v>69</v>
      </c>
      <c r="D1203" s="18" t="s">
        <v>206</v>
      </c>
      <c r="E1203" s="19" t="s">
        <v>1147</v>
      </c>
      <c r="F1203" s="20">
        <v>3585944.13</v>
      </c>
    </row>
    <row r="1204" spans="1:6" ht="15.75" customHeight="1" x14ac:dyDescent="0.3">
      <c r="A1204" s="18" t="s">
        <v>2073</v>
      </c>
      <c r="B1204" s="18" t="s">
        <v>259</v>
      </c>
      <c r="C1204" s="19" t="s">
        <v>69</v>
      </c>
      <c r="D1204" s="18" t="s">
        <v>215</v>
      </c>
      <c r="E1204" s="19" t="s">
        <v>1148</v>
      </c>
      <c r="F1204" s="20">
        <v>0</v>
      </c>
    </row>
    <row r="1205" spans="1:6" ht="15.75" customHeight="1" x14ac:dyDescent="0.3">
      <c r="A1205" s="18" t="s">
        <v>2073</v>
      </c>
      <c r="B1205" s="18" t="s">
        <v>259</v>
      </c>
      <c r="C1205" s="19" t="s">
        <v>69</v>
      </c>
      <c r="D1205" s="18" t="s">
        <v>207</v>
      </c>
      <c r="E1205" s="19" t="s">
        <v>803</v>
      </c>
      <c r="F1205" s="20">
        <v>0</v>
      </c>
    </row>
    <row r="1206" spans="1:6" ht="15.75" customHeight="1" x14ac:dyDescent="0.3">
      <c r="A1206" s="18" t="s">
        <v>2073</v>
      </c>
      <c r="B1206" s="18" t="s">
        <v>259</v>
      </c>
      <c r="C1206" s="19" t="s">
        <v>69</v>
      </c>
      <c r="D1206" s="18" t="s">
        <v>216</v>
      </c>
      <c r="E1206" s="19" t="s">
        <v>1149</v>
      </c>
      <c r="F1206" s="20">
        <v>0</v>
      </c>
    </row>
    <row r="1207" spans="1:6" ht="15.75" customHeight="1" x14ac:dyDescent="0.3">
      <c r="A1207" s="18" t="s">
        <v>2073</v>
      </c>
      <c r="B1207" s="18" t="s">
        <v>259</v>
      </c>
      <c r="C1207" s="19" t="s">
        <v>69</v>
      </c>
      <c r="D1207" s="18" t="s">
        <v>208</v>
      </c>
      <c r="E1207" s="19" t="s">
        <v>1150</v>
      </c>
      <c r="F1207" s="20">
        <v>0</v>
      </c>
    </row>
    <row r="1208" spans="1:6" ht="15.75" customHeight="1" x14ac:dyDescent="0.3">
      <c r="A1208" s="18" t="s">
        <v>2073</v>
      </c>
      <c r="B1208" s="18" t="s">
        <v>259</v>
      </c>
      <c r="C1208" s="19" t="s">
        <v>69</v>
      </c>
      <c r="D1208" s="18" t="s">
        <v>209</v>
      </c>
      <c r="E1208" s="19" t="s">
        <v>1151</v>
      </c>
      <c r="F1208" s="20">
        <v>96386.183199999999</v>
      </c>
    </row>
    <row r="1209" spans="1:6" ht="15.75" customHeight="1" x14ac:dyDescent="0.3">
      <c r="A1209" s="18" t="s">
        <v>2073</v>
      </c>
      <c r="B1209" s="18" t="s">
        <v>259</v>
      </c>
      <c r="C1209" s="19" t="s">
        <v>69</v>
      </c>
      <c r="D1209" s="18" t="s">
        <v>210</v>
      </c>
      <c r="E1209" s="19" t="s">
        <v>371</v>
      </c>
      <c r="F1209" s="20">
        <v>0</v>
      </c>
    </row>
    <row r="1210" spans="1:6" ht="15.75" customHeight="1" x14ac:dyDescent="0.3">
      <c r="A1210" s="18" t="s">
        <v>2073</v>
      </c>
      <c r="B1210" s="18" t="s">
        <v>259</v>
      </c>
      <c r="C1210" s="19" t="s">
        <v>69</v>
      </c>
      <c r="D1210" s="18" t="s">
        <v>217</v>
      </c>
      <c r="E1210" s="19" t="s">
        <v>1152</v>
      </c>
      <c r="F1210" s="20">
        <v>0</v>
      </c>
    </row>
    <row r="1211" spans="1:6" ht="15.75" customHeight="1" x14ac:dyDescent="0.3">
      <c r="A1211" s="18" t="s">
        <v>2073</v>
      </c>
      <c r="B1211" s="18" t="s">
        <v>259</v>
      </c>
      <c r="C1211" s="19" t="s">
        <v>69</v>
      </c>
      <c r="D1211" s="18" t="s">
        <v>218</v>
      </c>
      <c r="E1211" s="19" t="s">
        <v>1153</v>
      </c>
      <c r="F1211" s="20">
        <v>0</v>
      </c>
    </row>
    <row r="1212" spans="1:6" ht="15.75" customHeight="1" x14ac:dyDescent="0.3">
      <c r="A1212" s="18" t="s">
        <v>2073</v>
      </c>
      <c r="B1212" s="18" t="s">
        <v>259</v>
      </c>
      <c r="C1212" s="19" t="s">
        <v>69</v>
      </c>
      <c r="D1212" s="18" t="s">
        <v>219</v>
      </c>
      <c r="E1212" s="19" t="s">
        <v>807</v>
      </c>
      <c r="F1212" s="20">
        <v>0</v>
      </c>
    </row>
    <row r="1213" spans="1:6" ht="15.75" customHeight="1" x14ac:dyDescent="0.3">
      <c r="A1213" s="18" t="s">
        <v>2073</v>
      </c>
      <c r="B1213" s="18" t="s">
        <v>259</v>
      </c>
      <c r="C1213" s="19" t="s">
        <v>69</v>
      </c>
      <c r="D1213" s="18" t="s">
        <v>220</v>
      </c>
      <c r="E1213" s="19" t="s">
        <v>1154</v>
      </c>
      <c r="F1213" s="20">
        <v>0</v>
      </c>
    </row>
    <row r="1214" spans="1:6" ht="15.75" customHeight="1" x14ac:dyDescent="0.3">
      <c r="A1214" s="18" t="s">
        <v>2073</v>
      </c>
      <c r="B1214" s="18" t="s">
        <v>259</v>
      </c>
      <c r="C1214" s="19" t="s">
        <v>69</v>
      </c>
      <c r="D1214" s="18" t="s">
        <v>153</v>
      </c>
      <c r="E1214" s="19" t="s">
        <v>1155</v>
      </c>
      <c r="F1214" s="20">
        <v>250259.4712</v>
      </c>
    </row>
    <row r="1215" spans="1:6" ht="15.75" customHeight="1" x14ac:dyDescent="0.3">
      <c r="A1215" s="18" t="s">
        <v>2073</v>
      </c>
      <c r="B1215" s="18" t="s">
        <v>259</v>
      </c>
      <c r="C1215" s="19" t="s">
        <v>69</v>
      </c>
      <c r="D1215" s="18" t="s">
        <v>154</v>
      </c>
      <c r="E1215" s="19" t="s">
        <v>1156</v>
      </c>
      <c r="F1215" s="20">
        <v>11694400.8413</v>
      </c>
    </row>
    <row r="1216" spans="1:6" ht="15.75" customHeight="1" x14ac:dyDescent="0.3">
      <c r="A1216" s="18" t="s">
        <v>2073</v>
      </c>
      <c r="B1216" s="18" t="s">
        <v>259</v>
      </c>
      <c r="C1216" s="19" t="s">
        <v>69</v>
      </c>
      <c r="D1216" s="18" t="s">
        <v>155</v>
      </c>
      <c r="E1216" s="19" t="s">
        <v>1157</v>
      </c>
      <c r="F1216" s="20">
        <v>0</v>
      </c>
    </row>
    <row r="1217" spans="1:6" ht="15.75" customHeight="1" x14ac:dyDescent="0.3">
      <c r="A1217" s="18" t="s">
        <v>2073</v>
      </c>
      <c r="B1217" s="18" t="s">
        <v>259</v>
      </c>
      <c r="C1217" s="19" t="s">
        <v>69</v>
      </c>
      <c r="D1217" s="18" t="s">
        <v>156</v>
      </c>
      <c r="E1217" s="19" t="s">
        <v>1158</v>
      </c>
      <c r="F1217" s="20">
        <v>51006.511100000003</v>
      </c>
    </row>
    <row r="1218" spans="1:6" ht="15.75" customHeight="1" x14ac:dyDescent="0.3">
      <c r="A1218" s="18" t="s">
        <v>2073</v>
      </c>
      <c r="B1218" s="18" t="s">
        <v>259</v>
      </c>
      <c r="C1218" s="19" t="s">
        <v>69</v>
      </c>
      <c r="D1218" s="18" t="s">
        <v>157</v>
      </c>
      <c r="E1218" s="19" t="s">
        <v>1159</v>
      </c>
      <c r="F1218" s="20">
        <v>0</v>
      </c>
    </row>
    <row r="1219" spans="1:6" ht="15.75" customHeight="1" x14ac:dyDescent="0.3">
      <c r="A1219" s="18" t="s">
        <v>2073</v>
      </c>
      <c r="B1219" s="18" t="s">
        <v>259</v>
      </c>
      <c r="C1219" s="19" t="s">
        <v>69</v>
      </c>
      <c r="D1219" s="18" t="s">
        <v>158</v>
      </c>
      <c r="E1219" s="19" t="s">
        <v>1160</v>
      </c>
      <c r="F1219" s="20">
        <v>0</v>
      </c>
    </row>
    <row r="1220" spans="1:6" ht="15.75" customHeight="1" x14ac:dyDescent="0.3">
      <c r="A1220" s="18" t="s">
        <v>2073</v>
      </c>
      <c r="B1220" s="18" t="s">
        <v>259</v>
      </c>
      <c r="C1220" s="19" t="s">
        <v>69</v>
      </c>
      <c r="D1220" s="18" t="s">
        <v>159</v>
      </c>
      <c r="E1220" s="19" t="s">
        <v>1161</v>
      </c>
      <c r="F1220" s="20">
        <v>69103.762300000002</v>
      </c>
    </row>
    <row r="1221" spans="1:6" ht="15.75" customHeight="1" x14ac:dyDescent="0.3">
      <c r="A1221" s="18" t="s">
        <v>2073</v>
      </c>
      <c r="B1221" s="18" t="s">
        <v>259</v>
      </c>
      <c r="C1221" s="19" t="s">
        <v>69</v>
      </c>
      <c r="D1221" s="18" t="s">
        <v>160</v>
      </c>
      <c r="E1221" s="19" t="s">
        <v>1934</v>
      </c>
      <c r="F1221" s="20">
        <v>0</v>
      </c>
    </row>
    <row r="1222" spans="1:6" ht="15.75" customHeight="1" x14ac:dyDescent="0.3">
      <c r="A1222" s="18" t="s">
        <v>2073</v>
      </c>
      <c r="B1222" s="18" t="s">
        <v>260</v>
      </c>
      <c r="C1222" s="19" t="s">
        <v>70</v>
      </c>
      <c r="D1222" s="18" t="s">
        <v>261</v>
      </c>
      <c r="E1222" s="19" t="s">
        <v>1162</v>
      </c>
      <c r="F1222" s="20">
        <v>116602574.0536</v>
      </c>
    </row>
    <row r="1223" spans="1:6" ht="15.75" customHeight="1" x14ac:dyDescent="0.3">
      <c r="A1223" s="18" t="s">
        <v>2073</v>
      </c>
      <c r="B1223" s="18" t="s">
        <v>260</v>
      </c>
      <c r="C1223" s="19" t="s">
        <v>70</v>
      </c>
      <c r="D1223" s="18" t="s">
        <v>198</v>
      </c>
      <c r="E1223" s="19" t="s">
        <v>1163</v>
      </c>
      <c r="F1223" s="20">
        <v>111650.7798</v>
      </c>
    </row>
    <row r="1224" spans="1:6" ht="15.75" customHeight="1" x14ac:dyDescent="0.3">
      <c r="A1224" s="18" t="s">
        <v>2073</v>
      </c>
      <c r="B1224" s="18" t="s">
        <v>260</v>
      </c>
      <c r="C1224" s="19" t="s">
        <v>70</v>
      </c>
      <c r="D1224" s="18" t="s">
        <v>262</v>
      </c>
      <c r="E1224" s="19" t="s">
        <v>1164</v>
      </c>
      <c r="F1224" s="20">
        <v>10451299.2389</v>
      </c>
    </row>
    <row r="1225" spans="1:6" ht="15.75" customHeight="1" x14ac:dyDescent="0.3">
      <c r="A1225" s="18" t="s">
        <v>2073</v>
      </c>
      <c r="B1225" s="18" t="s">
        <v>260</v>
      </c>
      <c r="C1225" s="19" t="s">
        <v>70</v>
      </c>
      <c r="D1225" s="18" t="s">
        <v>263</v>
      </c>
      <c r="E1225" s="19" t="s">
        <v>1165</v>
      </c>
      <c r="F1225" s="20">
        <v>0</v>
      </c>
    </row>
    <row r="1226" spans="1:6" ht="15.75" customHeight="1" x14ac:dyDescent="0.3">
      <c r="A1226" s="18" t="s">
        <v>2073</v>
      </c>
      <c r="B1226" s="18" t="s">
        <v>260</v>
      </c>
      <c r="C1226" s="19" t="s">
        <v>70</v>
      </c>
      <c r="D1226" s="18" t="s">
        <v>264</v>
      </c>
      <c r="E1226" s="19" t="s">
        <v>1166</v>
      </c>
      <c r="F1226" s="20">
        <v>0</v>
      </c>
    </row>
    <row r="1227" spans="1:6" ht="15.75" customHeight="1" x14ac:dyDescent="0.3">
      <c r="A1227" s="18" t="s">
        <v>2073</v>
      </c>
      <c r="B1227" s="18" t="s">
        <v>260</v>
      </c>
      <c r="C1227" s="19" t="s">
        <v>70</v>
      </c>
      <c r="D1227" s="18" t="s">
        <v>265</v>
      </c>
      <c r="E1227" s="19" t="s">
        <v>1167</v>
      </c>
      <c r="F1227" s="20">
        <v>473.93770000000001</v>
      </c>
    </row>
    <row r="1228" spans="1:6" ht="15.75" customHeight="1" x14ac:dyDescent="0.3">
      <c r="A1228" s="18" t="s">
        <v>2073</v>
      </c>
      <c r="B1228" s="18" t="s">
        <v>260</v>
      </c>
      <c r="C1228" s="19" t="s">
        <v>70</v>
      </c>
      <c r="D1228" s="18" t="s">
        <v>266</v>
      </c>
      <c r="E1228" s="19" t="s">
        <v>1168</v>
      </c>
      <c r="F1228" s="20">
        <v>0.1799</v>
      </c>
    </row>
    <row r="1229" spans="1:6" ht="15.75" customHeight="1" x14ac:dyDescent="0.3">
      <c r="A1229" s="18" t="s">
        <v>2073</v>
      </c>
      <c r="B1229" s="18" t="s">
        <v>260</v>
      </c>
      <c r="C1229" s="19" t="s">
        <v>70</v>
      </c>
      <c r="D1229" s="18" t="s">
        <v>267</v>
      </c>
      <c r="E1229" s="19" t="s">
        <v>1169</v>
      </c>
      <c r="F1229" s="20">
        <v>382118.17430000001</v>
      </c>
    </row>
    <row r="1230" spans="1:6" ht="15.75" customHeight="1" x14ac:dyDescent="0.3">
      <c r="A1230" s="18" t="s">
        <v>2073</v>
      </c>
      <c r="B1230" s="18" t="s">
        <v>260</v>
      </c>
      <c r="C1230" s="19" t="s">
        <v>70</v>
      </c>
      <c r="D1230" s="18" t="s">
        <v>268</v>
      </c>
      <c r="E1230" s="19" t="s">
        <v>1170</v>
      </c>
      <c r="F1230" s="20">
        <v>0</v>
      </c>
    </row>
    <row r="1231" spans="1:6" ht="15.75" customHeight="1" x14ac:dyDescent="0.3">
      <c r="A1231" s="18" t="s">
        <v>2073</v>
      </c>
      <c r="B1231" s="18" t="s">
        <v>260</v>
      </c>
      <c r="C1231" s="19" t="s">
        <v>70</v>
      </c>
      <c r="D1231" s="18" t="s">
        <v>269</v>
      </c>
      <c r="E1231" s="19" t="s">
        <v>1171</v>
      </c>
      <c r="F1231" s="20">
        <v>0</v>
      </c>
    </row>
    <row r="1232" spans="1:6" ht="15.75" customHeight="1" x14ac:dyDescent="0.3">
      <c r="A1232" s="18" t="s">
        <v>2073</v>
      </c>
      <c r="B1232" s="18" t="s">
        <v>260</v>
      </c>
      <c r="C1232" s="19" t="s">
        <v>70</v>
      </c>
      <c r="D1232" s="18" t="s">
        <v>270</v>
      </c>
      <c r="E1232" s="19" t="s">
        <v>1172</v>
      </c>
      <c r="F1232" s="20">
        <v>0</v>
      </c>
    </row>
    <row r="1233" spans="1:6" ht="15.75" customHeight="1" x14ac:dyDescent="0.3">
      <c r="A1233" s="18" t="s">
        <v>2073</v>
      </c>
      <c r="B1233" s="18" t="s">
        <v>260</v>
      </c>
      <c r="C1233" s="19" t="s">
        <v>70</v>
      </c>
      <c r="D1233" s="18" t="s">
        <v>271</v>
      </c>
      <c r="E1233" s="19" t="s">
        <v>1173</v>
      </c>
      <c r="F1233" s="20">
        <v>851878.18279999995</v>
      </c>
    </row>
    <row r="1234" spans="1:6" ht="15.75" customHeight="1" x14ac:dyDescent="0.3">
      <c r="A1234" s="18" t="s">
        <v>2073</v>
      </c>
      <c r="B1234" s="18" t="s">
        <v>260</v>
      </c>
      <c r="C1234" s="19" t="s">
        <v>70</v>
      </c>
      <c r="D1234" s="18" t="s">
        <v>272</v>
      </c>
      <c r="E1234" s="19" t="s">
        <v>1174</v>
      </c>
      <c r="F1234" s="20">
        <v>0</v>
      </c>
    </row>
    <row r="1235" spans="1:6" ht="15.75" customHeight="1" x14ac:dyDescent="0.3">
      <c r="A1235" s="18" t="s">
        <v>2073</v>
      </c>
      <c r="B1235" s="18" t="s">
        <v>260</v>
      </c>
      <c r="C1235" s="19" t="s">
        <v>70</v>
      </c>
      <c r="D1235" s="18" t="s">
        <v>273</v>
      </c>
      <c r="E1235" s="19" t="s">
        <v>1175</v>
      </c>
      <c r="F1235" s="20">
        <v>8900669.9749999996</v>
      </c>
    </row>
    <row r="1236" spans="1:6" ht="15.75" customHeight="1" x14ac:dyDescent="0.3">
      <c r="A1236" s="18" t="s">
        <v>2073</v>
      </c>
      <c r="B1236" s="18" t="s">
        <v>260</v>
      </c>
      <c r="C1236" s="19" t="s">
        <v>70</v>
      </c>
      <c r="D1236" s="18" t="s">
        <v>274</v>
      </c>
      <c r="E1236" s="19" t="s">
        <v>1176</v>
      </c>
      <c r="F1236" s="20">
        <v>0</v>
      </c>
    </row>
    <row r="1237" spans="1:6" ht="15.75" customHeight="1" x14ac:dyDescent="0.3">
      <c r="A1237" s="18" t="s">
        <v>2073</v>
      </c>
      <c r="B1237" s="18" t="s">
        <v>260</v>
      </c>
      <c r="C1237" s="19" t="s">
        <v>70</v>
      </c>
      <c r="D1237" s="18" t="s">
        <v>275</v>
      </c>
      <c r="E1237" s="19" t="s">
        <v>1177</v>
      </c>
      <c r="F1237" s="20">
        <v>0</v>
      </c>
    </row>
    <row r="1238" spans="1:6" ht="15.75" customHeight="1" x14ac:dyDescent="0.3">
      <c r="A1238" s="18" t="s">
        <v>2073</v>
      </c>
      <c r="B1238" s="18" t="s">
        <v>260</v>
      </c>
      <c r="C1238" s="19" t="s">
        <v>70</v>
      </c>
      <c r="D1238" s="18" t="s">
        <v>276</v>
      </c>
      <c r="E1238" s="19" t="s">
        <v>1178</v>
      </c>
      <c r="F1238" s="20">
        <v>0</v>
      </c>
    </row>
    <row r="1239" spans="1:6" ht="15.75" customHeight="1" x14ac:dyDescent="0.3">
      <c r="A1239" s="18" t="s">
        <v>2073</v>
      </c>
      <c r="B1239" s="18" t="s">
        <v>260</v>
      </c>
      <c r="C1239" s="19" t="s">
        <v>70</v>
      </c>
      <c r="D1239" s="18" t="s">
        <v>277</v>
      </c>
      <c r="E1239" s="19" t="s">
        <v>1179</v>
      </c>
      <c r="F1239" s="20">
        <v>0</v>
      </c>
    </row>
    <row r="1240" spans="1:6" ht="15.75" customHeight="1" x14ac:dyDescent="0.3">
      <c r="A1240" s="18" t="s">
        <v>2073</v>
      </c>
      <c r="B1240" s="18" t="s">
        <v>260</v>
      </c>
      <c r="C1240" s="19" t="s">
        <v>70</v>
      </c>
      <c r="D1240" s="18" t="s">
        <v>278</v>
      </c>
      <c r="E1240" s="19" t="s">
        <v>1180</v>
      </c>
      <c r="F1240" s="20">
        <v>542935.42039999994</v>
      </c>
    </row>
    <row r="1241" spans="1:6" ht="15.75" customHeight="1" x14ac:dyDescent="0.3">
      <c r="A1241" s="18" t="s">
        <v>2073</v>
      </c>
      <c r="B1241" s="18" t="s">
        <v>260</v>
      </c>
      <c r="C1241" s="19" t="s">
        <v>70</v>
      </c>
      <c r="D1241" s="18" t="s">
        <v>279</v>
      </c>
      <c r="E1241" s="19" t="s">
        <v>1181</v>
      </c>
      <c r="F1241" s="20">
        <v>0</v>
      </c>
    </row>
    <row r="1242" spans="1:6" ht="15.75" customHeight="1" x14ac:dyDescent="0.3">
      <c r="A1242" s="18" t="s">
        <v>2073</v>
      </c>
      <c r="B1242" s="18" t="s">
        <v>260</v>
      </c>
      <c r="C1242" s="19" t="s">
        <v>70</v>
      </c>
      <c r="D1242" s="18" t="s">
        <v>280</v>
      </c>
      <c r="E1242" s="19" t="s">
        <v>1182</v>
      </c>
      <c r="F1242" s="20">
        <v>0</v>
      </c>
    </row>
    <row r="1243" spans="1:6" ht="15.75" customHeight="1" x14ac:dyDescent="0.3">
      <c r="A1243" s="18" t="s">
        <v>2073</v>
      </c>
      <c r="B1243" s="18" t="s">
        <v>260</v>
      </c>
      <c r="C1243" s="19" t="s">
        <v>70</v>
      </c>
      <c r="D1243" s="18" t="s">
        <v>281</v>
      </c>
      <c r="E1243" s="19" t="s">
        <v>1183</v>
      </c>
      <c r="F1243" s="20">
        <v>0</v>
      </c>
    </row>
    <row r="1244" spans="1:6" ht="15.75" customHeight="1" x14ac:dyDescent="0.3">
      <c r="A1244" s="18" t="s">
        <v>2073</v>
      </c>
      <c r="B1244" s="18" t="s">
        <v>260</v>
      </c>
      <c r="C1244" s="19" t="s">
        <v>70</v>
      </c>
      <c r="D1244" s="18" t="s">
        <v>282</v>
      </c>
      <c r="E1244" s="19" t="s">
        <v>1184</v>
      </c>
      <c r="F1244" s="20">
        <v>0</v>
      </c>
    </row>
    <row r="1245" spans="1:6" ht="15.75" customHeight="1" x14ac:dyDescent="0.3">
      <c r="A1245" s="18" t="s">
        <v>2073</v>
      </c>
      <c r="B1245" s="18" t="s">
        <v>260</v>
      </c>
      <c r="C1245" s="19" t="s">
        <v>70</v>
      </c>
      <c r="D1245" s="18" t="s">
        <v>283</v>
      </c>
      <c r="E1245" s="19" t="s">
        <v>1185</v>
      </c>
      <c r="F1245" s="20">
        <v>0</v>
      </c>
    </row>
    <row r="1246" spans="1:6" ht="15.75" customHeight="1" x14ac:dyDescent="0.3">
      <c r="A1246" s="18" t="s">
        <v>2073</v>
      </c>
      <c r="B1246" s="18" t="s">
        <v>260</v>
      </c>
      <c r="C1246" s="19" t="s">
        <v>70</v>
      </c>
      <c r="D1246" s="18" t="s">
        <v>284</v>
      </c>
      <c r="E1246" s="19" t="s">
        <v>1186</v>
      </c>
      <c r="F1246" s="20">
        <v>0</v>
      </c>
    </row>
    <row r="1247" spans="1:6" ht="15.75" customHeight="1" x14ac:dyDescent="0.3">
      <c r="A1247" s="18" t="s">
        <v>2073</v>
      </c>
      <c r="B1247" s="18" t="s">
        <v>260</v>
      </c>
      <c r="C1247" s="19" t="s">
        <v>70</v>
      </c>
      <c r="D1247" s="18" t="s">
        <v>285</v>
      </c>
      <c r="E1247" s="19" t="s">
        <v>1187</v>
      </c>
      <c r="F1247" s="20">
        <v>5317036.2077000001</v>
      </c>
    </row>
    <row r="1248" spans="1:6" ht="15.75" customHeight="1" x14ac:dyDescent="0.3">
      <c r="A1248" s="18" t="s">
        <v>2073</v>
      </c>
      <c r="B1248" s="18" t="s">
        <v>260</v>
      </c>
      <c r="C1248" s="19" t="s">
        <v>70</v>
      </c>
      <c r="D1248" s="18" t="s">
        <v>286</v>
      </c>
      <c r="E1248" s="19" t="s">
        <v>1188</v>
      </c>
      <c r="F1248" s="20">
        <v>0</v>
      </c>
    </row>
    <row r="1249" spans="1:6" ht="15.75" customHeight="1" x14ac:dyDescent="0.3">
      <c r="A1249" s="18" t="s">
        <v>2073</v>
      </c>
      <c r="B1249" s="18" t="s">
        <v>260</v>
      </c>
      <c r="C1249" s="19" t="s">
        <v>70</v>
      </c>
      <c r="D1249" s="18" t="s">
        <v>287</v>
      </c>
      <c r="E1249" s="19" t="s">
        <v>1189</v>
      </c>
      <c r="F1249" s="20">
        <v>0</v>
      </c>
    </row>
    <row r="1250" spans="1:6" ht="15.75" customHeight="1" x14ac:dyDescent="0.3">
      <c r="A1250" s="18" t="s">
        <v>2073</v>
      </c>
      <c r="B1250" s="18" t="s">
        <v>260</v>
      </c>
      <c r="C1250" s="19" t="s">
        <v>70</v>
      </c>
      <c r="D1250" s="18" t="s">
        <v>288</v>
      </c>
      <c r="E1250" s="19" t="s">
        <v>1190</v>
      </c>
      <c r="F1250" s="20">
        <v>0</v>
      </c>
    </row>
    <row r="1251" spans="1:6" ht="15.75" customHeight="1" x14ac:dyDescent="0.3">
      <c r="A1251" s="18" t="s">
        <v>2073</v>
      </c>
      <c r="B1251" s="18" t="s">
        <v>260</v>
      </c>
      <c r="C1251" s="19" t="s">
        <v>70</v>
      </c>
      <c r="D1251" s="18" t="s">
        <v>289</v>
      </c>
      <c r="E1251" s="19" t="s">
        <v>1191</v>
      </c>
      <c r="F1251" s="20">
        <v>0</v>
      </c>
    </row>
    <row r="1252" spans="1:6" ht="15.75" customHeight="1" x14ac:dyDescent="0.3">
      <c r="A1252" s="18" t="s">
        <v>2073</v>
      </c>
      <c r="B1252" s="18" t="s">
        <v>260</v>
      </c>
      <c r="C1252" s="19" t="s">
        <v>70</v>
      </c>
      <c r="D1252" s="18" t="s">
        <v>290</v>
      </c>
      <c r="E1252" s="19" t="s">
        <v>1192</v>
      </c>
      <c r="F1252" s="20">
        <v>0</v>
      </c>
    </row>
    <row r="1253" spans="1:6" ht="15.75" customHeight="1" x14ac:dyDescent="0.3">
      <c r="A1253" s="18" t="s">
        <v>2073</v>
      </c>
      <c r="B1253" s="18" t="s">
        <v>260</v>
      </c>
      <c r="C1253" s="19" t="s">
        <v>70</v>
      </c>
      <c r="D1253" s="18" t="s">
        <v>291</v>
      </c>
      <c r="E1253" s="19" t="s">
        <v>1193</v>
      </c>
      <c r="F1253" s="20">
        <v>0</v>
      </c>
    </row>
    <row r="1254" spans="1:6" ht="15.75" customHeight="1" x14ac:dyDescent="0.3">
      <c r="A1254" s="18" t="s">
        <v>2073</v>
      </c>
      <c r="B1254" s="18" t="s">
        <v>260</v>
      </c>
      <c r="C1254" s="19" t="s">
        <v>70</v>
      </c>
      <c r="D1254" s="18" t="s">
        <v>292</v>
      </c>
      <c r="E1254" s="19" t="s">
        <v>1194</v>
      </c>
      <c r="F1254" s="20">
        <v>741496.64249999996</v>
      </c>
    </row>
    <row r="1255" spans="1:6" ht="15.75" customHeight="1" x14ac:dyDescent="0.3">
      <c r="A1255" s="18" t="s">
        <v>2073</v>
      </c>
      <c r="B1255" s="18" t="s">
        <v>260</v>
      </c>
      <c r="C1255" s="19" t="s">
        <v>70</v>
      </c>
      <c r="D1255" s="18" t="s">
        <v>293</v>
      </c>
      <c r="E1255" s="19" t="s">
        <v>1195</v>
      </c>
      <c r="F1255" s="20">
        <v>160261.32810000001</v>
      </c>
    </row>
    <row r="1256" spans="1:6" ht="15.75" customHeight="1" x14ac:dyDescent="0.3">
      <c r="A1256" s="18" t="s">
        <v>2073</v>
      </c>
      <c r="B1256" s="18" t="s">
        <v>260</v>
      </c>
      <c r="C1256" s="19" t="s">
        <v>70</v>
      </c>
      <c r="D1256" s="18" t="s">
        <v>294</v>
      </c>
      <c r="E1256" s="19" t="s">
        <v>1196</v>
      </c>
      <c r="F1256" s="20">
        <v>0</v>
      </c>
    </row>
    <row r="1257" spans="1:6" ht="15.75" customHeight="1" x14ac:dyDescent="0.3">
      <c r="A1257" s="18" t="s">
        <v>2073</v>
      </c>
      <c r="B1257" s="18" t="s">
        <v>260</v>
      </c>
      <c r="C1257" s="19" t="s">
        <v>70</v>
      </c>
      <c r="D1257" s="18" t="s">
        <v>295</v>
      </c>
      <c r="E1257" s="19" t="s">
        <v>1197</v>
      </c>
      <c r="F1257" s="20">
        <v>0</v>
      </c>
    </row>
    <row r="1258" spans="1:6" ht="15.75" customHeight="1" x14ac:dyDescent="0.3">
      <c r="A1258" s="18" t="s">
        <v>2073</v>
      </c>
      <c r="B1258" s="18" t="s">
        <v>260</v>
      </c>
      <c r="C1258" s="19" t="s">
        <v>70</v>
      </c>
      <c r="D1258" s="18" t="s">
        <v>296</v>
      </c>
      <c r="E1258" s="19" t="s">
        <v>1198</v>
      </c>
      <c r="F1258" s="20">
        <v>964086.31830000004</v>
      </c>
    </row>
    <row r="1259" spans="1:6" ht="15.75" customHeight="1" x14ac:dyDescent="0.3">
      <c r="A1259" s="18" t="s">
        <v>2073</v>
      </c>
      <c r="B1259" s="18" t="s">
        <v>260</v>
      </c>
      <c r="C1259" s="19" t="s">
        <v>70</v>
      </c>
      <c r="D1259" s="18" t="s">
        <v>297</v>
      </c>
      <c r="E1259" s="19" t="s">
        <v>1199</v>
      </c>
      <c r="F1259" s="20">
        <v>0</v>
      </c>
    </row>
    <row r="1260" spans="1:6" ht="15.75" customHeight="1" x14ac:dyDescent="0.3">
      <c r="A1260" s="18" t="s">
        <v>2073</v>
      </c>
      <c r="B1260" s="18" t="s">
        <v>260</v>
      </c>
      <c r="C1260" s="19" t="s">
        <v>70</v>
      </c>
      <c r="D1260" s="18" t="s">
        <v>298</v>
      </c>
      <c r="E1260" s="19" t="s">
        <v>1200</v>
      </c>
      <c r="F1260" s="20">
        <v>0</v>
      </c>
    </row>
    <row r="1261" spans="1:6" ht="15.75" customHeight="1" x14ac:dyDescent="0.3">
      <c r="A1261" s="18" t="s">
        <v>2073</v>
      </c>
      <c r="B1261" s="18" t="s">
        <v>260</v>
      </c>
      <c r="C1261" s="19" t="s">
        <v>70</v>
      </c>
      <c r="D1261" s="18" t="s">
        <v>299</v>
      </c>
      <c r="E1261" s="19" t="s">
        <v>1201</v>
      </c>
      <c r="F1261" s="20">
        <v>2305437.0572000002</v>
      </c>
    </row>
    <row r="1262" spans="1:6" ht="15.75" customHeight="1" x14ac:dyDescent="0.3">
      <c r="A1262" s="18" t="s">
        <v>2073</v>
      </c>
      <c r="B1262" s="18" t="s">
        <v>260</v>
      </c>
      <c r="C1262" s="19" t="s">
        <v>70</v>
      </c>
      <c r="D1262" s="18" t="s">
        <v>300</v>
      </c>
      <c r="E1262" s="19" t="s">
        <v>1202</v>
      </c>
      <c r="F1262" s="20">
        <v>5553369.1705</v>
      </c>
    </row>
    <row r="1263" spans="1:6" ht="15.75" customHeight="1" x14ac:dyDescent="0.3">
      <c r="A1263" s="18" t="s">
        <v>2073</v>
      </c>
      <c r="B1263" s="18" t="s">
        <v>260</v>
      </c>
      <c r="C1263" s="19" t="s">
        <v>70</v>
      </c>
      <c r="D1263" s="18" t="s">
        <v>301</v>
      </c>
      <c r="E1263" s="19" t="s">
        <v>1203</v>
      </c>
      <c r="F1263" s="20">
        <v>0</v>
      </c>
    </row>
    <row r="1264" spans="1:6" ht="15.75" customHeight="1" x14ac:dyDescent="0.3">
      <c r="A1264" s="18" t="s">
        <v>2073</v>
      </c>
      <c r="B1264" s="18" t="s">
        <v>260</v>
      </c>
      <c r="C1264" s="19" t="s">
        <v>70</v>
      </c>
      <c r="D1264" s="18" t="s">
        <v>302</v>
      </c>
      <c r="E1264" s="19" t="s">
        <v>1204</v>
      </c>
      <c r="F1264" s="20">
        <v>0</v>
      </c>
    </row>
    <row r="1265" spans="1:6" ht="15.75" customHeight="1" x14ac:dyDescent="0.3">
      <c r="A1265" s="18" t="s">
        <v>2073</v>
      </c>
      <c r="B1265" s="18" t="s">
        <v>260</v>
      </c>
      <c r="C1265" s="19" t="s">
        <v>70</v>
      </c>
      <c r="D1265" s="18" t="s">
        <v>303</v>
      </c>
      <c r="E1265" s="19" t="s">
        <v>1205</v>
      </c>
      <c r="F1265" s="20">
        <v>0</v>
      </c>
    </row>
    <row r="1266" spans="1:6" ht="15.75" customHeight="1" x14ac:dyDescent="0.3">
      <c r="A1266" s="18" t="s">
        <v>2073</v>
      </c>
      <c r="B1266" s="18" t="s">
        <v>260</v>
      </c>
      <c r="C1266" s="19" t="s">
        <v>70</v>
      </c>
      <c r="D1266" s="18" t="s">
        <v>304</v>
      </c>
      <c r="E1266" s="19" t="s">
        <v>1206</v>
      </c>
      <c r="F1266" s="20">
        <v>111053.0643</v>
      </c>
    </row>
    <row r="1267" spans="1:6" ht="15.75" customHeight="1" x14ac:dyDescent="0.3">
      <c r="A1267" s="18" t="s">
        <v>2073</v>
      </c>
      <c r="B1267" s="18" t="s">
        <v>260</v>
      </c>
      <c r="C1267" s="19" t="s">
        <v>70</v>
      </c>
      <c r="D1267" s="18" t="s">
        <v>305</v>
      </c>
      <c r="E1267" s="19" t="s">
        <v>1207</v>
      </c>
      <c r="F1267" s="20">
        <v>0</v>
      </c>
    </row>
    <row r="1268" spans="1:6" ht="15.75" customHeight="1" x14ac:dyDescent="0.3">
      <c r="A1268" s="18" t="s">
        <v>2073</v>
      </c>
      <c r="B1268" s="18" t="s">
        <v>260</v>
      </c>
      <c r="C1268" s="19" t="s">
        <v>70</v>
      </c>
      <c r="D1268" s="18" t="s">
        <v>306</v>
      </c>
      <c r="E1268" s="19" t="s">
        <v>1208</v>
      </c>
      <c r="F1268" s="20">
        <v>0</v>
      </c>
    </row>
    <row r="1269" spans="1:6" ht="15.75" customHeight="1" x14ac:dyDescent="0.3">
      <c r="A1269" s="18" t="s">
        <v>2073</v>
      </c>
      <c r="B1269" s="18" t="s">
        <v>260</v>
      </c>
      <c r="C1269" s="19" t="s">
        <v>70</v>
      </c>
      <c r="D1269" s="18" t="s">
        <v>307</v>
      </c>
      <c r="E1269" s="19" t="s">
        <v>1209</v>
      </c>
      <c r="F1269" s="20">
        <v>0</v>
      </c>
    </row>
    <row r="1270" spans="1:6" ht="15.75" customHeight="1" x14ac:dyDescent="0.3">
      <c r="A1270" s="18" t="s">
        <v>2073</v>
      </c>
      <c r="B1270" s="18" t="s">
        <v>260</v>
      </c>
      <c r="C1270" s="19" t="s">
        <v>70</v>
      </c>
      <c r="D1270" s="18" t="s">
        <v>308</v>
      </c>
      <c r="E1270" s="19" t="s">
        <v>1210</v>
      </c>
      <c r="F1270" s="20">
        <v>0</v>
      </c>
    </row>
    <row r="1271" spans="1:6" ht="15.75" customHeight="1" x14ac:dyDescent="0.3">
      <c r="A1271" s="18" t="s">
        <v>2073</v>
      </c>
      <c r="B1271" s="18" t="s">
        <v>260</v>
      </c>
      <c r="C1271" s="19" t="s">
        <v>70</v>
      </c>
      <c r="D1271" s="18" t="s">
        <v>309</v>
      </c>
      <c r="E1271" s="19" t="s">
        <v>1211</v>
      </c>
      <c r="F1271" s="20">
        <v>280653.71659999999</v>
      </c>
    </row>
    <row r="1272" spans="1:6" ht="15.75" customHeight="1" x14ac:dyDescent="0.3">
      <c r="A1272" s="18" t="s">
        <v>2073</v>
      </c>
      <c r="B1272" s="18" t="s">
        <v>260</v>
      </c>
      <c r="C1272" s="19" t="s">
        <v>70</v>
      </c>
      <c r="D1272" s="18" t="s">
        <v>310</v>
      </c>
      <c r="E1272" s="19" t="s">
        <v>1212</v>
      </c>
      <c r="F1272" s="20">
        <v>0</v>
      </c>
    </row>
    <row r="1273" spans="1:6" ht="15.75" customHeight="1" x14ac:dyDescent="0.3">
      <c r="A1273" s="18" t="s">
        <v>2073</v>
      </c>
      <c r="B1273" s="18" t="s">
        <v>260</v>
      </c>
      <c r="C1273" s="19" t="s">
        <v>70</v>
      </c>
      <c r="D1273" s="18" t="s">
        <v>311</v>
      </c>
      <c r="E1273" s="19" t="s">
        <v>1213</v>
      </c>
      <c r="F1273" s="20">
        <v>11310987.8928</v>
      </c>
    </row>
    <row r="1274" spans="1:6" ht="15.75" customHeight="1" x14ac:dyDescent="0.3">
      <c r="A1274" s="18" t="s">
        <v>2073</v>
      </c>
      <c r="B1274" s="18" t="s">
        <v>260</v>
      </c>
      <c r="C1274" s="19" t="s">
        <v>70</v>
      </c>
      <c r="D1274" s="18" t="s">
        <v>312</v>
      </c>
      <c r="E1274" s="19" t="s">
        <v>1214</v>
      </c>
      <c r="F1274" s="20">
        <v>528287.22589999996</v>
      </c>
    </row>
    <row r="1275" spans="1:6" ht="15.75" customHeight="1" x14ac:dyDescent="0.3">
      <c r="A1275" s="18" t="s">
        <v>2073</v>
      </c>
      <c r="B1275" s="18" t="s">
        <v>260</v>
      </c>
      <c r="C1275" s="19" t="s">
        <v>70</v>
      </c>
      <c r="D1275" s="18" t="s">
        <v>313</v>
      </c>
      <c r="E1275" s="19" t="s">
        <v>1215</v>
      </c>
      <c r="F1275" s="20">
        <v>0</v>
      </c>
    </row>
    <row r="1276" spans="1:6" ht="15.75" customHeight="1" x14ac:dyDescent="0.3">
      <c r="A1276" s="18" t="s">
        <v>2073</v>
      </c>
      <c r="B1276" s="18" t="s">
        <v>260</v>
      </c>
      <c r="C1276" s="19" t="s">
        <v>70</v>
      </c>
      <c r="D1276" s="18" t="s">
        <v>314</v>
      </c>
      <c r="E1276" s="19" t="s">
        <v>1216</v>
      </c>
      <c r="F1276" s="20">
        <v>8922260.0435000006</v>
      </c>
    </row>
    <row r="1277" spans="1:6" ht="15.75" customHeight="1" x14ac:dyDescent="0.3">
      <c r="A1277" s="18" t="s">
        <v>2073</v>
      </c>
      <c r="B1277" s="18" t="s">
        <v>260</v>
      </c>
      <c r="C1277" s="19" t="s">
        <v>70</v>
      </c>
      <c r="D1277" s="18" t="s">
        <v>315</v>
      </c>
      <c r="E1277" s="19" t="s">
        <v>1217</v>
      </c>
      <c r="F1277" s="20">
        <v>580976.49970000004</v>
      </c>
    </row>
    <row r="1278" spans="1:6" ht="15.75" customHeight="1" x14ac:dyDescent="0.3">
      <c r="A1278" s="18" t="s">
        <v>2073</v>
      </c>
      <c r="B1278" s="18" t="s">
        <v>260</v>
      </c>
      <c r="C1278" s="19" t="s">
        <v>70</v>
      </c>
      <c r="D1278" s="18" t="s">
        <v>316</v>
      </c>
      <c r="E1278" s="19" t="s">
        <v>1218</v>
      </c>
      <c r="F1278" s="20">
        <v>148152.11749999999</v>
      </c>
    </row>
    <row r="1279" spans="1:6" ht="15.75" customHeight="1" x14ac:dyDescent="0.3">
      <c r="A1279" s="18" t="s">
        <v>2073</v>
      </c>
      <c r="B1279" s="18" t="s">
        <v>260</v>
      </c>
      <c r="C1279" s="19" t="s">
        <v>70</v>
      </c>
      <c r="D1279" s="18" t="s">
        <v>317</v>
      </c>
      <c r="E1279" s="19" t="s">
        <v>1219</v>
      </c>
      <c r="F1279" s="20">
        <v>0</v>
      </c>
    </row>
    <row r="1280" spans="1:6" ht="15.75" customHeight="1" x14ac:dyDescent="0.3">
      <c r="A1280" s="18" t="s">
        <v>2073</v>
      </c>
      <c r="B1280" s="18" t="s">
        <v>260</v>
      </c>
      <c r="C1280" s="19" t="s">
        <v>70</v>
      </c>
      <c r="D1280" s="18" t="s">
        <v>318</v>
      </c>
      <c r="E1280" s="19" t="s">
        <v>1220</v>
      </c>
      <c r="F1280" s="20">
        <v>0</v>
      </c>
    </row>
    <row r="1281" spans="1:6" ht="15.75" customHeight="1" x14ac:dyDescent="0.3">
      <c r="A1281" s="18" t="s">
        <v>2073</v>
      </c>
      <c r="B1281" s="18" t="s">
        <v>260</v>
      </c>
      <c r="C1281" s="19" t="s">
        <v>70</v>
      </c>
      <c r="D1281" s="18" t="s">
        <v>319</v>
      </c>
      <c r="E1281" s="19" t="s">
        <v>1221</v>
      </c>
      <c r="F1281" s="20">
        <v>0</v>
      </c>
    </row>
    <row r="1282" spans="1:6" ht="15.75" customHeight="1" x14ac:dyDescent="0.3">
      <c r="A1282" s="18" t="s">
        <v>2073</v>
      </c>
      <c r="B1282" s="18" t="s">
        <v>260</v>
      </c>
      <c r="C1282" s="19" t="s">
        <v>70</v>
      </c>
      <c r="D1282" s="18" t="s">
        <v>320</v>
      </c>
      <c r="E1282" s="19" t="s">
        <v>1222</v>
      </c>
      <c r="F1282" s="20">
        <v>0</v>
      </c>
    </row>
    <row r="1283" spans="1:6" ht="15.75" customHeight="1" x14ac:dyDescent="0.3">
      <c r="A1283" s="18" t="s">
        <v>2073</v>
      </c>
      <c r="B1283" s="18" t="s">
        <v>321</v>
      </c>
      <c r="C1283" s="19" t="s">
        <v>71</v>
      </c>
      <c r="D1283" s="18" t="s">
        <v>129</v>
      </c>
      <c r="E1283" s="19" t="s">
        <v>1935</v>
      </c>
      <c r="F1283" s="20">
        <v>0</v>
      </c>
    </row>
    <row r="1284" spans="1:6" ht="15.75" customHeight="1" x14ac:dyDescent="0.3">
      <c r="A1284" s="18" t="s">
        <v>2073</v>
      </c>
      <c r="B1284" s="18" t="s">
        <v>321</v>
      </c>
      <c r="C1284" s="19" t="s">
        <v>71</v>
      </c>
      <c r="D1284" s="18" t="s">
        <v>130</v>
      </c>
      <c r="E1284" s="19" t="s">
        <v>1936</v>
      </c>
      <c r="F1284" s="20">
        <v>39941.707799999996</v>
      </c>
    </row>
    <row r="1285" spans="1:6" ht="15.75" customHeight="1" x14ac:dyDescent="0.3">
      <c r="A1285" s="18" t="s">
        <v>2073</v>
      </c>
      <c r="B1285" s="18" t="s">
        <v>321</v>
      </c>
      <c r="C1285" s="19" t="s">
        <v>71</v>
      </c>
      <c r="D1285" s="18" t="s">
        <v>133</v>
      </c>
      <c r="E1285" s="19" t="s">
        <v>1937</v>
      </c>
      <c r="F1285" s="20">
        <v>0</v>
      </c>
    </row>
    <row r="1286" spans="1:6" ht="15.75" customHeight="1" x14ac:dyDescent="0.3">
      <c r="A1286" s="18" t="s">
        <v>2073</v>
      </c>
      <c r="B1286" s="18" t="s">
        <v>321</v>
      </c>
      <c r="C1286" s="19" t="s">
        <v>71</v>
      </c>
      <c r="D1286" s="18" t="s">
        <v>134</v>
      </c>
      <c r="E1286" s="19" t="s">
        <v>1938</v>
      </c>
      <c r="F1286" s="20">
        <v>1108882.1791000001</v>
      </c>
    </row>
    <row r="1287" spans="1:6" ht="15.75" customHeight="1" x14ac:dyDescent="0.3">
      <c r="A1287" s="18" t="s">
        <v>2073</v>
      </c>
      <c r="B1287" s="18" t="s">
        <v>321</v>
      </c>
      <c r="C1287" s="19" t="s">
        <v>71</v>
      </c>
      <c r="D1287" s="18" t="s">
        <v>135</v>
      </c>
      <c r="E1287" s="19" t="s">
        <v>1270</v>
      </c>
      <c r="F1287" s="20">
        <v>0</v>
      </c>
    </row>
    <row r="1288" spans="1:6" ht="15.75" customHeight="1" x14ac:dyDescent="0.3">
      <c r="A1288" s="18" t="s">
        <v>2073</v>
      </c>
      <c r="B1288" s="18" t="s">
        <v>321</v>
      </c>
      <c r="C1288" s="19" t="s">
        <v>71</v>
      </c>
      <c r="D1288" s="18" t="s">
        <v>136</v>
      </c>
      <c r="E1288" s="19" t="s">
        <v>1224</v>
      </c>
      <c r="F1288" s="20">
        <v>20917.621999999999</v>
      </c>
    </row>
    <row r="1289" spans="1:6" ht="15.75" customHeight="1" x14ac:dyDescent="0.3">
      <c r="A1289" s="18" t="s">
        <v>2073</v>
      </c>
      <c r="B1289" s="18" t="s">
        <v>321</v>
      </c>
      <c r="C1289" s="19" t="s">
        <v>71</v>
      </c>
      <c r="D1289" s="18" t="s">
        <v>137</v>
      </c>
      <c r="E1289" s="19" t="s">
        <v>1939</v>
      </c>
      <c r="F1289" s="20">
        <v>0</v>
      </c>
    </row>
    <row r="1290" spans="1:6" ht="15.75" customHeight="1" x14ac:dyDescent="0.3">
      <c r="A1290" s="18" t="s">
        <v>2073</v>
      </c>
      <c r="B1290" s="18" t="s">
        <v>321</v>
      </c>
      <c r="C1290" s="19" t="s">
        <v>71</v>
      </c>
      <c r="D1290" s="18" t="s">
        <v>138</v>
      </c>
      <c r="E1290" s="19" t="s">
        <v>1940</v>
      </c>
      <c r="F1290" s="20">
        <v>0</v>
      </c>
    </row>
    <row r="1291" spans="1:6" ht="15.75" customHeight="1" x14ac:dyDescent="0.3">
      <c r="A1291" s="18" t="s">
        <v>2073</v>
      </c>
      <c r="B1291" s="18" t="s">
        <v>321</v>
      </c>
      <c r="C1291" s="19" t="s">
        <v>71</v>
      </c>
      <c r="D1291" s="18" t="s">
        <v>139</v>
      </c>
      <c r="E1291" s="19" t="s">
        <v>1941</v>
      </c>
      <c r="F1291" s="20">
        <v>0</v>
      </c>
    </row>
    <row r="1292" spans="1:6" ht="15.75" customHeight="1" x14ac:dyDescent="0.3">
      <c r="A1292" s="18" t="s">
        <v>2073</v>
      </c>
      <c r="B1292" s="18" t="s">
        <v>321</v>
      </c>
      <c r="C1292" s="19" t="s">
        <v>71</v>
      </c>
      <c r="D1292" s="18" t="s">
        <v>140</v>
      </c>
      <c r="E1292" s="19" t="s">
        <v>1716</v>
      </c>
      <c r="F1292" s="20">
        <v>0</v>
      </c>
    </row>
    <row r="1293" spans="1:6" ht="15.75" customHeight="1" x14ac:dyDescent="0.3">
      <c r="A1293" s="18" t="s">
        <v>2073</v>
      </c>
      <c r="B1293" s="18" t="s">
        <v>321</v>
      </c>
      <c r="C1293" s="19" t="s">
        <v>71</v>
      </c>
      <c r="D1293" s="18" t="s">
        <v>141</v>
      </c>
      <c r="E1293" s="19" t="s">
        <v>931</v>
      </c>
      <c r="F1293" s="20">
        <v>1225.1682000000001</v>
      </c>
    </row>
    <row r="1294" spans="1:6" ht="15.75" customHeight="1" x14ac:dyDescent="0.3">
      <c r="A1294" s="18" t="s">
        <v>2073</v>
      </c>
      <c r="B1294" s="18" t="s">
        <v>321</v>
      </c>
      <c r="C1294" s="19" t="s">
        <v>71</v>
      </c>
      <c r="D1294" s="18" t="s">
        <v>142</v>
      </c>
      <c r="E1294" s="19" t="s">
        <v>1942</v>
      </c>
      <c r="F1294" s="20">
        <v>821892.02670000005</v>
      </c>
    </row>
    <row r="1295" spans="1:6" ht="15.75" customHeight="1" x14ac:dyDescent="0.3">
      <c r="A1295" s="18" t="s">
        <v>2073</v>
      </c>
      <c r="B1295" s="18" t="s">
        <v>321</v>
      </c>
      <c r="C1295" s="19" t="s">
        <v>71</v>
      </c>
      <c r="D1295" s="18" t="s">
        <v>143</v>
      </c>
      <c r="E1295" s="19" t="s">
        <v>1943</v>
      </c>
      <c r="F1295" s="20">
        <v>0</v>
      </c>
    </row>
    <row r="1296" spans="1:6" ht="15.75" customHeight="1" x14ac:dyDescent="0.3">
      <c r="A1296" s="18" t="s">
        <v>2073</v>
      </c>
      <c r="B1296" s="18" t="s">
        <v>321</v>
      </c>
      <c r="C1296" s="19" t="s">
        <v>71</v>
      </c>
      <c r="D1296" s="18" t="s">
        <v>144</v>
      </c>
      <c r="E1296" s="19" t="s">
        <v>1225</v>
      </c>
      <c r="F1296" s="20">
        <v>552190.32680000004</v>
      </c>
    </row>
    <row r="1297" spans="1:6" ht="15.75" customHeight="1" x14ac:dyDescent="0.3">
      <c r="A1297" s="18" t="s">
        <v>2073</v>
      </c>
      <c r="B1297" s="18" t="s">
        <v>321</v>
      </c>
      <c r="C1297" s="19" t="s">
        <v>71</v>
      </c>
      <c r="D1297" s="18" t="s">
        <v>145</v>
      </c>
      <c r="E1297" s="19" t="s">
        <v>1944</v>
      </c>
      <c r="F1297" s="20">
        <v>0</v>
      </c>
    </row>
    <row r="1298" spans="1:6" ht="15.75" customHeight="1" x14ac:dyDescent="0.3">
      <c r="A1298" s="18" t="s">
        <v>2073</v>
      </c>
      <c r="B1298" s="18" t="s">
        <v>321</v>
      </c>
      <c r="C1298" s="19" t="s">
        <v>71</v>
      </c>
      <c r="D1298" s="18" t="s">
        <v>146</v>
      </c>
      <c r="E1298" s="19" t="s">
        <v>819</v>
      </c>
      <c r="F1298" s="20">
        <v>0</v>
      </c>
    </row>
    <row r="1299" spans="1:6" ht="15.75" customHeight="1" x14ac:dyDescent="0.3">
      <c r="A1299" s="18" t="s">
        <v>2073</v>
      </c>
      <c r="B1299" s="18" t="s">
        <v>321</v>
      </c>
      <c r="C1299" s="19" t="s">
        <v>71</v>
      </c>
      <c r="D1299" s="18" t="s">
        <v>147</v>
      </c>
      <c r="E1299" s="19" t="s">
        <v>1945</v>
      </c>
      <c r="F1299" s="20">
        <v>1988146.8347</v>
      </c>
    </row>
    <row r="1300" spans="1:6" ht="15.75" customHeight="1" x14ac:dyDescent="0.3">
      <c r="A1300" s="18" t="s">
        <v>2073</v>
      </c>
      <c r="B1300" s="18" t="s">
        <v>321</v>
      </c>
      <c r="C1300" s="19" t="s">
        <v>71</v>
      </c>
      <c r="D1300" s="18" t="s">
        <v>148</v>
      </c>
      <c r="E1300" s="19" t="s">
        <v>1946</v>
      </c>
      <c r="F1300" s="20">
        <v>1559990.0064999999</v>
      </c>
    </row>
    <row r="1301" spans="1:6" ht="15.75" customHeight="1" x14ac:dyDescent="0.3">
      <c r="A1301" s="18" t="s">
        <v>2073</v>
      </c>
      <c r="B1301" s="18" t="s">
        <v>321</v>
      </c>
      <c r="C1301" s="19" t="s">
        <v>71</v>
      </c>
      <c r="D1301" s="18" t="s">
        <v>149</v>
      </c>
      <c r="E1301" s="19" t="s">
        <v>1947</v>
      </c>
      <c r="F1301" s="20">
        <v>1678.5586000000001</v>
      </c>
    </row>
    <row r="1302" spans="1:6" ht="15.75" customHeight="1" x14ac:dyDescent="0.3">
      <c r="A1302" s="18" t="s">
        <v>2073</v>
      </c>
      <c r="B1302" s="18" t="s">
        <v>321</v>
      </c>
      <c r="C1302" s="19" t="s">
        <v>71</v>
      </c>
      <c r="D1302" s="18" t="s">
        <v>150</v>
      </c>
      <c r="E1302" s="19" t="s">
        <v>1948</v>
      </c>
      <c r="F1302" s="20">
        <v>0</v>
      </c>
    </row>
    <row r="1303" spans="1:6" ht="15.75" customHeight="1" x14ac:dyDescent="0.3">
      <c r="A1303" s="18" t="s">
        <v>2073</v>
      </c>
      <c r="B1303" s="18" t="s">
        <v>321</v>
      </c>
      <c r="C1303" s="19" t="s">
        <v>71</v>
      </c>
      <c r="D1303" s="18" t="s">
        <v>151</v>
      </c>
      <c r="E1303" s="19" t="s">
        <v>1949</v>
      </c>
      <c r="F1303" s="20">
        <v>0</v>
      </c>
    </row>
    <row r="1304" spans="1:6" ht="15.75" customHeight="1" x14ac:dyDescent="0.3">
      <c r="A1304" s="18" t="s">
        <v>2073</v>
      </c>
      <c r="B1304" s="18" t="s">
        <v>321</v>
      </c>
      <c r="C1304" s="19" t="s">
        <v>71</v>
      </c>
      <c r="D1304" s="18" t="s">
        <v>200</v>
      </c>
      <c r="E1304" s="19" t="s">
        <v>1950</v>
      </c>
      <c r="F1304" s="20">
        <v>0</v>
      </c>
    </row>
    <row r="1305" spans="1:6" ht="15.75" customHeight="1" x14ac:dyDescent="0.3">
      <c r="A1305" s="18" t="s">
        <v>2073</v>
      </c>
      <c r="B1305" s="18" t="s">
        <v>322</v>
      </c>
      <c r="C1305" s="19" t="s">
        <v>72</v>
      </c>
      <c r="D1305" s="18" t="s">
        <v>129</v>
      </c>
      <c r="E1305" s="19" t="s">
        <v>819</v>
      </c>
      <c r="F1305" s="20">
        <v>0</v>
      </c>
    </row>
    <row r="1306" spans="1:6" ht="15.75" customHeight="1" x14ac:dyDescent="0.3">
      <c r="A1306" s="18" t="s">
        <v>2073</v>
      </c>
      <c r="B1306" s="18" t="s">
        <v>322</v>
      </c>
      <c r="C1306" s="19" t="s">
        <v>72</v>
      </c>
      <c r="D1306" s="18" t="s">
        <v>130</v>
      </c>
      <c r="E1306" s="19" t="s">
        <v>1226</v>
      </c>
      <c r="F1306" s="20">
        <v>0</v>
      </c>
    </row>
    <row r="1307" spans="1:6" ht="15.75" customHeight="1" x14ac:dyDescent="0.3">
      <c r="A1307" s="18" t="s">
        <v>2073</v>
      </c>
      <c r="B1307" s="18" t="s">
        <v>322</v>
      </c>
      <c r="C1307" s="19" t="s">
        <v>72</v>
      </c>
      <c r="D1307" s="18" t="s">
        <v>131</v>
      </c>
      <c r="E1307" s="19" t="s">
        <v>1691</v>
      </c>
      <c r="F1307" s="20">
        <v>0</v>
      </c>
    </row>
    <row r="1308" spans="1:6" ht="15.75" customHeight="1" x14ac:dyDescent="0.3">
      <c r="A1308" s="18" t="s">
        <v>2073</v>
      </c>
      <c r="B1308" s="18" t="s">
        <v>322</v>
      </c>
      <c r="C1308" s="19" t="s">
        <v>72</v>
      </c>
      <c r="D1308" s="18" t="s">
        <v>132</v>
      </c>
      <c r="E1308" s="19" t="s">
        <v>1227</v>
      </c>
      <c r="F1308" s="20">
        <v>0</v>
      </c>
    </row>
    <row r="1309" spans="1:6" ht="15.75" customHeight="1" x14ac:dyDescent="0.3">
      <c r="A1309" s="18" t="s">
        <v>2073</v>
      </c>
      <c r="B1309" s="18" t="s">
        <v>322</v>
      </c>
      <c r="C1309" s="19" t="s">
        <v>72</v>
      </c>
      <c r="D1309" s="18" t="s">
        <v>133</v>
      </c>
      <c r="E1309" s="19" t="s">
        <v>1692</v>
      </c>
      <c r="F1309" s="20">
        <v>0</v>
      </c>
    </row>
    <row r="1310" spans="1:6" ht="15.75" customHeight="1" x14ac:dyDescent="0.3">
      <c r="A1310" s="18" t="s">
        <v>2073</v>
      </c>
      <c r="B1310" s="18" t="s">
        <v>322</v>
      </c>
      <c r="C1310" s="19" t="s">
        <v>72</v>
      </c>
      <c r="D1310" s="18" t="s">
        <v>134</v>
      </c>
      <c r="E1310" s="19" t="s">
        <v>1693</v>
      </c>
      <c r="F1310" s="20">
        <v>0</v>
      </c>
    </row>
    <row r="1311" spans="1:6" ht="15.75" customHeight="1" x14ac:dyDescent="0.3">
      <c r="A1311" s="18" t="s">
        <v>2073</v>
      </c>
      <c r="B1311" s="18" t="s">
        <v>322</v>
      </c>
      <c r="C1311" s="19" t="s">
        <v>72</v>
      </c>
      <c r="D1311" s="18" t="s">
        <v>135</v>
      </c>
      <c r="E1311" s="19" t="s">
        <v>1694</v>
      </c>
      <c r="F1311" s="20">
        <v>171526.53150000001</v>
      </c>
    </row>
    <row r="1312" spans="1:6" ht="15.75" customHeight="1" x14ac:dyDescent="0.3">
      <c r="A1312" s="18" t="s">
        <v>2073</v>
      </c>
      <c r="B1312" s="18" t="s">
        <v>322</v>
      </c>
      <c r="C1312" s="19" t="s">
        <v>72</v>
      </c>
      <c r="D1312" s="18" t="s">
        <v>136</v>
      </c>
      <c r="E1312" s="19" t="s">
        <v>1695</v>
      </c>
      <c r="F1312" s="20">
        <v>0</v>
      </c>
    </row>
    <row r="1313" spans="1:6" ht="15.75" customHeight="1" x14ac:dyDescent="0.3">
      <c r="A1313" s="18" t="s">
        <v>2073</v>
      </c>
      <c r="B1313" s="18" t="s">
        <v>322</v>
      </c>
      <c r="C1313" s="19" t="s">
        <v>72</v>
      </c>
      <c r="D1313" s="18" t="s">
        <v>137</v>
      </c>
      <c r="E1313" s="19" t="s">
        <v>1696</v>
      </c>
      <c r="F1313" s="20">
        <v>0</v>
      </c>
    </row>
    <row r="1314" spans="1:6" ht="15.75" customHeight="1" x14ac:dyDescent="0.3">
      <c r="A1314" s="18" t="s">
        <v>2073</v>
      </c>
      <c r="B1314" s="18" t="s">
        <v>322</v>
      </c>
      <c r="C1314" s="19" t="s">
        <v>72</v>
      </c>
      <c r="D1314" s="18" t="s">
        <v>138</v>
      </c>
      <c r="E1314" s="19" t="s">
        <v>1697</v>
      </c>
      <c r="F1314" s="20">
        <v>0</v>
      </c>
    </row>
    <row r="1315" spans="1:6" ht="15.75" customHeight="1" x14ac:dyDescent="0.3">
      <c r="A1315" s="18" t="s">
        <v>2073</v>
      </c>
      <c r="B1315" s="18" t="s">
        <v>323</v>
      </c>
      <c r="C1315" s="19" t="s">
        <v>73</v>
      </c>
      <c r="D1315" s="18" t="s">
        <v>129</v>
      </c>
      <c r="E1315" s="19" t="s">
        <v>1228</v>
      </c>
      <c r="F1315" s="20">
        <v>0</v>
      </c>
    </row>
    <row r="1316" spans="1:6" ht="15.75" customHeight="1" x14ac:dyDescent="0.3">
      <c r="A1316" s="18" t="s">
        <v>2073</v>
      </c>
      <c r="B1316" s="18" t="s">
        <v>323</v>
      </c>
      <c r="C1316" s="19" t="s">
        <v>73</v>
      </c>
      <c r="D1316" s="18" t="s">
        <v>130</v>
      </c>
      <c r="E1316" s="19" t="s">
        <v>1951</v>
      </c>
      <c r="F1316" s="20">
        <v>0</v>
      </c>
    </row>
    <row r="1317" spans="1:6" ht="15.75" customHeight="1" x14ac:dyDescent="0.3">
      <c r="A1317" s="18" t="s">
        <v>2073</v>
      </c>
      <c r="B1317" s="18" t="s">
        <v>323</v>
      </c>
      <c r="C1317" s="19" t="s">
        <v>73</v>
      </c>
      <c r="D1317" s="18" t="s">
        <v>131</v>
      </c>
      <c r="E1317" s="19" t="s">
        <v>1952</v>
      </c>
      <c r="F1317" s="20">
        <v>0</v>
      </c>
    </row>
    <row r="1318" spans="1:6" ht="15.75" customHeight="1" x14ac:dyDescent="0.3">
      <c r="A1318" s="18" t="s">
        <v>2073</v>
      </c>
      <c r="B1318" s="18" t="s">
        <v>323</v>
      </c>
      <c r="C1318" s="19" t="s">
        <v>73</v>
      </c>
      <c r="D1318" s="18" t="s">
        <v>132</v>
      </c>
      <c r="E1318" s="19" t="s">
        <v>478</v>
      </c>
      <c r="F1318" s="20">
        <v>0</v>
      </c>
    </row>
    <row r="1319" spans="1:6" ht="15.75" customHeight="1" x14ac:dyDescent="0.3">
      <c r="A1319" s="18" t="s">
        <v>2073</v>
      </c>
      <c r="B1319" s="18" t="s">
        <v>323</v>
      </c>
      <c r="C1319" s="19" t="s">
        <v>73</v>
      </c>
      <c r="D1319" s="18" t="s">
        <v>133</v>
      </c>
      <c r="E1319" s="19" t="s">
        <v>1953</v>
      </c>
      <c r="F1319" s="20">
        <v>0</v>
      </c>
    </row>
    <row r="1320" spans="1:6" ht="15.75" customHeight="1" x14ac:dyDescent="0.3">
      <c r="A1320" s="18" t="s">
        <v>2073</v>
      </c>
      <c r="B1320" s="18" t="s">
        <v>323</v>
      </c>
      <c r="C1320" s="19" t="s">
        <v>73</v>
      </c>
      <c r="D1320" s="18" t="s">
        <v>134</v>
      </c>
      <c r="E1320" s="19" t="s">
        <v>1954</v>
      </c>
      <c r="F1320" s="20">
        <v>0</v>
      </c>
    </row>
    <row r="1321" spans="1:6" ht="15.75" customHeight="1" x14ac:dyDescent="0.3">
      <c r="A1321" s="18" t="s">
        <v>2073</v>
      </c>
      <c r="B1321" s="18" t="s">
        <v>323</v>
      </c>
      <c r="C1321" s="19" t="s">
        <v>73</v>
      </c>
      <c r="D1321" s="18" t="s">
        <v>135</v>
      </c>
      <c r="E1321" s="19" t="s">
        <v>932</v>
      </c>
      <c r="F1321" s="20">
        <v>0</v>
      </c>
    </row>
    <row r="1322" spans="1:6" ht="15.75" customHeight="1" x14ac:dyDescent="0.3">
      <c r="A1322" s="18" t="s">
        <v>2073</v>
      </c>
      <c r="B1322" s="18" t="s">
        <v>323</v>
      </c>
      <c r="C1322" s="19" t="s">
        <v>73</v>
      </c>
      <c r="D1322" s="18" t="s">
        <v>137</v>
      </c>
      <c r="E1322" s="19" t="s">
        <v>544</v>
      </c>
      <c r="F1322" s="20">
        <v>0</v>
      </c>
    </row>
    <row r="1323" spans="1:6" ht="15.75" customHeight="1" x14ac:dyDescent="0.3">
      <c r="A1323" s="18" t="s">
        <v>2073</v>
      </c>
      <c r="B1323" s="18" t="s">
        <v>323</v>
      </c>
      <c r="C1323" s="19" t="s">
        <v>73</v>
      </c>
      <c r="D1323" s="18" t="s">
        <v>138</v>
      </c>
      <c r="E1323" s="19" t="s">
        <v>1955</v>
      </c>
      <c r="F1323" s="20">
        <v>0</v>
      </c>
    </row>
    <row r="1324" spans="1:6" ht="15.75" customHeight="1" x14ac:dyDescent="0.3">
      <c r="A1324" s="18" t="s">
        <v>2073</v>
      </c>
      <c r="B1324" s="18" t="s">
        <v>323</v>
      </c>
      <c r="C1324" s="19" t="s">
        <v>73</v>
      </c>
      <c r="D1324" s="18" t="s">
        <v>139</v>
      </c>
      <c r="E1324" s="19" t="s">
        <v>1956</v>
      </c>
      <c r="F1324" s="20">
        <v>163669.88949999999</v>
      </c>
    </row>
    <row r="1325" spans="1:6" ht="15.75" customHeight="1" x14ac:dyDescent="0.3">
      <c r="A1325" s="18" t="s">
        <v>2073</v>
      </c>
      <c r="B1325" s="18" t="s">
        <v>323</v>
      </c>
      <c r="C1325" s="19" t="s">
        <v>73</v>
      </c>
      <c r="D1325" s="18" t="s">
        <v>140</v>
      </c>
      <c r="E1325" s="19" t="s">
        <v>820</v>
      </c>
      <c r="F1325" s="20">
        <v>0</v>
      </c>
    </row>
    <row r="1326" spans="1:6" ht="15.75" customHeight="1" x14ac:dyDescent="0.3">
      <c r="A1326" s="18" t="s">
        <v>2073</v>
      </c>
      <c r="B1326" s="18" t="s">
        <v>323</v>
      </c>
      <c r="C1326" s="19" t="s">
        <v>73</v>
      </c>
      <c r="D1326" s="18" t="s">
        <v>141</v>
      </c>
      <c r="E1326" s="19" t="s">
        <v>1957</v>
      </c>
      <c r="F1326" s="20">
        <v>0</v>
      </c>
    </row>
    <row r="1327" spans="1:6" ht="15.75" customHeight="1" x14ac:dyDescent="0.3">
      <c r="A1327" s="18" t="s">
        <v>2073</v>
      </c>
      <c r="B1327" s="18" t="s">
        <v>323</v>
      </c>
      <c r="C1327" s="19" t="s">
        <v>73</v>
      </c>
      <c r="D1327" s="18" t="s">
        <v>142</v>
      </c>
      <c r="E1327" s="19" t="s">
        <v>1694</v>
      </c>
      <c r="F1327" s="20">
        <v>0</v>
      </c>
    </row>
    <row r="1328" spans="1:6" ht="15.75" customHeight="1" x14ac:dyDescent="0.3">
      <c r="A1328" s="18" t="s">
        <v>2073</v>
      </c>
      <c r="B1328" s="18" t="s">
        <v>323</v>
      </c>
      <c r="C1328" s="19" t="s">
        <v>73</v>
      </c>
      <c r="D1328" s="18" t="s">
        <v>143</v>
      </c>
      <c r="E1328" s="19" t="s">
        <v>1958</v>
      </c>
      <c r="F1328" s="20">
        <v>10166.448399999999</v>
      </c>
    </row>
    <row r="1329" spans="1:6" ht="15.75" customHeight="1" x14ac:dyDescent="0.3">
      <c r="A1329" s="18" t="s">
        <v>2073</v>
      </c>
      <c r="B1329" s="18" t="s">
        <v>323</v>
      </c>
      <c r="C1329" s="19" t="s">
        <v>73</v>
      </c>
      <c r="D1329" s="18" t="s">
        <v>144</v>
      </c>
      <c r="E1329" s="19" t="s">
        <v>1229</v>
      </c>
      <c r="F1329" s="20">
        <v>980711.52679999999</v>
      </c>
    </row>
    <row r="1330" spans="1:6" ht="15.75" customHeight="1" x14ac:dyDescent="0.3">
      <c r="A1330" s="18" t="s">
        <v>2073</v>
      </c>
      <c r="B1330" s="18" t="s">
        <v>323</v>
      </c>
      <c r="C1330" s="19" t="s">
        <v>73</v>
      </c>
      <c r="D1330" s="18" t="s">
        <v>145</v>
      </c>
      <c r="E1330" s="19" t="s">
        <v>1959</v>
      </c>
      <c r="F1330" s="20">
        <v>1359290.4273000001</v>
      </c>
    </row>
    <row r="1331" spans="1:6" ht="15.75" customHeight="1" x14ac:dyDescent="0.3">
      <c r="A1331" s="18" t="s">
        <v>2073</v>
      </c>
      <c r="B1331" s="18" t="s">
        <v>323</v>
      </c>
      <c r="C1331" s="19" t="s">
        <v>73</v>
      </c>
      <c r="D1331" s="18" t="s">
        <v>146</v>
      </c>
      <c r="E1331" s="19" t="s">
        <v>1960</v>
      </c>
      <c r="F1331" s="20">
        <v>0</v>
      </c>
    </row>
    <row r="1332" spans="1:6" ht="15.75" customHeight="1" x14ac:dyDescent="0.3">
      <c r="A1332" s="18" t="s">
        <v>2073</v>
      </c>
      <c r="B1332" s="18" t="s">
        <v>323</v>
      </c>
      <c r="C1332" s="19" t="s">
        <v>73</v>
      </c>
      <c r="D1332" s="18" t="s">
        <v>147</v>
      </c>
      <c r="E1332" s="19" t="s">
        <v>1961</v>
      </c>
      <c r="F1332" s="20">
        <v>0</v>
      </c>
    </row>
    <row r="1333" spans="1:6" ht="15.75" customHeight="1" x14ac:dyDescent="0.3">
      <c r="A1333" s="18" t="s">
        <v>2073</v>
      </c>
      <c r="B1333" s="18" t="s">
        <v>323</v>
      </c>
      <c r="C1333" s="19" t="s">
        <v>73</v>
      </c>
      <c r="D1333" s="18" t="s">
        <v>148</v>
      </c>
      <c r="E1333" s="19" t="s">
        <v>931</v>
      </c>
      <c r="F1333" s="20">
        <v>0</v>
      </c>
    </row>
    <row r="1334" spans="1:6" ht="15.75" customHeight="1" x14ac:dyDescent="0.3">
      <c r="A1334" s="18" t="s">
        <v>2073</v>
      </c>
      <c r="B1334" s="18" t="s">
        <v>323</v>
      </c>
      <c r="C1334" s="19" t="s">
        <v>73</v>
      </c>
      <c r="D1334" s="18" t="s">
        <v>149</v>
      </c>
      <c r="E1334" s="19" t="s">
        <v>821</v>
      </c>
      <c r="F1334" s="20">
        <v>0</v>
      </c>
    </row>
    <row r="1335" spans="1:6" ht="15.75" customHeight="1" x14ac:dyDescent="0.3">
      <c r="A1335" s="18" t="s">
        <v>2073</v>
      </c>
      <c r="B1335" s="18" t="s">
        <v>323</v>
      </c>
      <c r="C1335" s="19" t="s">
        <v>73</v>
      </c>
      <c r="D1335" s="18" t="s">
        <v>150</v>
      </c>
      <c r="E1335" s="19" t="s">
        <v>1962</v>
      </c>
      <c r="F1335" s="20">
        <v>0</v>
      </c>
    </row>
    <row r="1336" spans="1:6" ht="15.75" customHeight="1" x14ac:dyDescent="0.3">
      <c r="A1336" s="18" t="s">
        <v>2073</v>
      </c>
      <c r="B1336" s="18" t="s">
        <v>323</v>
      </c>
      <c r="C1336" s="19" t="s">
        <v>73</v>
      </c>
      <c r="D1336" s="18" t="s">
        <v>151</v>
      </c>
      <c r="E1336" s="19" t="s">
        <v>1963</v>
      </c>
      <c r="F1336" s="20">
        <v>0</v>
      </c>
    </row>
    <row r="1337" spans="1:6" ht="15.75" customHeight="1" x14ac:dyDescent="0.3">
      <c r="A1337" s="18" t="s">
        <v>2073</v>
      </c>
      <c r="B1337" s="18" t="s">
        <v>324</v>
      </c>
      <c r="C1337" s="19" t="s">
        <v>74</v>
      </c>
      <c r="D1337" s="18" t="s">
        <v>129</v>
      </c>
      <c r="E1337" s="19" t="s">
        <v>1230</v>
      </c>
      <c r="F1337" s="20">
        <v>0</v>
      </c>
    </row>
    <row r="1338" spans="1:6" ht="15.75" customHeight="1" x14ac:dyDescent="0.3">
      <c r="A1338" s="18" t="s">
        <v>2073</v>
      </c>
      <c r="B1338" s="18" t="s">
        <v>324</v>
      </c>
      <c r="C1338" s="19" t="s">
        <v>74</v>
      </c>
      <c r="D1338" s="18" t="s">
        <v>130</v>
      </c>
      <c r="E1338" s="19" t="s">
        <v>1231</v>
      </c>
      <c r="F1338" s="20">
        <v>0</v>
      </c>
    </row>
    <row r="1339" spans="1:6" ht="15.75" customHeight="1" x14ac:dyDescent="0.3">
      <c r="A1339" s="18" t="s">
        <v>2073</v>
      </c>
      <c r="B1339" s="18" t="s">
        <v>324</v>
      </c>
      <c r="C1339" s="19" t="s">
        <v>74</v>
      </c>
      <c r="D1339" s="18" t="s">
        <v>131</v>
      </c>
      <c r="E1339" s="19" t="s">
        <v>1232</v>
      </c>
      <c r="F1339" s="20">
        <v>0</v>
      </c>
    </row>
    <row r="1340" spans="1:6" ht="15.75" customHeight="1" x14ac:dyDescent="0.3">
      <c r="A1340" s="18" t="s">
        <v>2073</v>
      </c>
      <c r="B1340" s="18" t="s">
        <v>324</v>
      </c>
      <c r="C1340" s="19" t="s">
        <v>74</v>
      </c>
      <c r="D1340" s="18" t="s">
        <v>132</v>
      </c>
      <c r="E1340" s="19" t="s">
        <v>1233</v>
      </c>
      <c r="F1340" s="20">
        <v>110711.9365</v>
      </c>
    </row>
    <row r="1341" spans="1:6" ht="15.75" customHeight="1" x14ac:dyDescent="0.3">
      <c r="A1341" s="18" t="s">
        <v>2073</v>
      </c>
      <c r="B1341" s="18" t="s">
        <v>324</v>
      </c>
      <c r="C1341" s="19" t="s">
        <v>74</v>
      </c>
      <c r="D1341" s="18" t="s">
        <v>133</v>
      </c>
      <c r="E1341" s="19" t="s">
        <v>1234</v>
      </c>
      <c r="F1341" s="20">
        <v>11743910.475500001</v>
      </c>
    </row>
    <row r="1342" spans="1:6" ht="15.75" customHeight="1" x14ac:dyDescent="0.3">
      <c r="A1342" s="18" t="s">
        <v>2073</v>
      </c>
      <c r="B1342" s="18" t="s">
        <v>324</v>
      </c>
      <c r="C1342" s="19" t="s">
        <v>74</v>
      </c>
      <c r="D1342" s="18" t="s">
        <v>134</v>
      </c>
      <c r="E1342" s="19" t="s">
        <v>1235</v>
      </c>
      <c r="F1342" s="20">
        <v>0</v>
      </c>
    </row>
    <row r="1343" spans="1:6" ht="15.75" customHeight="1" x14ac:dyDescent="0.3">
      <c r="A1343" s="18" t="s">
        <v>2073</v>
      </c>
      <c r="B1343" s="18" t="s">
        <v>324</v>
      </c>
      <c r="C1343" s="19" t="s">
        <v>74</v>
      </c>
      <c r="D1343" s="18" t="s">
        <v>135</v>
      </c>
      <c r="E1343" s="19" t="s">
        <v>1236</v>
      </c>
      <c r="F1343" s="20">
        <v>0</v>
      </c>
    </row>
    <row r="1344" spans="1:6" ht="15.75" customHeight="1" x14ac:dyDescent="0.3">
      <c r="A1344" s="18" t="s">
        <v>2073</v>
      </c>
      <c r="B1344" s="18" t="s">
        <v>324</v>
      </c>
      <c r="C1344" s="19" t="s">
        <v>74</v>
      </c>
      <c r="D1344" s="18" t="s">
        <v>136</v>
      </c>
      <c r="E1344" s="19" t="s">
        <v>1237</v>
      </c>
      <c r="F1344" s="20">
        <v>130948.841</v>
      </c>
    </row>
    <row r="1345" spans="1:6" ht="15.75" customHeight="1" x14ac:dyDescent="0.3">
      <c r="A1345" s="18" t="s">
        <v>2073</v>
      </c>
      <c r="B1345" s="18" t="s">
        <v>324</v>
      </c>
      <c r="C1345" s="19" t="s">
        <v>74</v>
      </c>
      <c r="D1345" s="18" t="s">
        <v>137</v>
      </c>
      <c r="E1345" s="19" t="s">
        <v>1238</v>
      </c>
      <c r="F1345" s="20">
        <v>7296552.2841999996</v>
      </c>
    </row>
    <row r="1346" spans="1:6" ht="15.75" customHeight="1" x14ac:dyDescent="0.3">
      <c r="A1346" s="18" t="s">
        <v>2073</v>
      </c>
      <c r="B1346" s="18" t="s">
        <v>324</v>
      </c>
      <c r="C1346" s="19" t="s">
        <v>74</v>
      </c>
      <c r="D1346" s="18" t="s">
        <v>138</v>
      </c>
      <c r="E1346" s="19" t="s">
        <v>1239</v>
      </c>
      <c r="F1346" s="20">
        <v>0</v>
      </c>
    </row>
    <row r="1347" spans="1:6" ht="15.75" customHeight="1" x14ac:dyDescent="0.3">
      <c r="A1347" s="18" t="s">
        <v>2073</v>
      </c>
      <c r="B1347" s="18" t="s">
        <v>324</v>
      </c>
      <c r="C1347" s="19" t="s">
        <v>74</v>
      </c>
      <c r="D1347" s="18" t="s">
        <v>139</v>
      </c>
      <c r="E1347" s="19" t="s">
        <v>803</v>
      </c>
      <c r="F1347" s="20">
        <v>2499395.3328999998</v>
      </c>
    </row>
    <row r="1348" spans="1:6" ht="15.75" customHeight="1" x14ac:dyDescent="0.3">
      <c r="A1348" s="18" t="s">
        <v>2073</v>
      </c>
      <c r="B1348" s="18" t="s">
        <v>324</v>
      </c>
      <c r="C1348" s="19" t="s">
        <v>74</v>
      </c>
      <c r="D1348" s="18" t="s">
        <v>140</v>
      </c>
      <c r="E1348" s="19" t="s">
        <v>1240</v>
      </c>
      <c r="F1348" s="20">
        <v>945235.63370000001</v>
      </c>
    </row>
    <row r="1349" spans="1:6" ht="15.75" customHeight="1" x14ac:dyDescent="0.3">
      <c r="A1349" s="18" t="s">
        <v>2073</v>
      </c>
      <c r="B1349" s="18" t="s">
        <v>324</v>
      </c>
      <c r="C1349" s="19" t="s">
        <v>74</v>
      </c>
      <c r="D1349" s="18" t="s">
        <v>141</v>
      </c>
      <c r="E1349" s="19" t="s">
        <v>1241</v>
      </c>
      <c r="F1349" s="20">
        <v>0</v>
      </c>
    </row>
    <row r="1350" spans="1:6" ht="15.75" customHeight="1" x14ac:dyDescent="0.3">
      <c r="A1350" s="18" t="s">
        <v>2073</v>
      </c>
      <c r="B1350" s="18" t="s">
        <v>324</v>
      </c>
      <c r="C1350" s="19" t="s">
        <v>74</v>
      </c>
      <c r="D1350" s="18" t="s">
        <v>142</v>
      </c>
      <c r="E1350" s="19" t="s">
        <v>944</v>
      </c>
      <c r="F1350" s="20">
        <v>0</v>
      </c>
    </row>
    <row r="1351" spans="1:6" ht="15.75" customHeight="1" x14ac:dyDescent="0.3">
      <c r="A1351" s="18" t="s">
        <v>2073</v>
      </c>
      <c r="B1351" s="18" t="s">
        <v>324</v>
      </c>
      <c r="C1351" s="19" t="s">
        <v>74</v>
      </c>
      <c r="D1351" s="18" t="s">
        <v>143</v>
      </c>
      <c r="E1351" s="19" t="s">
        <v>807</v>
      </c>
      <c r="F1351" s="20">
        <v>0</v>
      </c>
    </row>
    <row r="1352" spans="1:6" ht="15.75" customHeight="1" x14ac:dyDescent="0.3">
      <c r="A1352" s="18" t="s">
        <v>2073</v>
      </c>
      <c r="B1352" s="18" t="s">
        <v>324</v>
      </c>
      <c r="C1352" s="19" t="s">
        <v>74</v>
      </c>
      <c r="D1352" s="18" t="s">
        <v>144</v>
      </c>
      <c r="E1352" s="19" t="s">
        <v>1242</v>
      </c>
      <c r="F1352" s="20">
        <v>317087.40899999999</v>
      </c>
    </row>
    <row r="1353" spans="1:6" ht="15.75" customHeight="1" x14ac:dyDescent="0.3">
      <c r="A1353" s="18" t="s">
        <v>2073</v>
      </c>
      <c r="B1353" s="18" t="s">
        <v>324</v>
      </c>
      <c r="C1353" s="19" t="s">
        <v>74</v>
      </c>
      <c r="D1353" s="18" t="s">
        <v>145</v>
      </c>
      <c r="E1353" s="19" t="s">
        <v>460</v>
      </c>
      <c r="F1353" s="20">
        <v>0</v>
      </c>
    </row>
    <row r="1354" spans="1:6" ht="15.75" customHeight="1" x14ac:dyDescent="0.3">
      <c r="A1354" s="18" t="s">
        <v>2073</v>
      </c>
      <c r="B1354" s="18" t="s">
        <v>324</v>
      </c>
      <c r="C1354" s="19" t="s">
        <v>74</v>
      </c>
      <c r="D1354" s="18" t="s">
        <v>146</v>
      </c>
      <c r="E1354" s="19" t="s">
        <v>1243</v>
      </c>
      <c r="F1354" s="20">
        <v>0</v>
      </c>
    </row>
    <row r="1355" spans="1:6" ht="15.75" customHeight="1" x14ac:dyDescent="0.3">
      <c r="A1355" s="18" t="s">
        <v>2073</v>
      </c>
      <c r="B1355" s="18" t="s">
        <v>325</v>
      </c>
      <c r="C1355" s="19" t="s">
        <v>75</v>
      </c>
      <c r="D1355" s="18" t="s">
        <v>129</v>
      </c>
      <c r="E1355" s="19" t="s">
        <v>1244</v>
      </c>
      <c r="F1355" s="20">
        <v>0</v>
      </c>
    </row>
    <row r="1356" spans="1:6" ht="15.75" customHeight="1" x14ac:dyDescent="0.3">
      <c r="A1356" s="18" t="s">
        <v>2073</v>
      </c>
      <c r="B1356" s="18" t="s">
        <v>325</v>
      </c>
      <c r="C1356" s="19" t="s">
        <v>75</v>
      </c>
      <c r="D1356" s="18" t="s">
        <v>131</v>
      </c>
      <c r="E1356" s="19" t="s">
        <v>1245</v>
      </c>
      <c r="F1356" s="20">
        <v>0</v>
      </c>
    </row>
    <row r="1357" spans="1:6" ht="15.75" customHeight="1" x14ac:dyDescent="0.3">
      <c r="A1357" s="18" t="s">
        <v>2073</v>
      </c>
      <c r="B1357" s="18" t="s">
        <v>325</v>
      </c>
      <c r="C1357" s="19" t="s">
        <v>75</v>
      </c>
      <c r="D1357" s="18" t="s">
        <v>132</v>
      </c>
      <c r="E1357" s="19" t="s">
        <v>1246</v>
      </c>
      <c r="F1357" s="20">
        <v>0</v>
      </c>
    </row>
    <row r="1358" spans="1:6" ht="15.75" customHeight="1" x14ac:dyDescent="0.3">
      <c r="A1358" s="18" t="s">
        <v>2073</v>
      </c>
      <c r="B1358" s="18" t="s">
        <v>325</v>
      </c>
      <c r="C1358" s="19" t="s">
        <v>75</v>
      </c>
      <c r="D1358" s="18" t="s">
        <v>133</v>
      </c>
      <c r="E1358" s="19" t="s">
        <v>1247</v>
      </c>
      <c r="F1358" s="20">
        <v>0</v>
      </c>
    </row>
    <row r="1359" spans="1:6" ht="15.75" customHeight="1" x14ac:dyDescent="0.3">
      <c r="A1359" s="18" t="s">
        <v>2073</v>
      </c>
      <c r="B1359" s="18" t="s">
        <v>325</v>
      </c>
      <c r="C1359" s="19" t="s">
        <v>75</v>
      </c>
      <c r="D1359" s="18" t="s">
        <v>134</v>
      </c>
      <c r="E1359" s="19" t="s">
        <v>1248</v>
      </c>
      <c r="F1359" s="20">
        <v>0</v>
      </c>
    </row>
    <row r="1360" spans="1:6" ht="15.75" customHeight="1" x14ac:dyDescent="0.3">
      <c r="A1360" s="18" t="s">
        <v>2073</v>
      </c>
      <c r="B1360" s="18" t="s">
        <v>325</v>
      </c>
      <c r="C1360" s="19" t="s">
        <v>75</v>
      </c>
      <c r="D1360" s="18" t="s">
        <v>135</v>
      </c>
      <c r="E1360" s="19" t="s">
        <v>1249</v>
      </c>
      <c r="F1360" s="20">
        <v>0</v>
      </c>
    </row>
    <row r="1361" spans="1:6" ht="15.75" customHeight="1" x14ac:dyDescent="0.3">
      <c r="A1361" s="18" t="s">
        <v>2073</v>
      </c>
      <c r="B1361" s="18" t="s">
        <v>325</v>
      </c>
      <c r="C1361" s="19" t="s">
        <v>75</v>
      </c>
      <c r="D1361" s="18" t="s">
        <v>137</v>
      </c>
      <c r="E1361" s="19" t="s">
        <v>1250</v>
      </c>
      <c r="F1361" s="20">
        <v>0</v>
      </c>
    </row>
    <row r="1362" spans="1:6" ht="15.75" customHeight="1" x14ac:dyDescent="0.3">
      <c r="A1362" s="18" t="s">
        <v>2073</v>
      </c>
      <c r="B1362" s="18" t="s">
        <v>325</v>
      </c>
      <c r="C1362" s="19" t="s">
        <v>75</v>
      </c>
      <c r="D1362" s="18" t="s">
        <v>139</v>
      </c>
      <c r="E1362" s="19" t="s">
        <v>1251</v>
      </c>
      <c r="F1362" s="20">
        <v>0</v>
      </c>
    </row>
    <row r="1363" spans="1:6" ht="15.75" customHeight="1" x14ac:dyDescent="0.3">
      <c r="A1363" s="18" t="s">
        <v>2073</v>
      </c>
      <c r="B1363" s="18" t="s">
        <v>325</v>
      </c>
      <c r="C1363" s="19" t="s">
        <v>75</v>
      </c>
      <c r="D1363" s="18" t="s">
        <v>140</v>
      </c>
      <c r="E1363" s="19" t="s">
        <v>1252</v>
      </c>
      <c r="F1363" s="20">
        <v>0</v>
      </c>
    </row>
    <row r="1364" spans="1:6" ht="15.75" customHeight="1" x14ac:dyDescent="0.3">
      <c r="A1364" s="18" t="s">
        <v>2073</v>
      </c>
      <c r="B1364" s="18" t="s">
        <v>325</v>
      </c>
      <c r="C1364" s="19" t="s">
        <v>75</v>
      </c>
      <c r="D1364" s="18" t="s">
        <v>141</v>
      </c>
      <c r="E1364" s="19" t="s">
        <v>1253</v>
      </c>
      <c r="F1364" s="20">
        <v>0</v>
      </c>
    </row>
    <row r="1365" spans="1:6" ht="15.75" customHeight="1" x14ac:dyDescent="0.3">
      <c r="A1365" s="18" t="s">
        <v>2073</v>
      </c>
      <c r="B1365" s="18" t="s">
        <v>325</v>
      </c>
      <c r="C1365" s="19" t="s">
        <v>75</v>
      </c>
      <c r="D1365" s="18" t="s">
        <v>142</v>
      </c>
      <c r="E1365" s="19" t="s">
        <v>907</v>
      </c>
      <c r="F1365" s="20">
        <v>25159.725900000001</v>
      </c>
    </row>
    <row r="1366" spans="1:6" ht="15.75" customHeight="1" x14ac:dyDescent="0.3">
      <c r="A1366" s="18" t="s">
        <v>2073</v>
      </c>
      <c r="B1366" s="18" t="s">
        <v>325</v>
      </c>
      <c r="C1366" s="19" t="s">
        <v>75</v>
      </c>
      <c r="D1366" s="18" t="s">
        <v>143</v>
      </c>
      <c r="E1366" s="19" t="s">
        <v>1254</v>
      </c>
      <c r="F1366" s="20">
        <v>0</v>
      </c>
    </row>
    <row r="1367" spans="1:6" ht="15.75" customHeight="1" x14ac:dyDescent="0.3">
      <c r="A1367" s="18" t="s">
        <v>2073</v>
      </c>
      <c r="B1367" s="18" t="s">
        <v>325</v>
      </c>
      <c r="C1367" s="19" t="s">
        <v>75</v>
      </c>
      <c r="D1367" s="18" t="s">
        <v>144</v>
      </c>
      <c r="E1367" s="19" t="s">
        <v>695</v>
      </c>
      <c r="F1367" s="20">
        <v>0</v>
      </c>
    </row>
    <row r="1368" spans="1:6" ht="15.75" customHeight="1" x14ac:dyDescent="0.3">
      <c r="A1368" s="18" t="s">
        <v>2073</v>
      </c>
      <c r="B1368" s="18" t="s">
        <v>325</v>
      </c>
      <c r="C1368" s="19" t="s">
        <v>75</v>
      </c>
      <c r="D1368" s="18" t="s">
        <v>145</v>
      </c>
      <c r="E1368" s="19" t="s">
        <v>1255</v>
      </c>
      <c r="F1368" s="20">
        <v>0</v>
      </c>
    </row>
    <row r="1369" spans="1:6" ht="15.75" customHeight="1" x14ac:dyDescent="0.3">
      <c r="A1369" s="18" t="s">
        <v>2073</v>
      </c>
      <c r="B1369" s="18" t="s">
        <v>325</v>
      </c>
      <c r="C1369" s="19" t="s">
        <v>75</v>
      </c>
      <c r="D1369" s="18" t="s">
        <v>146</v>
      </c>
      <c r="E1369" s="19" t="s">
        <v>1256</v>
      </c>
      <c r="F1369" s="20">
        <v>0</v>
      </c>
    </row>
    <row r="1370" spans="1:6" ht="15.75" customHeight="1" x14ac:dyDescent="0.3">
      <c r="A1370" s="18" t="s">
        <v>2073</v>
      </c>
      <c r="B1370" s="18" t="s">
        <v>325</v>
      </c>
      <c r="C1370" s="19" t="s">
        <v>75</v>
      </c>
      <c r="D1370" s="18" t="s">
        <v>147</v>
      </c>
      <c r="E1370" s="19" t="s">
        <v>1257</v>
      </c>
      <c r="F1370" s="20">
        <v>0</v>
      </c>
    </row>
    <row r="1371" spans="1:6" ht="15.75" customHeight="1" x14ac:dyDescent="0.3">
      <c r="A1371" s="18" t="s">
        <v>2073</v>
      </c>
      <c r="B1371" s="18" t="s">
        <v>325</v>
      </c>
      <c r="C1371" s="19" t="s">
        <v>75</v>
      </c>
      <c r="D1371" s="18" t="s">
        <v>148</v>
      </c>
      <c r="E1371" s="19" t="s">
        <v>1258</v>
      </c>
      <c r="F1371" s="20">
        <v>0</v>
      </c>
    </row>
    <row r="1372" spans="1:6" ht="15.75" customHeight="1" x14ac:dyDescent="0.3">
      <c r="A1372" s="18" t="s">
        <v>2073</v>
      </c>
      <c r="B1372" s="18" t="s">
        <v>325</v>
      </c>
      <c r="C1372" s="19" t="s">
        <v>75</v>
      </c>
      <c r="D1372" s="18" t="s">
        <v>150</v>
      </c>
      <c r="E1372" s="19" t="s">
        <v>1259</v>
      </c>
      <c r="F1372" s="20">
        <v>0</v>
      </c>
    </row>
    <row r="1373" spans="1:6" ht="15.75" customHeight="1" x14ac:dyDescent="0.3">
      <c r="A1373" s="18" t="s">
        <v>2073</v>
      </c>
      <c r="B1373" s="18" t="s">
        <v>325</v>
      </c>
      <c r="C1373" s="19" t="s">
        <v>75</v>
      </c>
      <c r="D1373" s="18" t="s">
        <v>151</v>
      </c>
      <c r="E1373" s="19" t="s">
        <v>1260</v>
      </c>
      <c r="F1373" s="20">
        <v>0</v>
      </c>
    </row>
    <row r="1374" spans="1:6" ht="15.75" customHeight="1" x14ac:dyDescent="0.3">
      <c r="A1374" s="18" t="s">
        <v>2073</v>
      </c>
      <c r="B1374" s="18" t="s">
        <v>325</v>
      </c>
      <c r="C1374" s="19" t="s">
        <v>75</v>
      </c>
      <c r="D1374" s="18" t="s">
        <v>200</v>
      </c>
      <c r="E1374" s="19" t="s">
        <v>960</v>
      </c>
      <c r="F1374" s="20">
        <v>38845.244700000003</v>
      </c>
    </row>
    <row r="1375" spans="1:6" ht="15.75" customHeight="1" x14ac:dyDescent="0.3">
      <c r="A1375" s="18" t="s">
        <v>2073</v>
      </c>
      <c r="B1375" s="18" t="s">
        <v>325</v>
      </c>
      <c r="C1375" s="19" t="s">
        <v>75</v>
      </c>
      <c r="D1375" s="18" t="s">
        <v>201</v>
      </c>
      <c r="E1375" s="19" t="s">
        <v>961</v>
      </c>
      <c r="F1375" s="20">
        <v>1514135.7349</v>
      </c>
    </row>
    <row r="1376" spans="1:6" ht="15.75" customHeight="1" x14ac:dyDescent="0.3">
      <c r="A1376" s="18" t="s">
        <v>2073</v>
      </c>
      <c r="B1376" s="18" t="s">
        <v>325</v>
      </c>
      <c r="C1376" s="19" t="s">
        <v>75</v>
      </c>
      <c r="D1376" s="18" t="s">
        <v>206</v>
      </c>
      <c r="E1376" s="19" t="s">
        <v>1261</v>
      </c>
      <c r="F1376" s="20">
        <v>0</v>
      </c>
    </row>
    <row r="1377" spans="1:6" ht="15.75" customHeight="1" x14ac:dyDescent="0.3">
      <c r="A1377" s="18" t="s">
        <v>2073</v>
      </c>
      <c r="B1377" s="18" t="s">
        <v>325</v>
      </c>
      <c r="C1377" s="19" t="s">
        <v>75</v>
      </c>
      <c r="D1377" s="18" t="s">
        <v>215</v>
      </c>
      <c r="E1377" s="19" t="s">
        <v>1262</v>
      </c>
      <c r="F1377" s="20">
        <v>1199650.9239000001</v>
      </c>
    </row>
    <row r="1378" spans="1:6" ht="15.75" customHeight="1" x14ac:dyDescent="0.3">
      <c r="A1378" s="18" t="s">
        <v>2073</v>
      </c>
      <c r="B1378" s="18" t="s">
        <v>325</v>
      </c>
      <c r="C1378" s="19" t="s">
        <v>75</v>
      </c>
      <c r="D1378" s="18" t="s">
        <v>207</v>
      </c>
      <c r="E1378" s="19" t="s">
        <v>1263</v>
      </c>
      <c r="F1378" s="20">
        <v>12137.1203</v>
      </c>
    </row>
    <row r="1379" spans="1:6" ht="15.75" customHeight="1" x14ac:dyDescent="0.3">
      <c r="A1379" s="18" t="s">
        <v>2073</v>
      </c>
      <c r="B1379" s="18" t="s">
        <v>325</v>
      </c>
      <c r="C1379" s="19" t="s">
        <v>75</v>
      </c>
      <c r="D1379" s="18" t="s">
        <v>216</v>
      </c>
      <c r="E1379" s="19" t="s">
        <v>1264</v>
      </c>
      <c r="F1379" s="20">
        <v>1405929.1876999999</v>
      </c>
    </row>
    <row r="1380" spans="1:6" ht="15.75" customHeight="1" x14ac:dyDescent="0.3">
      <c r="A1380" s="18" t="s">
        <v>2073</v>
      </c>
      <c r="B1380" s="18" t="s">
        <v>325</v>
      </c>
      <c r="C1380" s="19" t="s">
        <v>75</v>
      </c>
      <c r="D1380" s="18" t="s">
        <v>208</v>
      </c>
      <c r="E1380" s="19" t="s">
        <v>1265</v>
      </c>
      <c r="F1380" s="20">
        <v>0</v>
      </c>
    </row>
    <row r="1381" spans="1:6" ht="15.75" customHeight="1" x14ac:dyDescent="0.3">
      <c r="A1381" s="18" t="s">
        <v>2073</v>
      </c>
      <c r="B1381" s="18" t="s">
        <v>325</v>
      </c>
      <c r="C1381" s="19" t="s">
        <v>75</v>
      </c>
      <c r="D1381" s="18" t="s">
        <v>209</v>
      </c>
      <c r="E1381" s="19" t="s">
        <v>1266</v>
      </c>
      <c r="F1381" s="20">
        <v>24681.2366</v>
      </c>
    </row>
    <row r="1382" spans="1:6" ht="15.75" customHeight="1" x14ac:dyDescent="0.3">
      <c r="A1382" s="18" t="s">
        <v>2073</v>
      </c>
      <c r="B1382" s="18" t="s">
        <v>325</v>
      </c>
      <c r="C1382" s="19" t="s">
        <v>75</v>
      </c>
      <c r="D1382" s="18" t="s">
        <v>217</v>
      </c>
      <c r="E1382" s="19" t="s">
        <v>1267</v>
      </c>
      <c r="F1382" s="20">
        <v>0</v>
      </c>
    </row>
    <row r="1383" spans="1:6" ht="15.75" customHeight="1" x14ac:dyDescent="0.3">
      <c r="A1383" s="18" t="s">
        <v>2073</v>
      </c>
      <c r="B1383" s="18" t="s">
        <v>325</v>
      </c>
      <c r="C1383" s="19" t="s">
        <v>75</v>
      </c>
      <c r="D1383" s="18" t="s">
        <v>219</v>
      </c>
      <c r="E1383" s="19" t="s">
        <v>927</v>
      </c>
      <c r="F1383" s="20">
        <v>0</v>
      </c>
    </row>
    <row r="1384" spans="1:6" ht="15.75" customHeight="1" x14ac:dyDescent="0.3">
      <c r="A1384" s="18" t="s">
        <v>2073</v>
      </c>
      <c r="B1384" s="18" t="s">
        <v>325</v>
      </c>
      <c r="C1384" s="19" t="s">
        <v>75</v>
      </c>
      <c r="D1384" s="18" t="s">
        <v>220</v>
      </c>
      <c r="E1384" s="19" t="s">
        <v>1268</v>
      </c>
      <c r="F1384" s="20">
        <v>0</v>
      </c>
    </row>
    <row r="1385" spans="1:6" ht="15.75" customHeight="1" x14ac:dyDescent="0.3">
      <c r="A1385" s="18" t="s">
        <v>2073</v>
      </c>
      <c r="B1385" s="18" t="s">
        <v>326</v>
      </c>
      <c r="C1385" s="19" t="s">
        <v>76</v>
      </c>
      <c r="D1385" s="18" t="s">
        <v>129</v>
      </c>
      <c r="E1385" s="19" t="s">
        <v>1126</v>
      </c>
      <c r="F1385" s="20">
        <v>0</v>
      </c>
    </row>
    <row r="1386" spans="1:6" ht="15.75" customHeight="1" x14ac:dyDescent="0.3">
      <c r="A1386" s="18" t="s">
        <v>2073</v>
      </c>
      <c r="B1386" s="18" t="s">
        <v>326</v>
      </c>
      <c r="C1386" s="19" t="s">
        <v>76</v>
      </c>
      <c r="D1386" s="18" t="s">
        <v>130</v>
      </c>
      <c r="E1386" s="19" t="s">
        <v>2118</v>
      </c>
      <c r="F1386" s="20">
        <v>0</v>
      </c>
    </row>
    <row r="1387" spans="1:6" ht="15.75" customHeight="1" x14ac:dyDescent="0.3">
      <c r="A1387" s="18" t="s">
        <v>2073</v>
      </c>
      <c r="B1387" s="18" t="s">
        <v>326</v>
      </c>
      <c r="C1387" s="19" t="s">
        <v>76</v>
      </c>
      <c r="D1387" s="18" t="s">
        <v>131</v>
      </c>
      <c r="E1387" s="19" t="s">
        <v>2119</v>
      </c>
      <c r="F1387" s="20">
        <v>0</v>
      </c>
    </row>
    <row r="1388" spans="1:6" ht="15.75" customHeight="1" x14ac:dyDescent="0.3">
      <c r="A1388" s="18" t="s">
        <v>2073</v>
      </c>
      <c r="B1388" s="18" t="s">
        <v>326</v>
      </c>
      <c r="C1388" s="19" t="s">
        <v>76</v>
      </c>
      <c r="D1388" s="18" t="s">
        <v>132</v>
      </c>
      <c r="E1388" s="19" t="s">
        <v>838</v>
      </c>
      <c r="F1388" s="20">
        <v>0</v>
      </c>
    </row>
    <row r="1389" spans="1:6" ht="15.75" customHeight="1" x14ac:dyDescent="0.3">
      <c r="A1389" s="18" t="s">
        <v>2073</v>
      </c>
      <c r="B1389" s="18" t="s">
        <v>326</v>
      </c>
      <c r="C1389" s="19" t="s">
        <v>76</v>
      </c>
      <c r="D1389" s="18" t="s">
        <v>133</v>
      </c>
      <c r="E1389" s="19" t="s">
        <v>2120</v>
      </c>
      <c r="F1389" s="20">
        <v>4093161.9660999998</v>
      </c>
    </row>
    <row r="1390" spans="1:6" ht="15.75" customHeight="1" x14ac:dyDescent="0.3">
      <c r="A1390" s="18" t="s">
        <v>2073</v>
      </c>
      <c r="B1390" s="18" t="s">
        <v>326</v>
      </c>
      <c r="C1390" s="19" t="s">
        <v>76</v>
      </c>
      <c r="D1390" s="18" t="s">
        <v>134</v>
      </c>
      <c r="E1390" s="19" t="s">
        <v>889</v>
      </c>
      <c r="F1390" s="20">
        <v>3535.9670999999998</v>
      </c>
    </row>
    <row r="1391" spans="1:6" ht="15.75" customHeight="1" x14ac:dyDescent="0.3">
      <c r="A1391" s="18" t="s">
        <v>2073</v>
      </c>
      <c r="B1391" s="18" t="s">
        <v>326</v>
      </c>
      <c r="C1391" s="19" t="s">
        <v>76</v>
      </c>
      <c r="D1391" s="18" t="s">
        <v>135</v>
      </c>
      <c r="E1391" s="19" t="s">
        <v>2121</v>
      </c>
      <c r="F1391" s="20">
        <v>0</v>
      </c>
    </row>
    <row r="1392" spans="1:6" ht="15.75" customHeight="1" x14ac:dyDescent="0.3">
      <c r="A1392" s="18" t="s">
        <v>2073</v>
      </c>
      <c r="B1392" s="18" t="s">
        <v>326</v>
      </c>
      <c r="C1392" s="19" t="s">
        <v>76</v>
      </c>
      <c r="D1392" s="18" t="s">
        <v>136</v>
      </c>
      <c r="E1392" s="19" t="s">
        <v>2122</v>
      </c>
      <c r="F1392" s="20">
        <v>0</v>
      </c>
    </row>
    <row r="1393" spans="1:6" ht="15.75" customHeight="1" x14ac:dyDescent="0.3">
      <c r="A1393" s="18" t="s">
        <v>2073</v>
      </c>
      <c r="B1393" s="18" t="s">
        <v>326</v>
      </c>
      <c r="C1393" s="19" t="s">
        <v>76</v>
      </c>
      <c r="D1393" s="18" t="s">
        <v>137</v>
      </c>
      <c r="E1393" s="19" t="s">
        <v>792</v>
      </c>
      <c r="F1393" s="20">
        <v>0</v>
      </c>
    </row>
    <row r="1394" spans="1:6" ht="15.75" customHeight="1" x14ac:dyDescent="0.3">
      <c r="A1394" s="18" t="s">
        <v>2073</v>
      </c>
      <c r="B1394" s="18" t="s">
        <v>326</v>
      </c>
      <c r="C1394" s="19" t="s">
        <v>76</v>
      </c>
      <c r="D1394" s="18" t="s">
        <v>138</v>
      </c>
      <c r="E1394" s="19" t="s">
        <v>2123</v>
      </c>
      <c r="F1394" s="20">
        <v>0</v>
      </c>
    </row>
    <row r="1395" spans="1:6" ht="15.75" customHeight="1" x14ac:dyDescent="0.3">
      <c r="A1395" s="18" t="s">
        <v>2073</v>
      </c>
      <c r="B1395" s="18" t="s">
        <v>326</v>
      </c>
      <c r="C1395" s="19" t="s">
        <v>76</v>
      </c>
      <c r="D1395" s="18" t="s">
        <v>139</v>
      </c>
      <c r="E1395" s="19" t="s">
        <v>451</v>
      </c>
      <c r="F1395" s="20">
        <v>1.2800000000000001E-2</v>
      </c>
    </row>
    <row r="1396" spans="1:6" ht="15.75" customHeight="1" x14ac:dyDescent="0.3">
      <c r="A1396" s="18" t="s">
        <v>2073</v>
      </c>
      <c r="B1396" s="18" t="s">
        <v>326</v>
      </c>
      <c r="C1396" s="19" t="s">
        <v>76</v>
      </c>
      <c r="D1396" s="18" t="s">
        <v>140</v>
      </c>
      <c r="E1396" s="19" t="s">
        <v>452</v>
      </c>
      <c r="F1396" s="20">
        <v>0</v>
      </c>
    </row>
    <row r="1397" spans="1:6" ht="15.75" customHeight="1" x14ac:dyDescent="0.3">
      <c r="A1397" s="18" t="s">
        <v>2073</v>
      </c>
      <c r="B1397" s="18" t="s">
        <v>326</v>
      </c>
      <c r="C1397" s="19" t="s">
        <v>76</v>
      </c>
      <c r="D1397" s="18" t="s">
        <v>141</v>
      </c>
      <c r="E1397" s="19" t="s">
        <v>2124</v>
      </c>
      <c r="F1397" s="20">
        <v>0</v>
      </c>
    </row>
    <row r="1398" spans="1:6" ht="15.75" customHeight="1" x14ac:dyDescent="0.3">
      <c r="A1398" s="18" t="s">
        <v>2073</v>
      </c>
      <c r="B1398" s="18" t="s">
        <v>326</v>
      </c>
      <c r="C1398" s="19" t="s">
        <v>76</v>
      </c>
      <c r="D1398" s="18" t="s">
        <v>142</v>
      </c>
      <c r="E1398" s="19" t="s">
        <v>370</v>
      </c>
      <c r="F1398" s="20">
        <v>0</v>
      </c>
    </row>
    <row r="1399" spans="1:6" ht="15.75" customHeight="1" x14ac:dyDescent="0.3">
      <c r="A1399" s="18" t="s">
        <v>2073</v>
      </c>
      <c r="B1399" s="18" t="s">
        <v>326</v>
      </c>
      <c r="C1399" s="19" t="s">
        <v>76</v>
      </c>
      <c r="D1399" s="18" t="s">
        <v>143</v>
      </c>
      <c r="E1399" s="19" t="s">
        <v>1404</v>
      </c>
      <c r="F1399" s="20">
        <v>0</v>
      </c>
    </row>
    <row r="1400" spans="1:6" ht="15.75" customHeight="1" x14ac:dyDescent="0.3">
      <c r="A1400" s="18" t="s">
        <v>2073</v>
      </c>
      <c r="B1400" s="18" t="s">
        <v>326</v>
      </c>
      <c r="C1400" s="19" t="s">
        <v>76</v>
      </c>
      <c r="D1400" s="18" t="s">
        <v>144</v>
      </c>
      <c r="E1400" s="19" t="s">
        <v>525</v>
      </c>
      <c r="F1400" s="20">
        <v>53132.99</v>
      </c>
    </row>
    <row r="1401" spans="1:6" ht="15.75" customHeight="1" x14ac:dyDescent="0.3">
      <c r="A1401" s="18" t="s">
        <v>2073</v>
      </c>
      <c r="B1401" s="18" t="s">
        <v>326</v>
      </c>
      <c r="C1401" s="19" t="s">
        <v>76</v>
      </c>
      <c r="D1401" s="18" t="s">
        <v>146</v>
      </c>
      <c r="E1401" s="19" t="s">
        <v>761</v>
      </c>
      <c r="F1401" s="20">
        <v>0</v>
      </c>
    </row>
    <row r="1402" spans="1:6" ht="15.75" customHeight="1" x14ac:dyDescent="0.3">
      <c r="A1402" s="18" t="s">
        <v>2073</v>
      </c>
      <c r="B1402" s="18" t="s">
        <v>326</v>
      </c>
      <c r="C1402" s="19" t="s">
        <v>76</v>
      </c>
      <c r="D1402" s="18" t="s">
        <v>147</v>
      </c>
      <c r="E1402" s="19" t="s">
        <v>2125</v>
      </c>
      <c r="F1402" s="20">
        <v>0</v>
      </c>
    </row>
    <row r="1403" spans="1:6" ht="15.75" customHeight="1" x14ac:dyDescent="0.3">
      <c r="A1403" s="18" t="s">
        <v>2073</v>
      </c>
      <c r="B1403" s="18" t="s">
        <v>326</v>
      </c>
      <c r="C1403" s="19" t="s">
        <v>76</v>
      </c>
      <c r="D1403" s="18" t="s">
        <v>148</v>
      </c>
      <c r="E1403" s="19" t="s">
        <v>460</v>
      </c>
      <c r="F1403" s="20">
        <v>2102906.4996000002</v>
      </c>
    </row>
    <row r="1404" spans="1:6" ht="15.75" customHeight="1" x14ac:dyDescent="0.3">
      <c r="A1404" s="18" t="s">
        <v>2073</v>
      </c>
      <c r="B1404" s="18" t="s">
        <v>326</v>
      </c>
      <c r="C1404" s="19" t="s">
        <v>76</v>
      </c>
      <c r="D1404" s="18" t="s">
        <v>149</v>
      </c>
      <c r="E1404" s="19" t="s">
        <v>2126</v>
      </c>
      <c r="F1404" s="20">
        <v>2067435.7847</v>
      </c>
    </row>
    <row r="1405" spans="1:6" ht="15.75" customHeight="1" x14ac:dyDescent="0.3">
      <c r="A1405" s="18" t="s">
        <v>2073</v>
      </c>
      <c r="B1405" s="18" t="s">
        <v>326</v>
      </c>
      <c r="C1405" s="19" t="s">
        <v>76</v>
      </c>
      <c r="D1405" s="18" t="s">
        <v>150</v>
      </c>
      <c r="E1405" s="19" t="s">
        <v>2127</v>
      </c>
      <c r="F1405" s="20">
        <v>0</v>
      </c>
    </row>
    <row r="1406" spans="1:6" ht="15.75" customHeight="1" x14ac:dyDescent="0.3">
      <c r="A1406" s="18" t="s">
        <v>2073</v>
      </c>
      <c r="B1406" s="18" t="s">
        <v>326</v>
      </c>
      <c r="C1406" s="19" t="s">
        <v>76</v>
      </c>
      <c r="D1406" s="18" t="s">
        <v>151</v>
      </c>
      <c r="E1406" s="19" t="s">
        <v>2128</v>
      </c>
      <c r="F1406" s="20">
        <v>8581.6173999999992</v>
      </c>
    </row>
    <row r="1407" spans="1:6" ht="15.75" customHeight="1" x14ac:dyDescent="0.3">
      <c r="A1407" s="18" t="s">
        <v>2073</v>
      </c>
      <c r="B1407" s="18" t="s">
        <v>326</v>
      </c>
      <c r="C1407" s="19" t="s">
        <v>76</v>
      </c>
      <c r="D1407" s="18" t="s">
        <v>205</v>
      </c>
      <c r="E1407" s="19" t="s">
        <v>2129</v>
      </c>
      <c r="F1407" s="20">
        <v>0</v>
      </c>
    </row>
    <row r="1408" spans="1:6" ht="15.75" customHeight="1" x14ac:dyDescent="0.3">
      <c r="A1408" s="18" t="s">
        <v>2073</v>
      </c>
      <c r="B1408" s="18" t="s">
        <v>326</v>
      </c>
      <c r="C1408" s="19" t="s">
        <v>76</v>
      </c>
      <c r="D1408" s="18" t="s">
        <v>257</v>
      </c>
      <c r="E1408" s="19" t="s">
        <v>2130</v>
      </c>
      <c r="F1408" s="20">
        <v>0</v>
      </c>
    </row>
    <row r="1409" spans="1:6" ht="15.75" customHeight="1" x14ac:dyDescent="0.3">
      <c r="A1409" s="18" t="s">
        <v>2073</v>
      </c>
      <c r="B1409" s="18" t="s">
        <v>327</v>
      </c>
      <c r="C1409" s="19" t="s">
        <v>77</v>
      </c>
      <c r="D1409" s="18" t="s">
        <v>129</v>
      </c>
      <c r="E1409" s="19" t="s">
        <v>1271</v>
      </c>
      <c r="F1409" s="20">
        <v>0</v>
      </c>
    </row>
    <row r="1410" spans="1:6" ht="15.75" customHeight="1" x14ac:dyDescent="0.3">
      <c r="A1410" s="18" t="s">
        <v>2073</v>
      </c>
      <c r="B1410" s="18" t="s">
        <v>327</v>
      </c>
      <c r="C1410" s="19" t="s">
        <v>77</v>
      </c>
      <c r="D1410" s="18" t="s">
        <v>130</v>
      </c>
      <c r="E1410" s="19" t="s">
        <v>1272</v>
      </c>
      <c r="F1410" s="20">
        <v>0</v>
      </c>
    </row>
    <row r="1411" spans="1:6" ht="15.75" customHeight="1" x14ac:dyDescent="0.3">
      <c r="A1411" s="18" t="s">
        <v>2073</v>
      </c>
      <c r="B1411" s="18" t="s">
        <v>327</v>
      </c>
      <c r="C1411" s="19" t="s">
        <v>77</v>
      </c>
      <c r="D1411" s="18" t="s">
        <v>131</v>
      </c>
      <c r="E1411" s="19" t="s">
        <v>1273</v>
      </c>
      <c r="F1411" s="20">
        <v>286151.01169999997</v>
      </c>
    </row>
    <row r="1412" spans="1:6" ht="15.75" customHeight="1" x14ac:dyDescent="0.3">
      <c r="A1412" s="18" t="s">
        <v>2073</v>
      </c>
      <c r="B1412" s="18" t="s">
        <v>327</v>
      </c>
      <c r="C1412" s="19" t="s">
        <v>77</v>
      </c>
      <c r="D1412" s="18" t="s">
        <v>132</v>
      </c>
      <c r="E1412" s="19" t="s">
        <v>50</v>
      </c>
      <c r="F1412" s="20">
        <v>0</v>
      </c>
    </row>
    <row r="1413" spans="1:6" ht="15.75" customHeight="1" x14ac:dyDescent="0.3">
      <c r="A1413" s="18" t="s">
        <v>2073</v>
      </c>
      <c r="B1413" s="18" t="s">
        <v>327</v>
      </c>
      <c r="C1413" s="19" t="s">
        <v>77</v>
      </c>
      <c r="D1413" s="18" t="s">
        <v>133</v>
      </c>
      <c r="E1413" s="19" t="s">
        <v>1274</v>
      </c>
      <c r="F1413" s="20">
        <v>25207.533800000001</v>
      </c>
    </row>
    <row r="1414" spans="1:6" ht="15.75" customHeight="1" x14ac:dyDescent="0.3">
      <c r="A1414" s="18" t="s">
        <v>2073</v>
      </c>
      <c r="B1414" s="18" t="s">
        <v>327</v>
      </c>
      <c r="C1414" s="19" t="s">
        <v>77</v>
      </c>
      <c r="D1414" s="18" t="s">
        <v>134</v>
      </c>
      <c r="E1414" s="19" t="s">
        <v>1275</v>
      </c>
      <c r="F1414" s="20">
        <v>0</v>
      </c>
    </row>
    <row r="1415" spans="1:6" ht="15.75" customHeight="1" x14ac:dyDescent="0.3">
      <c r="A1415" s="18" t="s">
        <v>2073</v>
      </c>
      <c r="B1415" s="18" t="s">
        <v>327</v>
      </c>
      <c r="C1415" s="19" t="s">
        <v>77</v>
      </c>
      <c r="D1415" s="18" t="s">
        <v>135</v>
      </c>
      <c r="E1415" s="19" t="s">
        <v>1276</v>
      </c>
      <c r="F1415" s="20">
        <v>0</v>
      </c>
    </row>
    <row r="1416" spans="1:6" ht="15.75" customHeight="1" x14ac:dyDescent="0.3">
      <c r="A1416" s="18" t="s">
        <v>2073</v>
      </c>
      <c r="B1416" s="18" t="s">
        <v>327</v>
      </c>
      <c r="C1416" s="19" t="s">
        <v>77</v>
      </c>
      <c r="D1416" s="18" t="s">
        <v>136</v>
      </c>
      <c r="E1416" s="19" t="s">
        <v>59</v>
      </c>
      <c r="F1416" s="20">
        <v>0</v>
      </c>
    </row>
    <row r="1417" spans="1:6" ht="15.75" customHeight="1" x14ac:dyDescent="0.3">
      <c r="A1417" s="18" t="s">
        <v>2073</v>
      </c>
      <c r="B1417" s="18" t="s">
        <v>327</v>
      </c>
      <c r="C1417" s="19" t="s">
        <v>77</v>
      </c>
      <c r="D1417" s="18" t="s">
        <v>137</v>
      </c>
      <c r="E1417" s="19" t="s">
        <v>1277</v>
      </c>
      <c r="F1417" s="20">
        <v>0</v>
      </c>
    </row>
    <row r="1418" spans="1:6" ht="15.75" customHeight="1" x14ac:dyDescent="0.3">
      <c r="A1418" s="18" t="s">
        <v>2073</v>
      </c>
      <c r="B1418" s="18" t="s">
        <v>327</v>
      </c>
      <c r="C1418" s="19" t="s">
        <v>77</v>
      </c>
      <c r="D1418" s="18" t="s">
        <v>138</v>
      </c>
      <c r="E1418" s="19" t="s">
        <v>62</v>
      </c>
      <c r="F1418" s="20">
        <v>0</v>
      </c>
    </row>
    <row r="1419" spans="1:6" ht="15.75" customHeight="1" x14ac:dyDescent="0.3">
      <c r="A1419" s="18" t="s">
        <v>2073</v>
      </c>
      <c r="B1419" s="18" t="s">
        <v>327</v>
      </c>
      <c r="C1419" s="19" t="s">
        <v>77</v>
      </c>
      <c r="D1419" s="18" t="s">
        <v>139</v>
      </c>
      <c r="E1419" s="19" t="s">
        <v>1278</v>
      </c>
      <c r="F1419" s="20">
        <v>46727.8416</v>
      </c>
    </row>
    <row r="1420" spans="1:6" ht="15.75" customHeight="1" x14ac:dyDescent="0.3">
      <c r="A1420" s="18" t="s">
        <v>2073</v>
      </c>
      <c r="B1420" s="18" t="s">
        <v>327</v>
      </c>
      <c r="C1420" s="19" t="s">
        <v>77</v>
      </c>
      <c r="D1420" s="18" t="s">
        <v>140</v>
      </c>
      <c r="E1420" s="19" t="s">
        <v>67</v>
      </c>
      <c r="F1420" s="20">
        <v>0</v>
      </c>
    </row>
    <row r="1421" spans="1:6" ht="15.75" customHeight="1" x14ac:dyDescent="0.3">
      <c r="A1421" s="18" t="s">
        <v>2073</v>
      </c>
      <c r="B1421" s="18" t="s">
        <v>327</v>
      </c>
      <c r="C1421" s="19" t="s">
        <v>77</v>
      </c>
      <c r="D1421" s="18" t="s">
        <v>141</v>
      </c>
      <c r="E1421" s="19" t="s">
        <v>1279</v>
      </c>
      <c r="F1421" s="20">
        <v>43540.830800000003</v>
      </c>
    </row>
    <row r="1422" spans="1:6" ht="15.75" customHeight="1" x14ac:dyDescent="0.3">
      <c r="A1422" s="18" t="s">
        <v>2073</v>
      </c>
      <c r="B1422" s="18" t="s">
        <v>327</v>
      </c>
      <c r="C1422" s="19" t="s">
        <v>77</v>
      </c>
      <c r="D1422" s="18" t="s">
        <v>142</v>
      </c>
      <c r="E1422" s="19" t="s">
        <v>1280</v>
      </c>
      <c r="F1422" s="20">
        <v>0</v>
      </c>
    </row>
    <row r="1423" spans="1:6" ht="15.75" customHeight="1" x14ac:dyDescent="0.3">
      <c r="A1423" s="18" t="s">
        <v>2073</v>
      </c>
      <c r="B1423" s="18" t="s">
        <v>327</v>
      </c>
      <c r="C1423" s="19" t="s">
        <v>77</v>
      </c>
      <c r="D1423" s="18" t="s">
        <v>143</v>
      </c>
      <c r="E1423" s="19" t="s">
        <v>108</v>
      </c>
      <c r="F1423" s="20">
        <v>0</v>
      </c>
    </row>
    <row r="1424" spans="1:6" ht="15.75" customHeight="1" x14ac:dyDescent="0.3">
      <c r="A1424" s="18" t="s">
        <v>2073</v>
      </c>
      <c r="B1424" s="18" t="s">
        <v>328</v>
      </c>
      <c r="C1424" s="19" t="s">
        <v>78</v>
      </c>
      <c r="D1424" s="18" t="s">
        <v>129</v>
      </c>
      <c r="E1424" s="19" t="s">
        <v>1281</v>
      </c>
      <c r="F1424" s="20">
        <v>0</v>
      </c>
    </row>
    <row r="1425" spans="1:6" ht="15.75" customHeight="1" x14ac:dyDescent="0.3">
      <c r="A1425" s="18" t="s">
        <v>2073</v>
      </c>
      <c r="B1425" s="18" t="s">
        <v>328</v>
      </c>
      <c r="C1425" s="19" t="s">
        <v>78</v>
      </c>
      <c r="D1425" s="18" t="s">
        <v>130</v>
      </c>
      <c r="E1425" s="19" t="s">
        <v>1282</v>
      </c>
      <c r="F1425" s="20">
        <v>282449.34330000001</v>
      </c>
    </row>
    <row r="1426" spans="1:6" ht="15.75" customHeight="1" x14ac:dyDescent="0.3">
      <c r="A1426" s="18" t="s">
        <v>2073</v>
      </c>
      <c r="B1426" s="18" t="s">
        <v>328</v>
      </c>
      <c r="C1426" s="19" t="s">
        <v>78</v>
      </c>
      <c r="D1426" s="18" t="s">
        <v>131</v>
      </c>
      <c r="E1426" s="19" t="s">
        <v>1283</v>
      </c>
      <c r="F1426" s="20">
        <v>0</v>
      </c>
    </row>
    <row r="1427" spans="1:6" ht="15.75" customHeight="1" x14ac:dyDescent="0.3">
      <c r="A1427" s="18" t="s">
        <v>2073</v>
      </c>
      <c r="B1427" s="18" t="s">
        <v>328</v>
      </c>
      <c r="C1427" s="19" t="s">
        <v>78</v>
      </c>
      <c r="D1427" s="18" t="s">
        <v>132</v>
      </c>
      <c r="E1427" s="19" t="s">
        <v>1284</v>
      </c>
      <c r="F1427" s="20">
        <v>16619.377</v>
      </c>
    </row>
    <row r="1428" spans="1:6" ht="15.75" customHeight="1" x14ac:dyDescent="0.3">
      <c r="A1428" s="18" t="s">
        <v>2073</v>
      </c>
      <c r="B1428" s="18" t="s">
        <v>328</v>
      </c>
      <c r="C1428" s="19" t="s">
        <v>78</v>
      </c>
      <c r="D1428" s="18" t="s">
        <v>133</v>
      </c>
      <c r="E1428" s="19" t="s">
        <v>1285</v>
      </c>
      <c r="F1428" s="20">
        <v>551511.10900000005</v>
      </c>
    </row>
    <row r="1429" spans="1:6" ht="15.75" customHeight="1" x14ac:dyDescent="0.3">
      <c r="A1429" s="18" t="s">
        <v>2073</v>
      </c>
      <c r="B1429" s="18" t="s">
        <v>328</v>
      </c>
      <c r="C1429" s="19" t="s">
        <v>78</v>
      </c>
      <c r="D1429" s="18" t="s">
        <v>134</v>
      </c>
      <c r="E1429" s="19" t="s">
        <v>43</v>
      </c>
      <c r="F1429" s="20">
        <v>0</v>
      </c>
    </row>
    <row r="1430" spans="1:6" ht="15.75" customHeight="1" x14ac:dyDescent="0.3">
      <c r="A1430" s="18" t="s">
        <v>2073</v>
      </c>
      <c r="B1430" s="18" t="s">
        <v>328</v>
      </c>
      <c r="C1430" s="19" t="s">
        <v>78</v>
      </c>
      <c r="D1430" s="18" t="s">
        <v>135</v>
      </c>
      <c r="E1430" s="19" t="s">
        <v>792</v>
      </c>
      <c r="F1430" s="20">
        <v>0</v>
      </c>
    </row>
    <row r="1431" spans="1:6" ht="15.75" customHeight="1" x14ac:dyDescent="0.3">
      <c r="A1431" s="18" t="s">
        <v>2073</v>
      </c>
      <c r="B1431" s="18" t="s">
        <v>328</v>
      </c>
      <c r="C1431" s="19" t="s">
        <v>78</v>
      </c>
      <c r="D1431" s="18" t="s">
        <v>136</v>
      </c>
      <c r="E1431" s="19" t="s">
        <v>1286</v>
      </c>
      <c r="F1431" s="20">
        <v>0</v>
      </c>
    </row>
    <row r="1432" spans="1:6" ht="15.75" customHeight="1" x14ac:dyDescent="0.3">
      <c r="A1432" s="18" t="s">
        <v>2073</v>
      </c>
      <c r="B1432" s="18" t="s">
        <v>328</v>
      </c>
      <c r="C1432" s="19" t="s">
        <v>78</v>
      </c>
      <c r="D1432" s="18" t="s">
        <v>137</v>
      </c>
      <c r="E1432" s="19" t="s">
        <v>1287</v>
      </c>
      <c r="F1432" s="20">
        <v>0</v>
      </c>
    </row>
    <row r="1433" spans="1:6" ht="15.75" customHeight="1" x14ac:dyDescent="0.3">
      <c r="A1433" s="18" t="s">
        <v>2073</v>
      </c>
      <c r="B1433" s="18" t="s">
        <v>328</v>
      </c>
      <c r="C1433" s="19" t="s">
        <v>78</v>
      </c>
      <c r="D1433" s="18" t="s">
        <v>138</v>
      </c>
      <c r="E1433" s="19" t="s">
        <v>1288</v>
      </c>
      <c r="F1433" s="20">
        <v>0</v>
      </c>
    </row>
    <row r="1434" spans="1:6" ht="15.75" customHeight="1" x14ac:dyDescent="0.3">
      <c r="A1434" s="18" t="s">
        <v>2073</v>
      </c>
      <c r="B1434" s="18" t="s">
        <v>328</v>
      </c>
      <c r="C1434" s="19" t="s">
        <v>78</v>
      </c>
      <c r="D1434" s="18" t="s">
        <v>139</v>
      </c>
      <c r="E1434" s="19" t="s">
        <v>1289</v>
      </c>
      <c r="F1434" s="20">
        <v>44151.015099999997</v>
      </c>
    </row>
    <row r="1435" spans="1:6" ht="15.75" customHeight="1" x14ac:dyDescent="0.3">
      <c r="A1435" s="18" t="s">
        <v>2073</v>
      </c>
      <c r="B1435" s="18" t="s">
        <v>328</v>
      </c>
      <c r="C1435" s="19" t="s">
        <v>78</v>
      </c>
      <c r="D1435" s="18" t="s">
        <v>140</v>
      </c>
      <c r="E1435" s="19" t="s">
        <v>1290</v>
      </c>
      <c r="F1435" s="20">
        <v>0</v>
      </c>
    </row>
    <row r="1436" spans="1:6" ht="15.75" customHeight="1" x14ac:dyDescent="0.3">
      <c r="A1436" s="18" t="s">
        <v>2073</v>
      </c>
      <c r="B1436" s="18" t="s">
        <v>328</v>
      </c>
      <c r="C1436" s="19" t="s">
        <v>78</v>
      </c>
      <c r="D1436" s="18" t="s">
        <v>141</v>
      </c>
      <c r="E1436" s="19" t="s">
        <v>1237</v>
      </c>
      <c r="F1436" s="20">
        <v>0</v>
      </c>
    </row>
    <row r="1437" spans="1:6" ht="15.75" customHeight="1" x14ac:dyDescent="0.3">
      <c r="A1437" s="18" t="s">
        <v>2073</v>
      </c>
      <c r="B1437" s="18" t="s">
        <v>328</v>
      </c>
      <c r="C1437" s="19" t="s">
        <v>78</v>
      </c>
      <c r="D1437" s="18" t="s">
        <v>142</v>
      </c>
      <c r="E1437" s="19" t="s">
        <v>1291</v>
      </c>
      <c r="F1437" s="20">
        <v>1861374.8095</v>
      </c>
    </row>
    <row r="1438" spans="1:6" ht="15.75" customHeight="1" x14ac:dyDescent="0.3">
      <c r="A1438" s="18" t="s">
        <v>2073</v>
      </c>
      <c r="B1438" s="18" t="s">
        <v>328</v>
      </c>
      <c r="C1438" s="19" t="s">
        <v>78</v>
      </c>
      <c r="D1438" s="18" t="s">
        <v>143</v>
      </c>
      <c r="E1438" s="19" t="s">
        <v>1292</v>
      </c>
      <c r="F1438" s="20">
        <v>0</v>
      </c>
    </row>
    <row r="1439" spans="1:6" ht="15.75" customHeight="1" x14ac:dyDescent="0.3">
      <c r="A1439" s="18" t="s">
        <v>2073</v>
      </c>
      <c r="B1439" s="18" t="s">
        <v>328</v>
      </c>
      <c r="C1439" s="19" t="s">
        <v>78</v>
      </c>
      <c r="D1439" s="18" t="s">
        <v>144</v>
      </c>
      <c r="E1439" s="19" t="s">
        <v>1293</v>
      </c>
      <c r="F1439" s="20">
        <v>0</v>
      </c>
    </row>
    <row r="1440" spans="1:6" ht="15.75" customHeight="1" x14ac:dyDescent="0.3">
      <c r="A1440" s="18" t="s">
        <v>2073</v>
      </c>
      <c r="B1440" s="18" t="s">
        <v>328</v>
      </c>
      <c r="C1440" s="19" t="s">
        <v>78</v>
      </c>
      <c r="D1440" s="18" t="s">
        <v>145</v>
      </c>
      <c r="E1440" s="19" t="s">
        <v>1294</v>
      </c>
      <c r="F1440" s="20">
        <v>0</v>
      </c>
    </row>
    <row r="1441" spans="1:6" ht="15.75" customHeight="1" x14ac:dyDescent="0.3">
      <c r="A1441" s="18" t="s">
        <v>2073</v>
      </c>
      <c r="B1441" s="18" t="s">
        <v>328</v>
      </c>
      <c r="C1441" s="19" t="s">
        <v>78</v>
      </c>
      <c r="D1441" s="18" t="s">
        <v>146</v>
      </c>
      <c r="E1441" s="19" t="s">
        <v>828</v>
      </c>
      <c r="F1441" s="20">
        <v>0</v>
      </c>
    </row>
    <row r="1442" spans="1:6" ht="15.75" customHeight="1" x14ac:dyDescent="0.3">
      <c r="A1442" s="18" t="s">
        <v>2073</v>
      </c>
      <c r="B1442" s="18" t="s">
        <v>328</v>
      </c>
      <c r="C1442" s="19" t="s">
        <v>78</v>
      </c>
      <c r="D1442" s="18" t="s">
        <v>147</v>
      </c>
      <c r="E1442" s="19" t="s">
        <v>426</v>
      </c>
      <c r="F1442" s="20">
        <v>0</v>
      </c>
    </row>
    <row r="1443" spans="1:6" ht="15.75" customHeight="1" x14ac:dyDescent="0.3">
      <c r="A1443" s="18" t="s">
        <v>2073</v>
      </c>
      <c r="B1443" s="18" t="s">
        <v>328</v>
      </c>
      <c r="C1443" s="19" t="s">
        <v>78</v>
      </c>
      <c r="D1443" s="18" t="s">
        <v>148</v>
      </c>
      <c r="E1443" s="19" t="s">
        <v>1295</v>
      </c>
      <c r="F1443" s="20">
        <v>485393.22360000003</v>
      </c>
    </row>
    <row r="1444" spans="1:6" ht="15.75" customHeight="1" x14ac:dyDescent="0.3">
      <c r="A1444" s="18" t="s">
        <v>2073</v>
      </c>
      <c r="B1444" s="18" t="s">
        <v>328</v>
      </c>
      <c r="C1444" s="19" t="s">
        <v>78</v>
      </c>
      <c r="D1444" s="18" t="s">
        <v>149</v>
      </c>
      <c r="E1444" s="19" t="s">
        <v>1296</v>
      </c>
      <c r="F1444" s="20">
        <v>0</v>
      </c>
    </row>
    <row r="1445" spans="1:6" ht="15.75" customHeight="1" x14ac:dyDescent="0.3">
      <c r="A1445" s="18" t="s">
        <v>2073</v>
      </c>
      <c r="B1445" s="18" t="s">
        <v>328</v>
      </c>
      <c r="C1445" s="19" t="s">
        <v>78</v>
      </c>
      <c r="D1445" s="18" t="s">
        <v>150</v>
      </c>
      <c r="E1445" s="19" t="s">
        <v>1297</v>
      </c>
      <c r="F1445" s="20">
        <v>275994.9265</v>
      </c>
    </row>
    <row r="1446" spans="1:6" ht="15.75" customHeight="1" x14ac:dyDescent="0.3">
      <c r="A1446" s="18" t="s">
        <v>2073</v>
      </c>
      <c r="B1446" s="18" t="s">
        <v>329</v>
      </c>
      <c r="C1446" s="19" t="s">
        <v>79</v>
      </c>
      <c r="D1446" s="18" t="s">
        <v>129</v>
      </c>
      <c r="E1446" s="19" t="s">
        <v>1298</v>
      </c>
      <c r="F1446" s="20">
        <v>0</v>
      </c>
    </row>
    <row r="1447" spans="1:6" ht="15.75" customHeight="1" x14ac:dyDescent="0.3">
      <c r="A1447" s="18" t="s">
        <v>2073</v>
      </c>
      <c r="B1447" s="18" t="s">
        <v>329</v>
      </c>
      <c r="C1447" s="19" t="s">
        <v>79</v>
      </c>
      <c r="D1447" s="18" t="s">
        <v>130</v>
      </c>
      <c r="E1447" s="19" t="s">
        <v>1299</v>
      </c>
      <c r="F1447" s="20">
        <v>0</v>
      </c>
    </row>
    <row r="1448" spans="1:6" ht="15.75" customHeight="1" x14ac:dyDescent="0.3">
      <c r="A1448" s="18" t="s">
        <v>2073</v>
      </c>
      <c r="B1448" s="18" t="s">
        <v>329</v>
      </c>
      <c r="C1448" s="19" t="s">
        <v>79</v>
      </c>
      <c r="D1448" s="18" t="s">
        <v>131</v>
      </c>
      <c r="E1448" s="19" t="s">
        <v>1300</v>
      </c>
      <c r="F1448" s="20">
        <v>0</v>
      </c>
    </row>
    <row r="1449" spans="1:6" ht="15.75" customHeight="1" x14ac:dyDescent="0.3">
      <c r="A1449" s="18" t="s">
        <v>2073</v>
      </c>
      <c r="B1449" s="18" t="s">
        <v>329</v>
      </c>
      <c r="C1449" s="19" t="s">
        <v>79</v>
      </c>
      <c r="D1449" s="18" t="s">
        <v>132</v>
      </c>
      <c r="E1449" s="19" t="s">
        <v>1301</v>
      </c>
      <c r="F1449" s="20">
        <v>0</v>
      </c>
    </row>
    <row r="1450" spans="1:6" ht="15.75" customHeight="1" x14ac:dyDescent="0.3">
      <c r="A1450" s="18" t="s">
        <v>2073</v>
      </c>
      <c r="B1450" s="18" t="s">
        <v>329</v>
      </c>
      <c r="C1450" s="19" t="s">
        <v>79</v>
      </c>
      <c r="D1450" s="18" t="s">
        <v>133</v>
      </c>
      <c r="E1450" s="19" t="s">
        <v>557</v>
      </c>
      <c r="F1450" s="20">
        <v>0</v>
      </c>
    </row>
    <row r="1451" spans="1:6" ht="15.75" customHeight="1" x14ac:dyDescent="0.3">
      <c r="A1451" s="18" t="s">
        <v>2073</v>
      </c>
      <c r="B1451" s="18" t="s">
        <v>330</v>
      </c>
      <c r="C1451" s="19" t="s">
        <v>80</v>
      </c>
      <c r="D1451" s="18" t="s">
        <v>129</v>
      </c>
      <c r="E1451" s="19" t="s">
        <v>1698</v>
      </c>
      <c r="F1451" s="20">
        <v>0</v>
      </c>
    </row>
    <row r="1452" spans="1:6" ht="15.75" customHeight="1" x14ac:dyDescent="0.3">
      <c r="A1452" s="18" t="s">
        <v>2073</v>
      </c>
      <c r="B1452" s="18" t="s">
        <v>330</v>
      </c>
      <c r="C1452" s="19" t="s">
        <v>80</v>
      </c>
      <c r="D1452" s="18" t="s">
        <v>130</v>
      </c>
      <c r="E1452" s="19" t="s">
        <v>1302</v>
      </c>
      <c r="F1452" s="20">
        <v>3541894.3273999998</v>
      </c>
    </row>
    <row r="1453" spans="1:6" ht="15.75" customHeight="1" x14ac:dyDescent="0.3">
      <c r="A1453" s="18" t="s">
        <v>2073</v>
      </c>
      <c r="B1453" s="18" t="s">
        <v>330</v>
      </c>
      <c r="C1453" s="19" t="s">
        <v>80</v>
      </c>
      <c r="D1453" s="18" t="s">
        <v>131</v>
      </c>
      <c r="E1453" s="19" t="s">
        <v>1303</v>
      </c>
      <c r="F1453" s="20">
        <v>777839.08039999998</v>
      </c>
    </row>
    <row r="1454" spans="1:6" ht="15.75" customHeight="1" x14ac:dyDescent="0.3">
      <c r="A1454" s="18" t="s">
        <v>2073</v>
      </c>
      <c r="B1454" s="18" t="s">
        <v>330</v>
      </c>
      <c r="C1454" s="19" t="s">
        <v>80</v>
      </c>
      <c r="D1454" s="18" t="s">
        <v>132</v>
      </c>
      <c r="E1454" s="19" t="s">
        <v>1699</v>
      </c>
      <c r="F1454" s="20">
        <v>0</v>
      </c>
    </row>
    <row r="1455" spans="1:6" ht="15.75" customHeight="1" x14ac:dyDescent="0.3">
      <c r="A1455" s="18" t="s">
        <v>2073</v>
      </c>
      <c r="B1455" s="18" t="s">
        <v>330</v>
      </c>
      <c r="C1455" s="19" t="s">
        <v>80</v>
      </c>
      <c r="D1455" s="18" t="s">
        <v>133</v>
      </c>
      <c r="E1455" s="19" t="s">
        <v>544</v>
      </c>
      <c r="F1455" s="20">
        <v>0</v>
      </c>
    </row>
    <row r="1456" spans="1:6" ht="15.75" customHeight="1" x14ac:dyDescent="0.3">
      <c r="A1456" s="18" t="s">
        <v>2073</v>
      </c>
      <c r="B1456" s="18" t="s">
        <v>330</v>
      </c>
      <c r="C1456" s="19" t="s">
        <v>80</v>
      </c>
      <c r="D1456" s="18" t="s">
        <v>134</v>
      </c>
      <c r="E1456" s="19" t="s">
        <v>1700</v>
      </c>
      <c r="F1456" s="20">
        <v>0</v>
      </c>
    </row>
    <row r="1457" spans="1:6" ht="15.75" customHeight="1" x14ac:dyDescent="0.3">
      <c r="A1457" s="18" t="s">
        <v>2073</v>
      </c>
      <c r="B1457" s="18" t="s">
        <v>330</v>
      </c>
      <c r="C1457" s="19" t="s">
        <v>80</v>
      </c>
      <c r="D1457" s="18" t="s">
        <v>135</v>
      </c>
      <c r="E1457" s="19" t="s">
        <v>1701</v>
      </c>
      <c r="F1457" s="20">
        <v>0</v>
      </c>
    </row>
    <row r="1458" spans="1:6" ht="15.75" customHeight="1" x14ac:dyDescent="0.3">
      <c r="A1458" s="18" t="s">
        <v>2073</v>
      </c>
      <c r="B1458" s="18" t="s">
        <v>330</v>
      </c>
      <c r="C1458" s="19" t="s">
        <v>80</v>
      </c>
      <c r="D1458" s="18" t="s">
        <v>136</v>
      </c>
      <c r="E1458" s="19" t="s">
        <v>1702</v>
      </c>
      <c r="F1458" s="20">
        <v>0</v>
      </c>
    </row>
    <row r="1459" spans="1:6" ht="15.75" customHeight="1" x14ac:dyDescent="0.3">
      <c r="A1459" s="18" t="s">
        <v>2073</v>
      </c>
      <c r="B1459" s="18" t="s">
        <v>330</v>
      </c>
      <c r="C1459" s="19" t="s">
        <v>80</v>
      </c>
      <c r="D1459" s="18" t="s">
        <v>137</v>
      </c>
      <c r="E1459" s="19" t="s">
        <v>1703</v>
      </c>
      <c r="F1459" s="20">
        <v>0</v>
      </c>
    </row>
    <row r="1460" spans="1:6" ht="15.75" customHeight="1" x14ac:dyDescent="0.3">
      <c r="A1460" s="18" t="s">
        <v>2073</v>
      </c>
      <c r="B1460" s="18" t="s">
        <v>330</v>
      </c>
      <c r="C1460" s="19" t="s">
        <v>80</v>
      </c>
      <c r="D1460" s="18" t="s">
        <v>138</v>
      </c>
      <c r="E1460" s="19" t="s">
        <v>1304</v>
      </c>
      <c r="F1460" s="20">
        <v>53204.971899999997</v>
      </c>
    </row>
    <row r="1461" spans="1:6" ht="15.75" customHeight="1" x14ac:dyDescent="0.3">
      <c r="A1461" s="18" t="s">
        <v>2073</v>
      </c>
      <c r="B1461" s="18" t="s">
        <v>330</v>
      </c>
      <c r="C1461" s="19" t="s">
        <v>80</v>
      </c>
      <c r="D1461" s="18" t="s">
        <v>139</v>
      </c>
      <c r="E1461" s="19" t="s">
        <v>1704</v>
      </c>
      <c r="F1461" s="20">
        <v>0</v>
      </c>
    </row>
    <row r="1462" spans="1:6" ht="15.75" customHeight="1" x14ac:dyDescent="0.3">
      <c r="A1462" s="18" t="s">
        <v>2073</v>
      </c>
      <c r="B1462" s="18" t="s">
        <v>330</v>
      </c>
      <c r="C1462" s="19" t="s">
        <v>80</v>
      </c>
      <c r="D1462" s="18" t="s">
        <v>140</v>
      </c>
      <c r="E1462" s="19" t="s">
        <v>1305</v>
      </c>
      <c r="F1462" s="20">
        <v>53925.950299999997</v>
      </c>
    </row>
    <row r="1463" spans="1:6" ht="15.75" customHeight="1" x14ac:dyDescent="0.3">
      <c r="A1463" s="18" t="s">
        <v>2073</v>
      </c>
      <c r="B1463" s="18" t="s">
        <v>330</v>
      </c>
      <c r="C1463" s="19" t="s">
        <v>80</v>
      </c>
      <c r="D1463" s="18" t="s">
        <v>141</v>
      </c>
      <c r="E1463" s="19" t="s">
        <v>1705</v>
      </c>
      <c r="F1463" s="20">
        <v>0</v>
      </c>
    </row>
    <row r="1464" spans="1:6" ht="15.75" customHeight="1" x14ac:dyDescent="0.3">
      <c r="A1464" s="18" t="s">
        <v>2073</v>
      </c>
      <c r="B1464" s="18" t="s">
        <v>330</v>
      </c>
      <c r="C1464" s="19" t="s">
        <v>80</v>
      </c>
      <c r="D1464" s="18" t="s">
        <v>142</v>
      </c>
      <c r="E1464" s="19" t="s">
        <v>1706</v>
      </c>
      <c r="F1464" s="20">
        <v>0</v>
      </c>
    </row>
    <row r="1465" spans="1:6" ht="15.75" customHeight="1" x14ac:dyDescent="0.3">
      <c r="A1465" s="18" t="s">
        <v>2073</v>
      </c>
      <c r="B1465" s="18" t="s">
        <v>331</v>
      </c>
      <c r="C1465" s="19" t="s">
        <v>81</v>
      </c>
      <c r="D1465" s="18" t="s">
        <v>144</v>
      </c>
      <c r="E1465" s="19" t="s">
        <v>889</v>
      </c>
      <c r="F1465" s="20">
        <v>0</v>
      </c>
    </row>
    <row r="1466" spans="1:6" ht="15.75" customHeight="1" x14ac:dyDescent="0.3">
      <c r="A1466" s="18" t="s">
        <v>2073</v>
      </c>
      <c r="B1466" s="18" t="s">
        <v>331</v>
      </c>
      <c r="C1466" s="19" t="s">
        <v>81</v>
      </c>
      <c r="D1466" s="18" t="s">
        <v>145</v>
      </c>
      <c r="E1466" s="19" t="s">
        <v>860</v>
      </c>
      <c r="F1466" s="20">
        <v>0</v>
      </c>
    </row>
    <row r="1467" spans="1:6" ht="15.75" customHeight="1" x14ac:dyDescent="0.3">
      <c r="A1467" s="18" t="s">
        <v>2073</v>
      </c>
      <c r="B1467" s="18" t="s">
        <v>331</v>
      </c>
      <c r="C1467" s="19" t="s">
        <v>81</v>
      </c>
      <c r="D1467" s="18" t="s">
        <v>146</v>
      </c>
      <c r="E1467" s="19" t="s">
        <v>451</v>
      </c>
      <c r="F1467" s="20">
        <v>0</v>
      </c>
    </row>
    <row r="1468" spans="1:6" ht="15.75" customHeight="1" x14ac:dyDescent="0.3">
      <c r="A1468" s="18" t="s">
        <v>2073</v>
      </c>
      <c r="B1468" s="18" t="s">
        <v>331</v>
      </c>
      <c r="C1468" s="19" t="s">
        <v>81</v>
      </c>
      <c r="D1468" s="18" t="s">
        <v>147</v>
      </c>
      <c r="E1468" s="19" t="s">
        <v>452</v>
      </c>
      <c r="F1468" s="20">
        <v>0</v>
      </c>
    </row>
    <row r="1469" spans="1:6" ht="15.75" customHeight="1" x14ac:dyDescent="0.3">
      <c r="A1469" s="18" t="s">
        <v>2073</v>
      </c>
      <c r="B1469" s="18" t="s">
        <v>331</v>
      </c>
      <c r="C1469" s="19" t="s">
        <v>81</v>
      </c>
      <c r="D1469" s="18" t="s">
        <v>148</v>
      </c>
      <c r="E1469" s="19" t="s">
        <v>370</v>
      </c>
      <c r="F1469" s="20">
        <v>0</v>
      </c>
    </row>
    <row r="1470" spans="1:6" ht="15.75" customHeight="1" x14ac:dyDescent="0.3">
      <c r="A1470" s="18" t="s">
        <v>2073</v>
      </c>
      <c r="B1470" s="18" t="s">
        <v>331</v>
      </c>
      <c r="C1470" s="19" t="s">
        <v>81</v>
      </c>
      <c r="D1470" s="18" t="s">
        <v>149</v>
      </c>
      <c r="E1470" s="19" t="s">
        <v>1306</v>
      </c>
      <c r="F1470" s="20">
        <v>0</v>
      </c>
    </row>
    <row r="1471" spans="1:6" ht="15.75" customHeight="1" x14ac:dyDescent="0.3">
      <c r="A1471" s="18" t="s">
        <v>2073</v>
      </c>
      <c r="B1471" s="18" t="s">
        <v>331</v>
      </c>
      <c r="C1471" s="19" t="s">
        <v>81</v>
      </c>
      <c r="D1471" s="18" t="s">
        <v>150</v>
      </c>
      <c r="E1471" s="19" t="s">
        <v>1307</v>
      </c>
      <c r="F1471" s="20">
        <v>0</v>
      </c>
    </row>
    <row r="1472" spans="1:6" ht="15.75" customHeight="1" x14ac:dyDescent="0.3">
      <c r="A1472" s="18" t="s">
        <v>2073</v>
      </c>
      <c r="B1472" s="18" t="s">
        <v>331</v>
      </c>
      <c r="C1472" s="19" t="s">
        <v>81</v>
      </c>
      <c r="D1472" s="18" t="s">
        <v>151</v>
      </c>
      <c r="E1472" s="19" t="s">
        <v>455</v>
      </c>
      <c r="F1472" s="20">
        <v>0</v>
      </c>
    </row>
    <row r="1473" spans="1:6" ht="15.75" customHeight="1" x14ac:dyDescent="0.3">
      <c r="A1473" s="18" t="s">
        <v>2073</v>
      </c>
      <c r="B1473" s="18" t="s">
        <v>331</v>
      </c>
      <c r="C1473" s="19" t="s">
        <v>81</v>
      </c>
      <c r="D1473" s="18" t="s">
        <v>200</v>
      </c>
      <c r="E1473" s="19" t="s">
        <v>1308</v>
      </c>
      <c r="F1473" s="20">
        <v>0</v>
      </c>
    </row>
    <row r="1474" spans="1:6" ht="15.75" customHeight="1" x14ac:dyDescent="0.3">
      <c r="A1474" s="18" t="s">
        <v>2073</v>
      </c>
      <c r="B1474" s="18" t="s">
        <v>331</v>
      </c>
      <c r="C1474" s="19" t="s">
        <v>81</v>
      </c>
      <c r="D1474" s="18" t="s">
        <v>201</v>
      </c>
      <c r="E1474" s="19" t="s">
        <v>866</v>
      </c>
      <c r="F1474" s="20">
        <v>0</v>
      </c>
    </row>
    <row r="1475" spans="1:6" ht="15.75" customHeight="1" x14ac:dyDescent="0.3">
      <c r="A1475" s="18" t="s">
        <v>2073</v>
      </c>
      <c r="B1475" s="18" t="s">
        <v>331</v>
      </c>
      <c r="C1475" s="19" t="s">
        <v>81</v>
      </c>
      <c r="D1475" s="18" t="s">
        <v>205</v>
      </c>
      <c r="E1475" s="19" t="s">
        <v>871</v>
      </c>
      <c r="F1475" s="20">
        <v>0</v>
      </c>
    </row>
    <row r="1476" spans="1:6" ht="15.75" customHeight="1" x14ac:dyDescent="0.3">
      <c r="A1476" s="18" t="s">
        <v>2073</v>
      </c>
      <c r="B1476" s="18" t="s">
        <v>331</v>
      </c>
      <c r="C1476" s="19" t="s">
        <v>81</v>
      </c>
      <c r="D1476" s="18" t="s">
        <v>206</v>
      </c>
      <c r="E1476" s="19" t="s">
        <v>460</v>
      </c>
      <c r="F1476" s="20">
        <v>226591.4178</v>
      </c>
    </row>
    <row r="1477" spans="1:6" ht="15.75" customHeight="1" x14ac:dyDescent="0.3">
      <c r="A1477" s="18" t="s">
        <v>2073</v>
      </c>
      <c r="B1477" s="18" t="s">
        <v>331</v>
      </c>
      <c r="C1477" s="19" t="s">
        <v>81</v>
      </c>
      <c r="D1477" s="18" t="s">
        <v>215</v>
      </c>
      <c r="E1477" s="19" t="s">
        <v>1309</v>
      </c>
      <c r="F1477" s="20">
        <v>187225.95360000001</v>
      </c>
    </row>
    <row r="1478" spans="1:6" ht="15.75" customHeight="1" x14ac:dyDescent="0.3">
      <c r="A1478" s="18" t="s">
        <v>2073</v>
      </c>
      <c r="B1478" s="18" t="s">
        <v>331</v>
      </c>
      <c r="C1478" s="19" t="s">
        <v>81</v>
      </c>
      <c r="D1478" s="18" t="s">
        <v>207</v>
      </c>
      <c r="E1478" s="19" t="s">
        <v>1310</v>
      </c>
      <c r="F1478" s="20">
        <v>0</v>
      </c>
    </row>
    <row r="1479" spans="1:6" ht="15.75" customHeight="1" x14ac:dyDescent="0.3">
      <c r="A1479" s="18" t="s">
        <v>2073</v>
      </c>
      <c r="B1479" s="18" t="s">
        <v>331</v>
      </c>
      <c r="C1479" s="19" t="s">
        <v>81</v>
      </c>
      <c r="D1479" s="18" t="s">
        <v>216</v>
      </c>
      <c r="E1479" s="19" t="s">
        <v>1311</v>
      </c>
      <c r="F1479" s="20">
        <v>0</v>
      </c>
    </row>
    <row r="1480" spans="1:6" ht="15.75" customHeight="1" x14ac:dyDescent="0.3">
      <c r="A1480" s="18" t="s">
        <v>2073</v>
      </c>
      <c r="B1480" s="18" t="s">
        <v>332</v>
      </c>
      <c r="C1480" s="19" t="s">
        <v>82</v>
      </c>
      <c r="D1480" s="18" t="s">
        <v>129</v>
      </c>
      <c r="E1480" s="19" t="s">
        <v>1269</v>
      </c>
      <c r="F1480" s="20">
        <v>17787.554499999998</v>
      </c>
    </row>
    <row r="1481" spans="1:6" ht="15.75" customHeight="1" x14ac:dyDescent="0.3">
      <c r="A1481" s="18" t="s">
        <v>2073</v>
      </c>
      <c r="B1481" s="18" t="s">
        <v>332</v>
      </c>
      <c r="C1481" s="19" t="s">
        <v>82</v>
      </c>
      <c r="D1481" s="18" t="s">
        <v>130</v>
      </c>
      <c r="E1481" s="19" t="s">
        <v>1964</v>
      </c>
      <c r="F1481" s="20">
        <v>183024.6378</v>
      </c>
    </row>
    <row r="1482" spans="1:6" ht="15.75" customHeight="1" x14ac:dyDescent="0.3">
      <c r="A1482" s="18" t="s">
        <v>2073</v>
      </c>
      <c r="B1482" s="18" t="s">
        <v>332</v>
      </c>
      <c r="C1482" s="19" t="s">
        <v>82</v>
      </c>
      <c r="D1482" s="18" t="s">
        <v>131</v>
      </c>
      <c r="E1482" s="19" t="s">
        <v>1965</v>
      </c>
      <c r="F1482" s="20">
        <v>0</v>
      </c>
    </row>
    <row r="1483" spans="1:6" ht="15.75" customHeight="1" x14ac:dyDescent="0.3">
      <c r="A1483" s="18" t="s">
        <v>2073</v>
      </c>
      <c r="B1483" s="18" t="s">
        <v>332</v>
      </c>
      <c r="C1483" s="19" t="s">
        <v>82</v>
      </c>
      <c r="D1483" s="18" t="s">
        <v>132</v>
      </c>
      <c r="E1483" s="19" t="s">
        <v>1966</v>
      </c>
      <c r="F1483" s="20">
        <v>0</v>
      </c>
    </row>
    <row r="1484" spans="1:6" ht="15.75" customHeight="1" x14ac:dyDescent="0.3">
      <c r="A1484" s="18" t="s">
        <v>2073</v>
      </c>
      <c r="B1484" s="18" t="s">
        <v>332</v>
      </c>
      <c r="C1484" s="19" t="s">
        <v>82</v>
      </c>
      <c r="D1484" s="18" t="s">
        <v>133</v>
      </c>
      <c r="E1484" s="19" t="s">
        <v>1967</v>
      </c>
      <c r="F1484" s="20">
        <v>0</v>
      </c>
    </row>
    <row r="1485" spans="1:6" ht="15.75" customHeight="1" x14ac:dyDescent="0.3">
      <c r="A1485" s="18" t="s">
        <v>2073</v>
      </c>
      <c r="B1485" s="18" t="s">
        <v>332</v>
      </c>
      <c r="C1485" s="19" t="s">
        <v>82</v>
      </c>
      <c r="D1485" s="18" t="s">
        <v>134</v>
      </c>
      <c r="E1485" s="19" t="s">
        <v>933</v>
      </c>
      <c r="F1485" s="20">
        <v>0</v>
      </c>
    </row>
    <row r="1486" spans="1:6" ht="15.75" customHeight="1" x14ac:dyDescent="0.3">
      <c r="A1486" s="18" t="s">
        <v>2073</v>
      </c>
      <c r="B1486" s="18" t="s">
        <v>332</v>
      </c>
      <c r="C1486" s="19" t="s">
        <v>82</v>
      </c>
      <c r="D1486" s="18" t="s">
        <v>135</v>
      </c>
      <c r="E1486" s="19" t="s">
        <v>544</v>
      </c>
      <c r="F1486" s="20">
        <v>0</v>
      </c>
    </row>
    <row r="1487" spans="1:6" ht="15.75" customHeight="1" x14ac:dyDescent="0.3">
      <c r="A1487" s="18" t="s">
        <v>2073</v>
      </c>
      <c r="B1487" s="18" t="s">
        <v>332</v>
      </c>
      <c r="C1487" s="19" t="s">
        <v>82</v>
      </c>
      <c r="D1487" s="18" t="s">
        <v>136</v>
      </c>
      <c r="E1487" s="19" t="s">
        <v>930</v>
      </c>
      <c r="F1487" s="20">
        <v>0</v>
      </c>
    </row>
    <row r="1488" spans="1:6" ht="15.75" customHeight="1" x14ac:dyDescent="0.3">
      <c r="A1488" s="18" t="s">
        <v>2073</v>
      </c>
      <c r="B1488" s="18" t="s">
        <v>332</v>
      </c>
      <c r="C1488" s="19" t="s">
        <v>82</v>
      </c>
      <c r="D1488" s="18" t="s">
        <v>137</v>
      </c>
      <c r="E1488" s="19" t="s">
        <v>1968</v>
      </c>
      <c r="F1488" s="20">
        <v>0</v>
      </c>
    </row>
    <row r="1489" spans="1:6" ht="15.75" customHeight="1" x14ac:dyDescent="0.3">
      <c r="A1489" s="18" t="s">
        <v>2073</v>
      </c>
      <c r="B1489" s="18" t="s">
        <v>332</v>
      </c>
      <c r="C1489" s="19" t="s">
        <v>82</v>
      </c>
      <c r="D1489" s="18" t="s">
        <v>138</v>
      </c>
      <c r="E1489" s="19" t="s">
        <v>1969</v>
      </c>
      <c r="F1489" s="20">
        <v>0</v>
      </c>
    </row>
    <row r="1490" spans="1:6" ht="15.75" customHeight="1" x14ac:dyDescent="0.3">
      <c r="A1490" s="18" t="s">
        <v>2073</v>
      </c>
      <c r="B1490" s="18" t="s">
        <v>332</v>
      </c>
      <c r="C1490" s="19" t="s">
        <v>82</v>
      </c>
      <c r="D1490" s="18" t="s">
        <v>139</v>
      </c>
      <c r="E1490" s="19" t="s">
        <v>1970</v>
      </c>
      <c r="F1490" s="20">
        <v>0</v>
      </c>
    </row>
    <row r="1491" spans="1:6" ht="15.75" customHeight="1" x14ac:dyDescent="0.3">
      <c r="A1491" s="18" t="s">
        <v>2073</v>
      </c>
      <c r="B1491" s="18" t="s">
        <v>332</v>
      </c>
      <c r="C1491" s="19" t="s">
        <v>82</v>
      </c>
      <c r="D1491" s="18" t="s">
        <v>140</v>
      </c>
      <c r="E1491" s="19" t="s">
        <v>1971</v>
      </c>
      <c r="F1491" s="20">
        <v>58127.613299999997</v>
      </c>
    </row>
    <row r="1492" spans="1:6" ht="15.75" customHeight="1" x14ac:dyDescent="0.3">
      <c r="A1492" s="18" t="s">
        <v>2073</v>
      </c>
      <c r="B1492" s="18" t="s">
        <v>332</v>
      </c>
      <c r="C1492" s="19" t="s">
        <v>82</v>
      </c>
      <c r="D1492" s="18" t="s">
        <v>141</v>
      </c>
      <c r="E1492" s="19" t="s">
        <v>1972</v>
      </c>
      <c r="F1492" s="20">
        <v>0</v>
      </c>
    </row>
    <row r="1493" spans="1:6" ht="15.75" customHeight="1" x14ac:dyDescent="0.3">
      <c r="A1493" s="18" t="s">
        <v>2073</v>
      </c>
      <c r="B1493" s="18" t="s">
        <v>332</v>
      </c>
      <c r="C1493" s="19" t="s">
        <v>82</v>
      </c>
      <c r="D1493" s="18" t="s">
        <v>142</v>
      </c>
      <c r="E1493" s="19" t="s">
        <v>1528</v>
      </c>
      <c r="F1493" s="20">
        <v>0</v>
      </c>
    </row>
    <row r="1494" spans="1:6" ht="15.75" customHeight="1" x14ac:dyDescent="0.3">
      <c r="A1494" s="18" t="s">
        <v>2073</v>
      </c>
      <c r="B1494" s="18" t="s">
        <v>332</v>
      </c>
      <c r="C1494" s="19" t="s">
        <v>82</v>
      </c>
      <c r="D1494" s="18" t="s">
        <v>143</v>
      </c>
      <c r="E1494" s="19" t="s">
        <v>931</v>
      </c>
      <c r="F1494" s="20">
        <v>0</v>
      </c>
    </row>
    <row r="1495" spans="1:6" ht="15.75" customHeight="1" x14ac:dyDescent="0.3">
      <c r="A1495" s="18" t="s">
        <v>2073</v>
      </c>
      <c r="B1495" s="18" t="s">
        <v>332</v>
      </c>
      <c r="C1495" s="19" t="s">
        <v>82</v>
      </c>
      <c r="D1495" s="18" t="s">
        <v>144</v>
      </c>
      <c r="E1495" s="19" t="s">
        <v>1779</v>
      </c>
      <c r="F1495" s="20">
        <v>70551.460900000005</v>
      </c>
    </row>
    <row r="1496" spans="1:6" ht="15.75" customHeight="1" x14ac:dyDescent="0.3">
      <c r="A1496" s="18" t="s">
        <v>2073</v>
      </c>
      <c r="B1496" s="18" t="s">
        <v>332</v>
      </c>
      <c r="C1496" s="19" t="s">
        <v>82</v>
      </c>
      <c r="D1496" s="18" t="s">
        <v>145</v>
      </c>
      <c r="E1496" s="19" t="s">
        <v>1973</v>
      </c>
      <c r="F1496" s="20">
        <v>0</v>
      </c>
    </row>
    <row r="1497" spans="1:6" ht="15.75" customHeight="1" x14ac:dyDescent="0.3">
      <c r="A1497" s="18" t="s">
        <v>2073</v>
      </c>
      <c r="B1497" s="18" t="s">
        <v>332</v>
      </c>
      <c r="C1497" s="19" t="s">
        <v>82</v>
      </c>
      <c r="D1497" s="18" t="s">
        <v>146</v>
      </c>
      <c r="E1497" s="19" t="s">
        <v>1974</v>
      </c>
      <c r="F1497" s="20">
        <v>0</v>
      </c>
    </row>
    <row r="1498" spans="1:6" ht="15.75" customHeight="1" x14ac:dyDescent="0.3">
      <c r="A1498" s="18" t="s">
        <v>2073</v>
      </c>
      <c r="B1498" s="18" t="s">
        <v>332</v>
      </c>
      <c r="C1498" s="19" t="s">
        <v>82</v>
      </c>
      <c r="D1498" s="18" t="s">
        <v>147</v>
      </c>
      <c r="E1498" s="19" t="s">
        <v>821</v>
      </c>
      <c r="F1498" s="20">
        <v>12448.0303</v>
      </c>
    </row>
    <row r="1499" spans="1:6" ht="15.75" customHeight="1" x14ac:dyDescent="0.3">
      <c r="A1499" s="18" t="s">
        <v>2073</v>
      </c>
      <c r="B1499" s="18" t="s">
        <v>332</v>
      </c>
      <c r="C1499" s="19" t="s">
        <v>82</v>
      </c>
      <c r="D1499" s="18" t="s">
        <v>149</v>
      </c>
      <c r="E1499" s="19" t="s">
        <v>1975</v>
      </c>
      <c r="F1499" s="20">
        <v>0</v>
      </c>
    </row>
    <row r="1500" spans="1:6" ht="15.75" customHeight="1" x14ac:dyDescent="0.3">
      <c r="A1500" s="18" t="s">
        <v>2073</v>
      </c>
      <c r="B1500" s="18" t="s">
        <v>333</v>
      </c>
      <c r="C1500" s="19" t="s">
        <v>83</v>
      </c>
      <c r="D1500" s="18" t="s">
        <v>129</v>
      </c>
      <c r="E1500" s="19" t="s">
        <v>1662</v>
      </c>
      <c r="F1500" s="20">
        <v>0</v>
      </c>
    </row>
    <row r="1501" spans="1:6" ht="15.75" customHeight="1" x14ac:dyDescent="0.3">
      <c r="A1501" s="18" t="s">
        <v>2073</v>
      </c>
      <c r="B1501" s="18" t="s">
        <v>333</v>
      </c>
      <c r="C1501" s="19" t="s">
        <v>83</v>
      </c>
      <c r="D1501" s="18" t="s">
        <v>130</v>
      </c>
      <c r="E1501" s="19" t="s">
        <v>1976</v>
      </c>
      <c r="F1501" s="20">
        <v>0</v>
      </c>
    </row>
    <row r="1502" spans="1:6" ht="15.75" customHeight="1" x14ac:dyDescent="0.3">
      <c r="A1502" s="18" t="s">
        <v>2073</v>
      </c>
      <c r="B1502" s="18" t="s">
        <v>333</v>
      </c>
      <c r="C1502" s="19" t="s">
        <v>83</v>
      </c>
      <c r="D1502" s="18" t="s">
        <v>131</v>
      </c>
      <c r="E1502" s="19" t="s">
        <v>1977</v>
      </c>
      <c r="F1502" s="20">
        <v>0</v>
      </c>
    </row>
    <row r="1503" spans="1:6" ht="15.75" customHeight="1" x14ac:dyDescent="0.3">
      <c r="A1503" s="18" t="s">
        <v>2073</v>
      </c>
      <c r="B1503" s="18" t="s">
        <v>333</v>
      </c>
      <c r="C1503" s="19" t="s">
        <v>83</v>
      </c>
      <c r="D1503" s="18" t="s">
        <v>132</v>
      </c>
      <c r="E1503" s="19" t="s">
        <v>1978</v>
      </c>
      <c r="F1503" s="20">
        <v>0</v>
      </c>
    </row>
    <row r="1504" spans="1:6" ht="15.75" customHeight="1" x14ac:dyDescent="0.3">
      <c r="A1504" s="18" t="s">
        <v>2073</v>
      </c>
      <c r="B1504" s="18" t="s">
        <v>333</v>
      </c>
      <c r="C1504" s="19" t="s">
        <v>83</v>
      </c>
      <c r="D1504" s="18" t="s">
        <v>133</v>
      </c>
      <c r="E1504" s="19" t="s">
        <v>1979</v>
      </c>
      <c r="F1504" s="20">
        <v>0</v>
      </c>
    </row>
    <row r="1505" spans="1:6" ht="15.75" customHeight="1" x14ac:dyDescent="0.3">
      <c r="A1505" s="18" t="s">
        <v>2073</v>
      </c>
      <c r="B1505" s="18" t="s">
        <v>333</v>
      </c>
      <c r="C1505" s="19" t="s">
        <v>83</v>
      </c>
      <c r="D1505" s="18" t="s">
        <v>134</v>
      </c>
      <c r="E1505" s="19" t="s">
        <v>1640</v>
      </c>
      <c r="F1505" s="20">
        <v>1219066.1684000001</v>
      </c>
    </row>
    <row r="1506" spans="1:6" ht="15.75" customHeight="1" x14ac:dyDescent="0.3">
      <c r="A1506" s="18" t="s">
        <v>2073</v>
      </c>
      <c r="B1506" s="18" t="s">
        <v>333</v>
      </c>
      <c r="C1506" s="19" t="s">
        <v>83</v>
      </c>
      <c r="D1506" s="18" t="s">
        <v>135</v>
      </c>
      <c r="E1506" s="19" t="s">
        <v>1980</v>
      </c>
      <c r="F1506" s="20">
        <v>0</v>
      </c>
    </row>
    <row r="1507" spans="1:6" ht="15.75" customHeight="1" x14ac:dyDescent="0.3">
      <c r="A1507" s="18" t="s">
        <v>2073</v>
      </c>
      <c r="B1507" s="18" t="s">
        <v>333</v>
      </c>
      <c r="C1507" s="19" t="s">
        <v>83</v>
      </c>
      <c r="D1507" s="18" t="s">
        <v>136</v>
      </c>
      <c r="E1507" s="19" t="s">
        <v>1981</v>
      </c>
      <c r="F1507" s="20">
        <v>0</v>
      </c>
    </row>
    <row r="1508" spans="1:6" ht="15.75" customHeight="1" x14ac:dyDescent="0.3">
      <c r="A1508" s="18" t="s">
        <v>2073</v>
      </c>
      <c r="B1508" s="18" t="s">
        <v>333</v>
      </c>
      <c r="C1508" s="19" t="s">
        <v>83</v>
      </c>
      <c r="D1508" s="18" t="s">
        <v>137</v>
      </c>
      <c r="E1508" s="19" t="s">
        <v>1982</v>
      </c>
      <c r="F1508" s="20">
        <v>0</v>
      </c>
    </row>
    <row r="1509" spans="1:6" ht="15.75" customHeight="1" x14ac:dyDescent="0.3">
      <c r="A1509" s="18" t="s">
        <v>2073</v>
      </c>
      <c r="B1509" s="18" t="s">
        <v>333</v>
      </c>
      <c r="C1509" s="19" t="s">
        <v>83</v>
      </c>
      <c r="D1509" s="18" t="s">
        <v>138</v>
      </c>
      <c r="E1509" s="19" t="s">
        <v>371</v>
      </c>
      <c r="F1509" s="20">
        <v>0</v>
      </c>
    </row>
    <row r="1510" spans="1:6" ht="15.75" customHeight="1" x14ac:dyDescent="0.3">
      <c r="A1510" s="18" t="s">
        <v>2073</v>
      </c>
      <c r="B1510" s="18" t="s">
        <v>334</v>
      </c>
      <c r="C1510" s="19" t="s">
        <v>84</v>
      </c>
      <c r="D1510" s="18" t="s">
        <v>129</v>
      </c>
      <c r="E1510" s="19" t="s">
        <v>478</v>
      </c>
      <c r="F1510" s="20">
        <v>0</v>
      </c>
    </row>
    <row r="1511" spans="1:6" ht="15.75" customHeight="1" x14ac:dyDescent="0.3">
      <c r="A1511" s="18" t="s">
        <v>2073</v>
      </c>
      <c r="B1511" s="18" t="s">
        <v>334</v>
      </c>
      <c r="C1511" s="19" t="s">
        <v>84</v>
      </c>
      <c r="D1511" s="18" t="s">
        <v>130</v>
      </c>
      <c r="E1511" s="19" t="s">
        <v>820</v>
      </c>
      <c r="F1511" s="20">
        <v>874.92510000000004</v>
      </c>
    </row>
    <row r="1512" spans="1:6" ht="15.75" customHeight="1" x14ac:dyDescent="0.3">
      <c r="A1512" s="18" t="s">
        <v>2073</v>
      </c>
      <c r="B1512" s="18" t="s">
        <v>334</v>
      </c>
      <c r="C1512" s="19" t="s">
        <v>84</v>
      </c>
      <c r="D1512" s="18" t="s">
        <v>131</v>
      </c>
      <c r="E1512" s="19" t="s">
        <v>1983</v>
      </c>
      <c r="F1512" s="20">
        <v>0</v>
      </c>
    </row>
    <row r="1513" spans="1:6" ht="15.75" customHeight="1" x14ac:dyDescent="0.3">
      <c r="A1513" s="18" t="s">
        <v>2073</v>
      </c>
      <c r="B1513" s="18" t="s">
        <v>334</v>
      </c>
      <c r="C1513" s="19" t="s">
        <v>84</v>
      </c>
      <c r="D1513" s="18" t="s">
        <v>132</v>
      </c>
      <c r="E1513" s="19" t="s">
        <v>1984</v>
      </c>
      <c r="F1513" s="20">
        <v>0</v>
      </c>
    </row>
    <row r="1514" spans="1:6" ht="15.75" customHeight="1" x14ac:dyDescent="0.3">
      <c r="A1514" s="18" t="s">
        <v>2073</v>
      </c>
      <c r="B1514" s="18" t="s">
        <v>334</v>
      </c>
      <c r="C1514" s="19" t="s">
        <v>84</v>
      </c>
      <c r="D1514" s="18" t="s">
        <v>133</v>
      </c>
      <c r="E1514" s="19" t="s">
        <v>974</v>
      </c>
      <c r="F1514" s="20">
        <v>0</v>
      </c>
    </row>
    <row r="1515" spans="1:6" ht="15.75" customHeight="1" x14ac:dyDescent="0.3">
      <c r="A1515" s="18" t="s">
        <v>2073</v>
      </c>
      <c r="B1515" s="18" t="s">
        <v>334</v>
      </c>
      <c r="C1515" s="19" t="s">
        <v>84</v>
      </c>
      <c r="D1515" s="18" t="s">
        <v>134</v>
      </c>
      <c r="E1515" s="19" t="s">
        <v>1985</v>
      </c>
      <c r="F1515" s="20">
        <v>0</v>
      </c>
    </row>
    <row r="1516" spans="1:6" ht="15.75" customHeight="1" x14ac:dyDescent="0.3">
      <c r="A1516" s="18" t="s">
        <v>2073</v>
      </c>
      <c r="B1516" s="18" t="s">
        <v>334</v>
      </c>
      <c r="C1516" s="19" t="s">
        <v>84</v>
      </c>
      <c r="D1516" s="18" t="s">
        <v>135</v>
      </c>
      <c r="E1516" s="19" t="s">
        <v>488</v>
      </c>
      <c r="F1516" s="20">
        <v>0</v>
      </c>
    </row>
    <row r="1517" spans="1:6" ht="15.75" customHeight="1" x14ac:dyDescent="0.3">
      <c r="A1517" s="18" t="s">
        <v>2073</v>
      </c>
      <c r="B1517" s="18" t="s">
        <v>334</v>
      </c>
      <c r="C1517" s="19" t="s">
        <v>84</v>
      </c>
      <c r="D1517" s="18" t="s">
        <v>136</v>
      </c>
      <c r="E1517" s="19" t="s">
        <v>1986</v>
      </c>
      <c r="F1517" s="20">
        <v>0</v>
      </c>
    </row>
    <row r="1518" spans="1:6" ht="15.75" customHeight="1" x14ac:dyDescent="0.3">
      <c r="A1518" s="18" t="s">
        <v>2073</v>
      </c>
      <c r="B1518" s="18" t="s">
        <v>334</v>
      </c>
      <c r="C1518" s="19" t="s">
        <v>84</v>
      </c>
      <c r="D1518" s="18" t="s">
        <v>137</v>
      </c>
      <c r="E1518" s="19" t="s">
        <v>1987</v>
      </c>
      <c r="F1518" s="20">
        <v>1741.3649</v>
      </c>
    </row>
    <row r="1519" spans="1:6" ht="15.75" customHeight="1" x14ac:dyDescent="0.3">
      <c r="A1519" s="18" t="s">
        <v>2073</v>
      </c>
      <c r="B1519" s="18" t="s">
        <v>334</v>
      </c>
      <c r="C1519" s="19" t="s">
        <v>84</v>
      </c>
      <c r="D1519" s="18" t="s">
        <v>138</v>
      </c>
      <c r="E1519" s="19" t="s">
        <v>1988</v>
      </c>
      <c r="F1519" s="20">
        <v>0</v>
      </c>
    </row>
    <row r="1520" spans="1:6" ht="15.75" customHeight="1" x14ac:dyDescent="0.3">
      <c r="A1520" s="18" t="s">
        <v>2073</v>
      </c>
      <c r="B1520" s="18" t="s">
        <v>334</v>
      </c>
      <c r="C1520" s="19" t="s">
        <v>84</v>
      </c>
      <c r="D1520" s="18" t="s">
        <v>139</v>
      </c>
      <c r="E1520" s="19" t="s">
        <v>821</v>
      </c>
      <c r="F1520" s="20">
        <v>89249.803400000004</v>
      </c>
    </row>
    <row r="1521" spans="1:6" ht="15.75" customHeight="1" x14ac:dyDescent="0.3">
      <c r="A1521" s="18" t="s">
        <v>2073</v>
      </c>
      <c r="B1521" s="18" t="s">
        <v>334</v>
      </c>
      <c r="C1521" s="19" t="s">
        <v>84</v>
      </c>
      <c r="D1521" s="18" t="s">
        <v>140</v>
      </c>
      <c r="E1521" s="19" t="s">
        <v>1989</v>
      </c>
      <c r="F1521" s="20">
        <v>232344.09669999999</v>
      </c>
    </row>
    <row r="1522" spans="1:6" ht="15.75" customHeight="1" x14ac:dyDescent="0.3">
      <c r="A1522" s="18" t="s">
        <v>2073</v>
      </c>
      <c r="B1522" s="18" t="s">
        <v>335</v>
      </c>
      <c r="C1522" s="19" t="s">
        <v>85</v>
      </c>
      <c r="D1522" s="18" t="s">
        <v>129</v>
      </c>
      <c r="E1522" s="19" t="s">
        <v>1313</v>
      </c>
      <c r="F1522" s="20">
        <v>0</v>
      </c>
    </row>
    <row r="1523" spans="1:6" ht="15.75" customHeight="1" x14ac:dyDescent="0.3">
      <c r="A1523" s="18" t="s">
        <v>2073</v>
      </c>
      <c r="B1523" s="18" t="s">
        <v>335</v>
      </c>
      <c r="C1523" s="19" t="s">
        <v>85</v>
      </c>
      <c r="D1523" s="18" t="s">
        <v>130</v>
      </c>
      <c r="E1523" s="19" t="s">
        <v>1314</v>
      </c>
      <c r="F1523" s="20">
        <v>113479.18459999999</v>
      </c>
    </row>
    <row r="1524" spans="1:6" ht="15.75" customHeight="1" x14ac:dyDescent="0.3">
      <c r="A1524" s="18" t="s">
        <v>2073</v>
      </c>
      <c r="B1524" s="18" t="s">
        <v>335</v>
      </c>
      <c r="C1524" s="19" t="s">
        <v>85</v>
      </c>
      <c r="D1524" s="18" t="s">
        <v>131</v>
      </c>
      <c r="E1524" s="19" t="s">
        <v>1315</v>
      </c>
      <c r="F1524" s="20">
        <v>0</v>
      </c>
    </row>
    <row r="1525" spans="1:6" ht="15.75" customHeight="1" x14ac:dyDescent="0.3">
      <c r="A1525" s="18" t="s">
        <v>2073</v>
      </c>
      <c r="B1525" s="18" t="s">
        <v>335</v>
      </c>
      <c r="C1525" s="19" t="s">
        <v>85</v>
      </c>
      <c r="D1525" s="18" t="s">
        <v>132</v>
      </c>
      <c r="E1525" s="19" t="s">
        <v>1316</v>
      </c>
      <c r="F1525" s="20">
        <v>4832558.5946000004</v>
      </c>
    </row>
    <row r="1526" spans="1:6" ht="15.75" customHeight="1" x14ac:dyDescent="0.3">
      <c r="A1526" s="18" t="s">
        <v>2073</v>
      </c>
      <c r="B1526" s="18" t="s">
        <v>335</v>
      </c>
      <c r="C1526" s="19" t="s">
        <v>85</v>
      </c>
      <c r="D1526" s="18" t="s">
        <v>133</v>
      </c>
      <c r="E1526" s="19" t="s">
        <v>1317</v>
      </c>
      <c r="F1526" s="20">
        <v>0</v>
      </c>
    </row>
    <row r="1527" spans="1:6" ht="15.75" customHeight="1" x14ac:dyDescent="0.3">
      <c r="A1527" s="18" t="s">
        <v>2073</v>
      </c>
      <c r="B1527" s="18" t="s">
        <v>335</v>
      </c>
      <c r="C1527" s="19" t="s">
        <v>85</v>
      </c>
      <c r="D1527" s="18" t="s">
        <v>134</v>
      </c>
      <c r="E1527" s="19" t="s">
        <v>1318</v>
      </c>
      <c r="F1527" s="20">
        <v>0</v>
      </c>
    </row>
    <row r="1528" spans="1:6" ht="15.75" customHeight="1" x14ac:dyDescent="0.3">
      <c r="A1528" s="18" t="s">
        <v>2073</v>
      </c>
      <c r="B1528" s="18" t="s">
        <v>335</v>
      </c>
      <c r="C1528" s="19" t="s">
        <v>85</v>
      </c>
      <c r="D1528" s="18" t="s">
        <v>135</v>
      </c>
      <c r="E1528" s="19" t="s">
        <v>1319</v>
      </c>
      <c r="F1528" s="20">
        <v>3275324.9087999999</v>
      </c>
    </row>
    <row r="1529" spans="1:6" ht="15.75" customHeight="1" x14ac:dyDescent="0.3">
      <c r="A1529" s="18" t="s">
        <v>2073</v>
      </c>
      <c r="B1529" s="18" t="s">
        <v>335</v>
      </c>
      <c r="C1529" s="19" t="s">
        <v>85</v>
      </c>
      <c r="D1529" s="18" t="s">
        <v>136</v>
      </c>
      <c r="E1529" s="19" t="s">
        <v>1320</v>
      </c>
      <c r="F1529" s="20">
        <v>0</v>
      </c>
    </row>
    <row r="1530" spans="1:6" ht="15.75" customHeight="1" x14ac:dyDescent="0.3">
      <c r="A1530" s="18" t="s">
        <v>2073</v>
      </c>
      <c r="B1530" s="18" t="s">
        <v>335</v>
      </c>
      <c r="C1530" s="19" t="s">
        <v>85</v>
      </c>
      <c r="D1530" s="18" t="s">
        <v>137</v>
      </c>
      <c r="E1530" s="19" t="s">
        <v>1321</v>
      </c>
      <c r="F1530" s="20">
        <v>0</v>
      </c>
    </row>
    <row r="1531" spans="1:6" ht="15.75" customHeight="1" x14ac:dyDescent="0.3">
      <c r="A1531" s="18" t="s">
        <v>2073</v>
      </c>
      <c r="B1531" s="18" t="s">
        <v>335</v>
      </c>
      <c r="C1531" s="19" t="s">
        <v>85</v>
      </c>
      <c r="D1531" s="18" t="s">
        <v>138</v>
      </c>
      <c r="E1531" s="19" t="s">
        <v>1322</v>
      </c>
      <c r="F1531" s="20">
        <v>0</v>
      </c>
    </row>
    <row r="1532" spans="1:6" ht="15.75" customHeight="1" x14ac:dyDescent="0.3">
      <c r="A1532" s="18" t="s">
        <v>2073</v>
      </c>
      <c r="B1532" s="18" t="s">
        <v>335</v>
      </c>
      <c r="C1532" s="19" t="s">
        <v>85</v>
      </c>
      <c r="D1532" s="18" t="s">
        <v>139</v>
      </c>
      <c r="E1532" s="19" t="s">
        <v>1323</v>
      </c>
      <c r="F1532" s="20">
        <v>0</v>
      </c>
    </row>
    <row r="1533" spans="1:6" ht="15.75" customHeight="1" x14ac:dyDescent="0.3">
      <c r="A1533" s="18" t="s">
        <v>2073</v>
      </c>
      <c r="B1533" s="18" t="s">
        <v>335</v>
      </c>
      <c r="C1533" s="19" t="s">
        <v>85</v>
      </c>
      <c r="D1533" s="18" t="s">
        <v>140</v>
      </c>
      <c r="E1533" s="19" t="s">
        <v>1324</v>
      </c>
      <c r="F1533" s="20">
        <v>0</v>
      </c>
    </row>
    <row r="1534" spans="1:6" ht="15.75" customHeight="1" x14ac:dyDescent="0.3">
      <c r="A1534" s="18" t="s">
        <v>2073</v>
      </c>
      <c r="B1534" s="18" t="s">
        <v>335</v>
      </c>
      <c r="C1534" s="19" t="s">
        <v>85</v>
      </c>
      <c r="D1534" s="18" t="s">
        <v>141</v>
      </c>
      <c r="E1534" s="19" t="s">
        <v>1325</v>
      </c>
      <c r="F1534" s="20">
        <v>0</v>
      </c>
    </row>
    <row r="1535" spans="1:6" ht="15.75" customHeight="1" x14ac:dyDescent="0.3">
      <c r="A1535" s="18" t="s">
        <v>2073</v>
      </c>
      <c r="B1535" s="18" t="s">
        <v>335</v>
      </c>
      <c r="C1535" s="19" t="s">
        <v>85</v>
      </c>
      <c r="D1535" s="18" t="s">
        <v>142</v>
      </c>
      <c r="E1535" s="19" t="s">
        <v>1326</v>
      </c>
      <c r="F1535" s="20">
        <v>0</v>
      </c>
    </row>
    <row r="1536" spans="1:6" ht="15.75" customHeight="1" x14ac:dyDescent="0.3">
      <c r="A1536" s="18" t="s">
        <v>2073</v>
      </c>
      <c r="B1536" s="18" t="s">
        <v>335</v>
      </c>
      <c r="C1536" s="19" t="s">
        <v>85</v>
      </c>
      <c r="D1536" s="18" t="s">
        <v>143</v>
      </c>
      <c r="E1536" s="19" t="s">
        <v>1327</v>
      </c>
      <c r="F1536" s="20">
        <v>33988.564599999998</v>
      </c>
    </row>
    <row r="1537" spans="1:6" ht="15.75" customHeight="1" x14ac:dyDescent="0.3">
      <c r="A1537" s="18" t="s">
        <v>2073</v>
      </c>
      <c r="B1537" s="18" t="s">
        <v>335</v>
      </c>
      <c r="C1537" s="19" t="s">
        <v>85</v>
      </c>
      <c r="D1537" s="18" t="s">
        <v>144</v>
      </c>
      <c r="E1537" s="19" t="s">
        <v>1328</v>
      </c>
      <c r="F1537" s="20">
        <v>9431168.2719999999</v>
      </c>
    </row>
    <row r="1538" spans="1:6" ht="15.75" customHeight="1" x14ac:dyDescent="0.3">
      <c r="A1538" s="18" t="s">
        <v>2073</v>
      </c>
      <c r="B1538" s="18" t="s">
        <v>335</v>
      </c>
      <c r="C1538" s="19" t="s">
        <v>85</v>
      </c>
      <c r="D1538" s="18" t="s">
        <v>145</v>
      </c>
      <c r="E1538" s="19" t="s">
        <v>1329</v>
      </c>
      <c r="F1538" s="20">
        <v>0</v>
      </c>
    </row>
    <row r="1539" spans="1:6" ht="15.75" customHeight="1" x14ac:dyDescent="0.3">
      <c r="A1539" s="18" t="s">
        <v>2073</v>
      </c>
      <c r="B1539" s="18" t="s">
        <v>335</v>
      </c>
      <c r="C1539" s="19" t="s">
        <v>85</v>
      </c>
      <c r="D1539" s="18" t="s">
        <v>146</v>
      </c>
      <c r="E1539" s="19" t="s">
        <v>1330</v>
      </c>
      <c r="F1539" s="20">
        <v>0</v>
      </c>
    </row>
    <row r="1540" spans="1:6" ht="15.75" customHeight="1" x14ac:dyDescent="0.3">
      <c r="A1540" s="18" t="s">
        <v>2073</v>
      </c>
      <c r="B1540" s="18" t="s">
        <v>335</v>
      </c>
      <c r="C1540" s="19" t="s">
        <v>85</v>
      </c>
      <c r="D1540" s="18" t="s">
        <v>147</v>
      </c>
      <c r="E1540" s="19" t="s">
        <v>1331</v>
      </c>
      <c r="F1540" s="20">
        <v>0</v>
      </c>
    </row>
    <row r="1541" spans="1:6" ht="15.75" customHeight="1" x14ac:dyDescent="0.3">
      <c r="A1541" s="18" t="s">
        <v>2073</v>
      </c>
      <c r="B1541" s="18" t="s">
        <v>335</v>
      </c>
      <c r="C1541" s="19" t="s">
        <v>85</v>
      </c>
      <c r="D1541" s="18" t="s">
        <v>148</v>
      </c>
      <c r="E1541" s="19" t="s">
        <v>1332</v>
      </c>
      <c r="F1541" s="20">
        <v>0</v>
      </c>
    </row>
    <row r="1542" spans="1:6" ht="15.75" customHeight="1" x14ac:dyDescent="0.3">
      <c r="A1542" s="18" t="s">
        <v>2073</v>
      </c>
      <c r="B1542" s="18" t="s">
        <v>335</v>
      </c>
      <c r="C1542" s="19" t="s">
        <v>85</v>
      </c>
      <c r="D1542" s="18" t="s">
        <v>149</v>
      </c>
      <c r="E1542" s="19" t="s">
        <v>1333</v>
      </c>
      <c r="F1542" s="20">
        <v>0</v>
      </c>
    </row>
    <row r="1543" spans="1:6" ht="15.75" customHeight="1" x14ac:dyDescent="0.3">
      <c r="A1543" s="18" t="s">
        <v>2073</v>
      </c>
      <c r="B1543" s="18" t="s">
        <v>335</v>
      </c>
      <c r="C1543" s="19" t="s">
        <v>85</v>
      </c>
      <c r="D1543" s="18" t="s">
        <v>150</v>
      </c>
      <c r="E1543" s="19" t="s">
        <v>1334</v>
      </c>
      <c r="F1543" s="20">
        <v>2725.0925000000002</v>
      </c>
    </row>
    <row r="1544" spans="1:6" ht="15.75" customHeight="1" x14ac:dyDescent="0.3">
      <c r="A1544" s="18" t="s">
        <v>2073</v>
      </c>
      <c r="B1544" s="18" t="s">
        <v>335</v>
      </c>
      <c r="C1544" s="19" t="s">
        <v>85</v>
      </c>
      <c r="D1544" s="18" t="s">
        <v>151</v>
      </c>
      <c r="E1544" s="19" t="s">
        <v>1335</v>
      </c>
      <c r="F1544" s="20">
        <v>1424634.8211999999</v>
      </c>
    </row>
    <row r="1545" spans="1:6" ht="15.75" customHeight="1" x14ac:dyDescent="0.3">
      <c r="A1545" s="18" t="s">
        <v>2073</v>
      </c>
      <c r="B1545" s="18" t="s">
        <v>335</v>
      </c>
      <c r="C1545" s="19" t="s">
        <v>85</v>
      </c>
      <c r="D1545" s="18" t="s">
        <v>200</v>
      </c>
      <c r="E1545" s="19" t="s">
        <v>1336</v>
      </c>
      <c r="F1545" s="20">
        <v>945211.92879999999</v>
      </c>
    </row>
    <row r="1546" spans="1:6" ht="15.75" customHeight="1" x14ac:dyDescent="0.3">
      <c r="A1546" s="18" t="s">
        <v>2073</v>
      </c>
      <c r="B1546" s="18" t="s">
        <v>335</v>
      </c>
      <c r="C1546" s="19" t="s">
        <v>85</v>
      </c>
      <c r="D1546" s="18" t="s">
        <v>201</v>
      </c>
      <c r="E1546" s="19" t="s">
        <v>1337</v>
      </c>
      <c r="F1546" s="20">
        <v>0</v>
      </c>
    </row>
    <row r="1547" spans="1:6" ht="15.75" customHeight="1" x14ac:dyDescent="0.3">
      <c r="A1547" s="18" t="s">
        <v>2073</v>
      </c>
      <c r="B1547" s="18" t="s">
        <v>335</v>
      </c>
      <c r="C1547" s="19" t="s">
        <v>85</v>
      </c>
      <c r="D1547" s="18" t="s">
        <v>205</v>
      </c>
      <c r="E1547" s="19" t="s">
        <v>1338</v>
      </c>
      <c r="F1547" s="20">
        <v>1137640.3302</v>
      </c>
    </row>
    <row r="1548" spans="1:6" ht="15.75" customHeight="1" x14ac:dyDescent="0.3">
      <c r="A1548" s="18" t="s">
        <v>2073</v>
      </c>
      <c r="B1548" s="18" t="s">
        <v>335</v>
      </c>
      <c r="C1548" s="19" t="s">
        <v>85</v>
      </c>
      <c r="D1548" s="18" t="s">
        <v>206</v>
      </c>
      <c r="E1548" s="19" t="s">
        <v>1339</v>
      </c>
      <c r="F1548" s="20">
        <v>0</v>
      </c>
    </row>
    <row r="1549" spans="1:6" ht="15.75" customHeight="1" x14ac:dyDescent="0.3">
      <c r="A1549" s="18" t="s">
        <v>2073</v>
      </c>
      <c r="B1549" s="18" t="s">
        <v>335</v>
      </c>
      <c r="C1549" s="19" t="s">
        <v>85</v>
      </c>
      <c r="D1549" s="18" t="s">
        <v>215</v>
      </c>
      <c r="E1549" s="19" t="s">
        <v>1340</v>
      </c>
      <c r="F1549" s="20">
        <v>0</v>
      </c>
    </row>
    <row r="1550" spans="1:6" ht="15.75" customHeight="1" x14ac:dyDescent="0.3">
      <c r="A1550" s="18" t="s">
        <v>2073</v>
      </c>
      <c r="B1550" s="18" t="s">
        <v>335</v>
      </c>
      <c r="C1550" s="19" t="s">
        <v>85</v>
      </c>
      <c r="D1550" s="18" t="s">
        <v>207</v>
      </c>
      <c r="E1550" s="19" t="s">
        <v>1341</v>
      </c>
      <c r="F1550" s="20">
        <v>5211559.9506000001</v>
      </c>
    </row>
    <row r="1551" spans="1:6" ht="15.75" customHeight="1" x14ac:dyDescent="0.3">
      <c r="A1551" s="18" t="s">
        <v>2073</v>
      </c>
      <c r="B1551" s="18" t="s">
        <v>335</v>
      </c>
      <c r="C1551" s="19" t="s">
        <v>85</v>
      </c>
      <c r="D1551" s="18" t="s">
        <v>216</v>
      </c>
      <c r="E1551" s="19" t="s">
        <v>1342</v>
      </c>
      <c r="F1551" s="20">
        <v>0</v>
      </c>
    </row>
    <row r="1552" spans="1:6" ht="15.75" customHeight="1" x14ac:dyDescent="0.3">
      <c r="A1552" s="18" t="s">
        <v>2073</v>
      </c>
      <c r="B1552" s="18" t="s">
        <v>335</v>
      </c>
      <c r="C1552" s="19" t="s">
        <v>85</v>
      </c>
      <c r="D1552" s="18" t="s">
        <v>208</v>
      </c>
      <c r="E1552" s="19" t="s">
        <v>1343</v>
      </c>
      <c r="F1552" s="20">
        <v>0</v>
      </c>
    </row>
    <row r="1553" spans="1:6" ht="15.75" customHeight="1" x14ac:dyDescent="0.3">
      <c r="A1553" s="18" t="s">
        <v>2073</v>
      </c>
      <c r="B1553" s="18" t="s">
        <v>335</v>
      </c>
      <c r="C1553" s="19" t="s">
        <v>85</v>
      </c>
      <c r="D1553" s="18" t="s">
        <v>209</v>
      </c>
      <c r="E1553" s="19" t="s">
        <v>2131</v>
      </c>
      <c r="F1553" s="20">
        <v>0</v>
      </c>
    </row>
    <row r="1554" spans="1:6" ht="15.75" customHeight="1" x14ac:dyDescent="0.3">
      <c r="A1554" s="18" t="s">
        <v>2073</v>
      </c>
      <c r="B1554" s="18" t="s">
        <v>336</v>
      </c>
      <c r="C1554" s="19" t="s">
        <v>86</v>
      </c>
      <c r="D1554" s="18" t="s">
        <v>133</v>
      </c>
      <c r="E1554" s="19" t="s">
        <v>819</v>
      </c>
      <c r="F1554" s="20">
        <v>0</v>
      </c>
    </row>
    <row r="1555" spans="1:6" ht="15.75" customHeight="1" x14ac:dyDescent="0.3">
      <c r="A1555" s="18" t="s">
        <v>2073</v>
      </c>
      <c r="B1555" s="18" t="s">
        <v>336</v>
      </c>
      <c r="C1555" s="19" t="s">
        <v>86</v>
      </c>
      <c r="D1555" s="18" t="s">
        <v>134</v>
      </c>
      <c r="E1555" s="19" t="s">
        <v>1990</v>
      </c>
      <c r="F1555" s="20">
        <v>0</v>
      </c>
    </row>
    <row r="1556" spans="1:6" ht="15.75" customHeight="1" x14ac:dyDescent="0.3">
      <c r="A1556" s="18" t="s">
        <v>2073</v>
      </c>
      <c r="B1556" s="18" t="s">
        <v>336</v>
      </c>
      <c r="C1556" s="19" t="s">
        <v>86</v>
      </c>
      <c r="D1556" s="18" t="s">
        <v>135</v>
      </c>
      <c r="E1556" s="19" t="s">
        <v>1991</v>
      </c>
      <c r="F1556" s="20">
        <v>0</v>
      </c>
    </row>
    <row r="1557" spans="1:6" ht="15.75" customHeight="1" x14ac:dyDescent="0.3">
      <c r="A1557" s="18" t="s">
        <v>2073</v>
      </c>
      <c r="B1557" s="18" t="s">
        <v>336</v>
      </c>
      <c r="C1557" s="19" t="s">
        <v>86</v>
      </c>
      <c r="D1557" s="18" t="s">
        <v>136</v>
      </c>
      <c r="E1557" s="19" t="s">
        <v>1992</v>
      </c>
      <c r="F1557" s="20">
        <v>0</v>
      </c>
    </row>
    <row r="1558" spans="1:6" ht="15.75" customHeight="1" x14ac:dyDescent="0.3">
      <c r="A1558" s="18" t="s">
        <v>2073</v>
      </c>
      <c r="B1558" s="18" t="s">
        <v>336</v>
      </c>
      <c r="C1558" s="19" t="s">
        <v>86</v>
      </c>
      <c r="D1558" s="18" t="s">
        <v>138</v>
      </c>
      <c r="E1558" s="19" t="s">
        <v>1993</v>
      </c>
      <c r="F1558" s="20">
        <v>0</v>
      </c>
    </row>
    <row r="1559" spans="1:6" ht="15.75" customHeight="1" x14ac:dyDescent="0.3">
      <c r="A1559" s="18" t="s">
        <v>2073</v>
      </c>
      <c r="B1559" s="18" t="s">
        <v>336</v>
      </c>
      <c r="C1559" s="19" t="s">
        <v>86</v>
      </c>
      <c r="D1559" s="18" t="s">
        <v>139</v>
      </c>
      <c r="E1559" s="19" t="s">
        <v>1994</v>
      </c>
      <c r="F1559" s="20">
        <v>0</v>
      </c>
    </row>
    <row r="1560" spans="1:6" ht="15.75" customHeight="1" x14ac:dyDescent="0.3">
      <c r="A1560" s="18" t="s">
        <v>2073</v>
      </c>
      <c r="B1560" s="18" t="s">
        <v>336</v>
      </c>
      <c r="C1560" s="19" t="s">
        <v>86</v>
      </c>
      <c r="D1560" s="18" t="s">
        <v>140</v>
      </c>
      <c r="E1560" s="19" t="s">
        <v>1995</v>
      </c>
      <c r="F1560" s="20">
        <v>0</v>
      </c>
    </row>
    <row r="1561" spans="1:6" ht="15.75" customHeight="1" x14ac:dyDescent="0.3">
      <c r="A1561" s="18" t="s">
        <v>2073</v>
      </c>
      <c r="B1561" s="18" t="s">
        <v>336</v>
      </c>
      <c r="C1561" s="19" t="s">
        <v>86</v>
      </c>
      <c r="D1561" s="18" t="s">
        <v>142</v>
      </c>
      <c r="E1561" s="19" t="s">
        <v>1996</v>
      </c>
      <c r="F1561" s="20">
        <v>0</v>
      </c>
    </row>
    <row r="1562" spans="1:6" ht="15.75" customHeight="1" x14ac:dyDescent="0.3">
      <c r="A1562" s="18" t="s">
        <v>2073</v>
      </c>
      <c r="B1562" s="18" t="s">
        <v>336</v>
      </c>
      <c r="C1562" s="19" t="s">
        <v>86</v>
      </c>
      <c r="D1562" s="18" t="s">
        <v>143</v>
      </c>
      <c r="E1562" s="19" t="s">
        <v>1997</v>
      </c>
      <c r="F1562" s="20">
        <v>0</v>
      </c>
    </row>
    <row r="1563" spans="1:6" ht="15.75" customHeight="1" x14ac:dyDescent="0.3">
      <c r="A1563" s="18" t="s">
        <v>2073</v>
      </c>
      <c r="B1563" s="18" t="s">
        <v>336</v>
      </c>
      <c r="C1563" s="19" t="s">
        <v>86</v>
      </c>
      <c r="D1563" s="18" t="s">
        <v>144</v>
      </c>
      <c r="E1563" s="19" t="s">
        <v>1998</v>
      </c>
      <c r="F1563" s="20">
        <v>0</v>
      </c>
    </row>
    <row r="1564" spans="1:6" ht="15.75" customHeight="1" x14ac:dyDescent="0.3">
      <c r="A1564" s="18" t="s">
        <v>2073</v>
      </c>
      <c r="B1564" s="18" t="s">
        <v>336</v>
      </c>
      <c r="C1564" s="19" t="s">
        <v>86</v>
      </c>
      <c r="D1564" s="18" t="s">
        <v>145</v>
      </c>
      <c r="E1564" s="19" t="s">
        <v>1999</v>
      </c>
      <c r="F1564" s="20">
        <v>3539096.5402000002</v>
      </c>
    </row>
    <row r="1565" spans="1:6" ht="15.75" customHeight="1" x14ac:dyDescent="0.3">
      <c r="A1565" s="18" t="s">
        <v>2073</v>
      </c>
      <c r="B1565" s="18" t="s">
        <v>336</v>
      </c>
      <c r="C1565" s="19" t="s">
        <v>86</v>
      </c>
      <c r="D1565" s="18" t="s">
        <v>146</v>
      </c>
      <c r="E1565" s="19" t="s">
        <v>2000</v>
      </c>
      <c r="F1565" s="20">
        <v>413090.7</v>
      </c>
    </row>
    <row r="1566" spans="1:6" ht="15.75" customHeight="1" x14ac:dyDescent="0.3">
      <c r="A1566" s="18" t="s">
        <v>2073</v>
      </c>
      <c r="B1566" s="18" t="s">
        <v>336</v>
      </c>
      <c r="C1566" s="19" t="s">
        <v>86</v>
      </c>
      <c r="D1566" s="18" t="s">
        <v>147</v>
      </c>
      <c r="E1566" s="19" t="s">
        <v>2001</v>
      </c>
      <c r="F1566" s="20">
        <v>607591.61100000003</v>
      </c>
    </row>
    <row r="1567" spans="1:6" ht="15.75" customHeight="1" x14ac:dyDescent="0.3">
      <c r="A1567" s="18" t="s">
        <v>2073</v>
      </c>
      <c r="B1567" s="18" t="s">
        <v>336</v>
      </c>
      <c r="C1567" s="19" t="s">
        <v>86</v>
      </c>
      <c r="D1567" s="18" t="s">
        <v>148</v>
      </c>
      <c r="E1567" s="19" t="s">
        <v>2002</v>
      </c>
      <c r="F1567" s="20">
        <v>0</v>
      </c>
    </row>
    <row r="1568" spans="1:6" ht="15.75" customHeight="1" x14ac:dyDescent="0.3">
      <c r="A1568" s="18" t="s">
        <v>2073</v>
      </c>
      <c r="B1568" s="18" t="s">
        <v>336</v>
      </c>
      <c r="C1568" s="19" t="s">
        <v>86</v>
      </c>
      <c r="D1568" s="18" t="s">
        <v>149</v>
      </c>
      <c r="E1568" s="19" t="s">
        <v>2003</v>
      </c>
      <c r="F1568" s="20">
        <v>0</v>
      </c>
    </row>
    <row r="1569" spans="1:6" ht="15.75" customHeight="1" x14ac:dyDescent="0.3">
      <c r="A1569" s="18" t="s">
        <v>2073</v>
      </c>
      <c r="B1569" s="18" t="s">
        <v>336</v>
      </c>
      <c r="C1569" s="19" t="s">
        <v>86</v>
      </c>
      <c r="D1569" s="18" t="s">
        <v>150</v>
      </c>
      <c r="E1569" s="19" t="s">
        <v>2004</v>
      </c>
      <c r="F1569" s="20">
        <v>0</v>
      </c>
    </row>
    <row r="1570" spans="1:6" ht="15.75" customHeight="1" x14ac:dyDescent="0.3">
      <c r="A1570" s="18" t="s">
        <v>2073</v>
      </c>
      <c r="B1570" s="18" t="s">
        <v>337</v>
      </c>
      <c r="C1570" s="19" t="s">
        <v>87</v>
      </c>
      <c r="D1570" s="18" t="s">
        <v>129</v>
      </c>
      <c r="E1570" s="19" t="s">
        <v>1707</v>
      </c>
      <c r="F1570" s="20">
        <v>0</v>
      </c>
    </row>
    <row r="1571" spans="1:6" ht="15.75" customHeight="1" x14ac:dyDescent="0.3">
      <c r="A1571" s="18" t="s">
        <v>2073</v>
      </c>
      <c r="B1571" s="18" t="s">
        <v>337</v>
      </c>
      <c r="C1571" s="19" t="s">
        <v>87</v>
      </c>
      <c r="D1571" s="18" t="s">
        <v>130</v>
      </c>
      <c r="E1571" s="19" t="s">
        <v>1708</v>
      </c>
      <c r="F1571" s="20">
        <v>0</v>
      </c>
    </row>
    <row r="1572" spans="1:6" ht="15.75" customHeight="1" x14ac:dyDescent="0.3">
      <c r="A1572" s="18" t="s">
        <v>2073</v>
      </c>
      <c r="B1572" s="18" t="s">
        <v>337</v>
      </c>
      <c r="C1572" s="19" t="s">
        <v>87</v>
      </c>
      <c r="D1572" s="18" t="s">
        <v>131</v>
      </c>
      <c r="E1572" s="19" t="s">
        <v>1709</v>
      </c>
      <c r="F1572" s="20">
        <v>0</v>
      </c>
    </row>
    <row r="1573" spans="1:6" ht="15.75" customHeight="1" x14ac:dyDescent="0.3">
      <c r="A1573" s="18" t="s">
        <v>2073</v>
      </c>
      <c r="B1573" s="18" t="s">
        <v>337</v>
      </c>
      <c r="C1573" s="19" t="s">
        <v>87</v>
      </c>
      <c r="D1573" s="18" t="s">
        <v>132</v>
      </c>
      <c r="E1573" s="19" t="s">
        <v>1710</v>
      </c>
      <c r="F1573" s="20">
        <v>0</v>
      </c>
    </row>
    <row r="1574" spans="1:6" ht="15.75" customHeight="1" x14ac:dyDescent="0.3">
      <c r="A1574" s="18" t="s">
        <v>2073</v>
      </c>
      <c r="B1574" s="18" t="s">
        <v>337</v>
      </c>
      <c r="C1574" s="19" t="s">
        <v>87</v>
      </c>
      <c r="D1574" s="18" t="s">
        <v>133</v>
      </c>
      <c r="E1574" s="19" t="s">
        <v>1711</v>
      </c>
      <c r="F1574" s="20">
        <v>0</v>
      </c>
    </row>
    <row r="1575" spans="1:6" ht="15.75" customHeight="1" x14ac:dyDescent="0.3">
      <c r="A1575" s="18" t="s">
        <v>2073</v>
      </c>
      <c r="B1575" s="18" t="s">
        <v>337</v>
      </c>
      <c r="C1575" s="19" t="s">
        <v>87</v>
      </c>
      <c r="D1575" s="18" t="s">
        <v>134</v>
      </c>
      <c r="E1575" s="19" t="s">
        <v>932</v>
      </c>
      <c r="F1575" s="20">
        <v>0</v>
      </c>
    </row>
    <row r="1576" spans="1:6" ht="15.75" customHeight="1" x14ac:dyDescent="0.3">
      <c r="A1576" s="18" t="s">
        <v>2073</v>
      </c>
      <c r="B1576" s="18" t="s">
        <v>337</v>
      </c>
      <c r="C1576" s="19" t="s">
        <v>87</v>
      </c>
      <c r="D1576" s="18" t="s">
        <v>135</v>
      </c>
      <c r="E1576" s="19" t="s">
        <v>1712</v>
      </c>
      <c r="F1576" s="20">
        <v>0</v>
      </c>
    </row>
    <row r="1577" spans="1:6" ht="15.75" customHeight="1" x14ac:dyDescent="0.3">
      <c r="A1577" s="18" t="s">
        <v>2073</v>
      </c>
      <c r="B1577" s="18" t="s">
        <v>337</v>
      </c>
      <c r="C1577" s="19" t="s">
        <v>87</v>
      </c>
      <c r="D1577" s="18" t="s">
        <v>136</v>
      </c>
      <c r="E1577" s="19" t="s">
        <v>1713</v>
      </c>
      <c r="F1577" s="20">
        <v>0</v>
      </c>
    </row>
    <row r="1578" spans="1:6" ht="15.75" customHeight="1" x14ac:dyDescent="0.3">
      <c r="A1578" s="18" t="s">
        <v>2073</v>
      </c>
      <c r="B1578" s="18" t="s">
        <v>337</v>
      </c>
      <c r="C1578" s="19" t="s">
        <v>87</v>
      </c>
      <c r="D1578" s="18" t="s">
        <v>137</v>
      </c>
      <c r="E1578" s="19" t="s">
        <v>820</v>
      </c>
      <c r="F1578" s="20">
        <v>0</v>
      </c>
    </row>
    <row r="1579" spans="1:6" ht="15.75" customHeight="1" x14ac:dyDescent="0.3">
      <c r="A1579" s="18" t="s">
        <v>2073</v>
      </c>
      <c r="B1579" s="18" t="s">
        <v>337</v>
      </c>
      <c r="C1579" s="19" t="s">
        <v>87</v>
      </c>
      <c r="D1579" s="18" t="s">
        <v>138</v>
      </c>
      <c r="E1579" s="19" t="s">
        <v>488</v>
      </c>
      <c r="F1579" s="20">
        <v>0</v>
      </c>
    </row>
    <row r="1580" spans="1:6" ht="15.75" customHeight="1" x14ac:dyDescent="0.3">
      <c r="A1580" s="18" t="s">
        <v>2073</v>
      </c>
      <c r="B1580" s="18" t="s">
        <v>337</v>
      </c>
      <c r="C1580" s="19" t="s">
        <v>87</v>
      </c>
      <c r="D1580" s="18" t="s">
        <v>139</v>
      </c>
      <c r="E1580" s="19" t="s">
        <v>2005</v>
      </c>
      <c r="F1580" s="20">
        <v>0</v>
      </c>
    </row>
    <row r="1581" spans="1:6" ht="15.75" customHeight="1" x14ac:dyDescent="0.3">
      <c r="A1581" s="18" t="s">
        <v>2073</v>
      </c>
      <c r="B1581" s="18" t="s">
        <v>337</v>
      </c>
      <c r="C1581" s="19" t="s">
        <v>87</v>
      </c>
      <c r="D1581" s="18" t="s">
        <v>140</v>
      </c>
      <c r="E1581" s="19" t="s">
        <v>1714</v>
      </c>
      <c r="F1581" s="20">
        <v>0</v>
      </c>
    </row>
    <row r="1582" spans="1:6" ht="15.75" customHeight="1" x14ac:dyDescent="0.3">
      <c r="A1582" s="18" t="s">
        <v>2073</v>
      </c>
      <c r="B1582" s="18" t="s">
        <v>337</v>
      </c>
      <c r="C1582" s="19" t="s">
        <v>87</v>
      </c>
      <c r="D1582" s="18" t="s">
        <v>141</v>
      </c>
      <c r="E1582" s="19" t="s">
        <v>1715</v>
      </c>
      <c r="F1582" s="20">
        <v>0</v>
      </c>
    </row>
    <row r="1583" spans="1:6" ht="15.75" customHeight="1" x14ac:dyDescent="0.3">
      <c r="A1583" s="18" t="s">
        <v>2073</v>
      </c>
      <c r="B1583" s="18" t="s">
        <v>337</v>
      </c>
      <c r="C1583" s="19" t="s">
        <v>87</v>
      </c>
      <c r="D1583" s="18" t="s">
        <v>142</v>
      </c>
      <c r="E1583" s="19" t="s">
        <v>2006</v>
      </c>
      <c r="F1583" s="20">
        <v>0</v>
      </c>
    </row>
    <row r="1584" spans="1:6" ht="15.75" customHeight="1" x14ac:dyDescent="0.3">
      <c r="A1584" s="18" t="s">
        <v>2073</v>
      </c>
      <c r="B1584" s="18" t="s">
        <v>337</v>
      </c>
      <c r="C1584" s="19" t="s">
        <v>87</v>
      </c>
      <c r="D1584" s="18" t="s">
        <v>143</v>
      </c>
      <c r="E1584" s="19" t="s">
        <v>1716</v>
      </c>
      <c r="F1584" s="20">
        <v>0</v>
      </c>
    </row>
    <row r="1585" spans="1:6" ht="15.75" customHeight="1" x14ac:dyDescent="0.3">
      <c r="A1585" s="18" t="s">
        <v>2073</v>
      </c>
      <c r="B1585" s="18" t="s">
        <v>337</v>
      </c>
      <c r="C1585" s="19" t="s">
        <v>87</v>
      </c>
      <c r="D1585" s="18" t="s">
        <v>144</v>
      </c>
      <c r="E1585" s="19" t="s">
        <v>2007</v>
      </c>
      <c r="F1585" s="20">
        <v>0</v>
      </c>
    </row>
    <row r="1586" spans="1:6" ht="15.75" customHeight="1" x14ac:dyDescent="0.3">
      <c r="A1586" s="18" t="s">
        <v>2073</v>
      </c>
      <c r="B1586" s="18" t="s">
        <v>337</v>
      </c>
      <c r="C1586" s="19" t="s">
        <v>87</v>
      </c>
      <c r="D1586" s="18" t="s">
        <v>145</v>
      </c>
      <c r="E1586" s="19" t="s">
        <v>1687</v>
      </c>
      <c r="F1586" s="20">
        <v>0</v>
      </c>
    </row>
    <row r="1587" spans="1:6" ht="15.75" customHeight="1" x14ac:dyDescent="0.3">
      <c r="A1587" s="18" t="s">
        <v>2073</v>
      </c>
      <c r="B1587" s="18" t="s">
        <v>337</v>
      </c>
      <c r="C1587" s="19" t="s">
        <v>87</v>
      </c>
      <c r="D1587" s="18" t="s">
        <v>146</v>
      </c>
      <c r="E1587" s="19" t="s">
        <v>1717</v>
      </c>
      <c r="F1587" s="20">
        <v>0</v>
      </c>
    </row>
    <row r="1588" spans="1:6" ht="15.75" customHeight="1" x14ac:dyDescent="0.3">
      <c r="A1588" s="18" t="s">
        <v>2073</v>
      </c>
      <c r="B1588" s="18" t="s">
        <v>337</v>
      </c>
      <c r="C1588" s="19" t="s">
        <v>87</v>
      </c>
      <c r="D1588" s="18" t="s">
        <v>147</v>
      </c>
      <c r="E1588" s="19" t="s">
        <v>2008</v>
      </c>
      <c r="F1588" s="20">
        <v>0</v>
      </c>
    </row>
    <row r="1589" spans="1:6" ht="15.75" customHeight="1" x14ac:dyDescent="0.3">
      <c r="A1589" s="18" t="s">
        <v>2073</v>
      </c>
      <c r="B1589" s="18" t="s">
        <v>338</v>
      </c>
      <c r="C1589" s="19" t="s">
        <v>88</v>
      </c>
      <c r="D1589" s="18" t="s">
        <v>129</v>
      </c>
      <c r="E1589" s="19" t="s">
        <v>1344</v>
      </c>
      <c r="F1589" s="20">
        <v>0</v>
      </c>
    </row>
    <row r="1590" spans="1:6" ht="15.75" customHeight="1" x14ac:dyDescent="0.3">
      <c r="A1590" s="18" t="s">
        <v>2073</v>
      </c>
      <c r="B1590" s="18" t="s">
        <v>338</v>
      </c>
      <c r="C1590" s="19" t="s">
        <v>88</v>
      </c>
      <c r="D1590" s="18" t="s">
        <v>130</v>
      </c>
      <c r="E1590" s="19" t="s">
        <v>1345</v>
      </c>
      <c r="F1590" s="20">
        <v>0</v>
      </c>
    </row>
    <row r="1591" spans="1:6" ht="15.75" customHeight="1" x14ac:dyDescent="0.3">
      <c r="A1591" s="18" t="s">
        <v>2073</v>
      </c>
      <c r="B1591" s="18" t="s">
        <v>338</v>
      </c>
      <c r="C1591" s="19" t="s">
        <v>88</v>
      </c>
      <c r="D1591" s="18" t="s">
        <v>131</v>
      </c>
      <c r="E1591" s="19" t="s">
        <v>1346</v>
      </c>
      <c r="F1591" s="20">
        <v>110520.3431</v>
      </c>
    </row>
    <row r="1592" spans="1:6" ht="15.75" customHeight="1" x14ac:dyDescent="0.3">
      <c r="A1592" s="18" t="s">
        <v>2073</v>
      </c>
      <c r="B1592" s="18" t="s">
        <v>338</v>
      </c>
      <c r="C1592" s="19" t="s">
        <v>88</v>
      </c>
      <c r="D1592" s="18" t="s">
        <v>132</v>
      </c>
      <c r="E1592" s="19" t="s">
        <v>1347</v>
      </c>
      <c r="F1592" s="20">
        <v>0</v>
      </c>
    </row>
    <row r="1593" spans="1:6" ht="15.75" customHeight="1" x14ac:dyDescent="0.3">
      <c r="A1593" s="18" t="s">
        <v>2073</v>
      </c>
      <c r="B1593" s="18" t="s">
        <v>338</v>
      </c>
      <c r="C1593" s="19" t="s">
        <v>88</v>
      </c>
      <c r="D1593" s="18" t="s">
        <v>133</v>
      </c>
      <c r="E1593" s="19" t="s">
        <v>1348</v>
      </c>
      <c r="F1593" s="20">
        <v>0</v>
      </c>
    </row>
    <row r="1594" spans="1:6" ht="15.75" customHeight="1" x14ac:dyDescent="0.3">
      <c r="A1594" s="18" t="s">
        <v>2073</v>
      </c>
      <c r="B1594" s="18" t="s">
        <v>338</v>
      </c>
      <c r="C1594" s="19" t="s">
        <v>88</v>
      </c>
      <c r="D1594" s="18" t="s">
        <v>134</v>
      </c>
      <c r="E1594" s="19" t="s">
        <v>1349</v>
      </c>
      <c r="F1594" s="20">
        <v>0</v>
      </c>
    </row>
    <row r="1595" spans="1:6" ht="15.75" customHeight="1" x14ac:dyDescent="0.3">
      <c r="A1595" s="18" t="s">
        <v>2073</v>
      </c>
      <c r="B1595" s="18" t="s">
        <v>338</v>
      </c>
      <c r="C1595" s="19" t="s">
        <v>88</v>
      </c>
      <c r="D1595" s="18" t="s">
        <v>135</v>
      </c>
      <c r="E1595" s="19" t="s">
        <v>1350</v>
      </c>
      <c r="F1595" s="20">
        <v>0</v>
      </c>
    </row>
    <row r="1596" spans="1:6" ht="15.75" customHeight="1" x14ac:dyDescent="0.3">
      <c r="A1596" s="18" t="s">
        <v>2073</v>
      </c>
      <c r="B1596" s="18" t="s">
        <v>338</v>
      </c>
      <c r="C1596" s="19" t="s">
        <v>88</v>
      </c>
      <c r="D1596" s="18" t="s">
        <v>136</v>
      </c>
      <c r="E1596" s="19" t="s">
        <v>1351</v>
      </c>
      <c r="F1596" s="20">
        <v>5995126.5184000004</v>
      </c>
    </row>
    <row r="1597" spans="1:6" ht="15.75" customHeight="1" x14ac:dyDescent="0.3">
      <c r="A1597" s="18" t="s">
        <v>2073</v>
      </c>
      <c r="B1597" s="18" t="s">
        <v>338</v>
      </c>
      <c r="C1597" s="19" t="s">
        <v>88</v>
      </c>
      <c r="D1597" s="18" t="s">
        <v>137</v>
      </c>
      <c r="E1597" s="19" t="s">
        <v>421</v>
      </c>
      <c r="F1597" s="20">
        <v>0</v>
      </c>
    </row>
    <row r="1598" spans="1:6" ht="15.75" customHeight="1" x14ac:dyDescent="0.3">
      <c r="A1598" s="18" t="s">
        <v>2073</v>
      </c>
      <c r="B1598" s="18" t="s">
        <v>338</v>
      </c>
      <c r="C1598" s="19" t="s">
        <v>88</v>
      </c>
      <c r="D1598" s="18" t="s">
        <v>138</v>
      </c>
      <c r="E1598" s="19" t="s">
        <v>62</v>
      </c>
      <c r="F1598" s="20">
        <v>0</v>
      </c>
    </row>
    <row r="1599" spans="1:6" ht="15.75" customHeight="1" x14ac:dyDescent="0.3">
      <c r="A1599" s="18" t="s">
        <v>2073</v>
      </c>
      <c r="B1599" s="18" t="s">
        <v>338</v>
      </c>
      <c r="C1599" s="19" t="s">
        <v>88</v>
      </c>
      <c r="D1599" s="18" t="s">
        <v>139</v>
      </c>
      <c r="E1599" s="19" t="s">
        <v>1352</v>
      </c>
      <c r="F1599" s="20">
        <v>0</v>
      </c>
    </row>
    <row r="1600" spans="1:6" ht="15.75" customHeight="1" x14ac:dyDescent="0.3">
      <c r="A1600" s="18" t="s">
        <v>2073</v>
      </c>
      <c r="B1600" s="18" t="s">
        <v>338</v>
      </c>
      <c r="C1600" s="19" t="s">
        <v>88</v>
      </c>
      <c r="D1600" s="18" t="s">
        <v>140</v>
      </c>
      <c r="E1600" s="19" t="s">
        <v>1353</v>
      </c>
      <c r="F1600" s="20">
        <v>0</v>
      </c>
    </row>
    <row r="1601" spans="1:6" ht="15.75" customHeight="1" x14ac:dyDescent="0.3">
      <c r="A1601" s="18" t="s">
        <v>2073</v>
      </c>
      <c r="B1601" s="18" t="s">
        <v>338</v>
      </c>
      <c r="C1601" s="19" t="s">
        <v>88</v>
      </c>
      <c r="D1601" s="18" t="s">
        <v>141</v>
      </c>
      <c r="E1601" s="19" t="s">
        <v>1354</v>
      </c>
      <c r="F1601" s="20">
        <v>0</v>
      </c>
    </row>
    <row r="1602" spans="1:6" ht="15.75" customHeight="1" x14ac:dyDescent="0.3">
      <c r="A1602" s="18" t="s">
        <v>2073</v>
      </c>
      <c r="B1602" s="18" t="s">
        <v>338</v>
      </c>
      <c r="C1602" s="19" t="s">
        <v>88</v>
      </c>
      <c r="D1602" s="18" t="s">
        <v>142</v>
      </c>
      <c r="E1602" s="19" t="s">
        <v>1355</v>
      </c>
      <c r="F1602" s="20">
        <v>0</v>
      </c>
    </row>
    <row r="1603" spans="1:6" ht="15.75" customHeight="1" x14ac:dyDescent="0.3">
      <c r="A1603" s="18" t="s">
        <v>2073</v>
      </c>
      <c r="B1603" s="18" t="s">
        <v>338</v>
      </c>
      <c r="C1603" s="19" t="s">
        <v>88</v>
      </c>
      <c r="D1603" s="18" t="s">
        <v>143</v>
      </c>
      <c r="E1603" s="19" t="s">
        <v>1356</v>
      </c>
      <c r="F1603" s="20">
        <v>0</v>
      </c>
    </row>
    <row r="1604" spans="1:6" ht="15.75" customHeight="1" x14ac:dyDescent="0.3">
      <c r="A1604" s="18" t="s">
        <v>2073</v>
      </c>
      <c r="B1604" s="18" t="s">
        <v>338</v>
      </c>
      <c r="C1604" s="19" t="s">
        <v>88</v>
      </c>
      <c r="D1604" s="18" t="s">
        <v>144</v>
      </c>
      <c r="E1604" s="19" t="s">
        <v>1357</v>
      </c>
      <c r="F1604" s="20">
        <v>0</v>
      </c>
    </row>
    <row r="1605" spans="1:6" ht="15.75" customHeight="1" x14ac:dyDescent="0.3">
      <c r="A1605" s="18" t="s">
        <v>2073</v>
      </c>
      <c r="B1605" s="18" t="s">
        <v>338</v>
      </c>
      <c r="C1605" s="19" t="s">
        <v>88</v>
      </c>
      <c r="D1605" s="18" t="s">
        <v>145</v>
      </c>
      <c r="E1605" s="19" t="s">
        <v>1358</v>
      </c>
      <c r="F1605" s="20">
        <v>0</v>
      </c>
    </row>
    <row r="1606" spans="1:6" ht="15.75" customHeight="1" x14ac:dyDescent="0.3">
      <c r="A1606" s="18" t="s">
        <v>2073</v>
      </c>
      <c r="B1606" s="18" t="s">
        <v>338</v>
      </c>
      <c r="C1606" s="19" t="s">
        <v>88</v>
      </c>
      <c r="D1606" s="18" t="s">
        <v>146</v>
      </c>
      <c r="E1606" s="19" t="s">
        <v>1359</v>
      </c>
      <c r="F1606" s="20">
        <v>625.83109999999999</v>
      </c>
    </row>
    <row r="1607" spans="1:6" ht="15.75" customHeight="1" x14ac:dyDescent="0.3">
      <c r="A1607" s="18" t="s">
        <v>2073</v>
      </c>
      <c r="B1607" s="18" t="s">
        <v>338</v>
      </c>
      <c r="C1607" s="19" t="s">
        <v>88</v>
      </c>
      <c r="D1607" s="18" t="s">
        <v>147</v>
      </c>
      <c r="E1607" s="19" t="s">
        <v>108</v>
      </c>
      <c r="F1607" s="20">
        <v>0</v>
      </c>
    </row>
    <row r="1608" spans="1:6" ht="15.75" customHeight="1" x14ac:dyDescent="0.3">
      <c r="A1608" s="18" t="s">
        <v>2073</v>
      </c>
      <c r="B1608" s="18" t="s">
        <v>338</v>
      </c>
      <c r="C1608" s="19" t="s">
        <v>88</v>
      </c>
      <c r="D1608" s="18" t="s">
        <v>148</v>
      </c>
      <c r="E1608" s="19" t="s">
        <v>1360</v>
      </c>
      <c r="F1608" s="20">
        <v>0</v>
      </c>
    </row>
    <row r="1609" spans="1:6" ht="15.75" customHeight="1" x14ac:dyDescent="0.3">
      <c r="A1609" s="18" t="s">
        <v>2073</v>
      </c>
      <c r="B1609" s="18" t="s">
        <v>339</v>
      </c>
      <c r="C1609" s="19" t="s">
        <v>89</v>
      </c>
      <c r="D1609" s="18" t="s">
        <v>129</v>
      </c>
      <c r="E1609" s="19" t="s">
        <v>47</v>
      </c>
      <c r="F1609" s="20">
        <v>0</v>
      </c>
    </row>
    <row r="1610" spans="1:6" ht="15.75" customHeight="1" x14ac:dyDescent="0.3">
      <c r="A1610" s="18" t="s">
        <v>2073</v>
      </c>
      <c r="B1610" s="18" t="s">
        <v>339</v>
      </c>
      <c r="C1610" s="19" t="s">
        <v>89</v>
      </c>
      <c r="D1610" s="18" t="s">
        <v>130</v>
      </c>
      <c r="E1610" s="19" t="s">
        <v>1361</v>
      </c>
      <c r="F1610" s="20">
        <v>0</v>
      </c>
    </row>
    <row r="1611" spans="1:6" ht="15.75" customHeight="1" x14ac:dyDescent="0.3">
      <c r="A1611" s="18" t="s">
        <v>2073</v>
      </c>
      <c r="B1611" s="18" t="s">
        <v>339</v>
      </c>
      <c r="C1611" s="19" t="s">
        <v>89</v>
      </c>
      <c r="D1611" s="18" t="s">
        <v>131</v>
      </c>
      <c r="E1611" s="19" t="s">
        <v>1362</v>
      </c>
      <c r="F1611" s="20">
        <v>0</v>
      </c>
    </row>
    <row r="1612" spans="1:6" ht="15.75" customHeight="1" x14ac:dyDescent="0.3">
      <c r="A1612" s="18" t="s">
        <v>2073</v>
      </c>
      <c r="B1612" s="18" t="s">
        <v>339</v>
      </c>
      <c r="C1612" s="19" t="s">
        <v>89</v>
      </c>
      <c r="D1612" s="18" t="s">
        <v>132</v>
      </c>
      <c r="E1612" s="19" t="s">
        <v>1363</v>
      </c>
      <c r="F1612" s="20">
        <v>0</v>
      </c>
    </row>
    <row r="1613" spans="1:6" ht="15.75" customHeight="1" x14ac:dyDescent="0.3">
      <c r="A1613" s="18" t="s">
        <v>2073</v>
      </c>
      <c r="B1613" s="18" t="s">
        <v>339</v>
      </c>
      <c r="C1613" s="19" t="s">
        <v>89</v>
      </c>
      <c r="D1613" s="18" t="s">
        <v>133</v>
      </c>
      <c r="E1613" s="19" t="s">
        <v>1364</v>
      </c>
      <c r="F1613" s="20">
        <v>0</v>
      </c>
    </row>
    <row r="1614" spans="1:6" ht="15.75" customHeight="1" x14ac:dyDescent="0.3">
      <c r="A1614" s="18" t="s">
        <v>2073</v>
      </c>
      <c r="B1614" s="18" t="s">
        <v>339</v>
      </c>
      <c r="C1614" s="19" t="s">
        <v>89</v>
      </c>
      <c r="D1614" s="18" t="s">
        <v>134</v>
      </c>
      <c r="E1614" s="19" t="s">
        <v>59</v>
      </c>
      <c r="F1614" s="20">
        <v>0</v>
      </c>
    </row>
    <row r="1615" spans="1:6" ht="15.75" customHeight="1" x14ac:dyDescent="0.3">
      <c r="A1615" s="18" t="s">
        <v>2073</v>
      </c>
      <c r="B1615" s="18" t="s">
        <v>339</v>
      </c>
      <c r="C1615" s="19" t="s">
        <v>89</v>
      </c>
      <c r="D1615" s="18" t="s">
        <v>135</v>
      </c>
      <c r="E1615" s="19" t="s">
        <v>74</v>
      </c>
      <c r="F1615" s="20">
        <v>0</v>
      </c>
    </row>
    <row r="1616" spans="1:6" ht="15.75" customHeight="1" x14ac:dyDescent="0.3">
      <c r="A1616" s="18" t="s">
        <v>2073</v>
      </c>
      <c r="B1616" s="18" t="s">
        <v>339</v>
      </c>
      <c r="C1616" s="19" t="s">
        <v>89</v>
      </c>
      <c r="D1616" s="18" t="s">
        <v>136</v>
      </c>
      <c r="E1616" s="19" t="s">
        <v>1365</v>
      </c>
      <c r="F1616" s="20">
        <v>0</v>
      </c>
    </row>
    <row r="1617" spans="1:6" ht="15.75" customHeight="1" x14ac:dyDescent="0.3">
      <c r="A1617" s="18" t="s">
        <v>2073</v>
      </c>
      <c r="B1617" s="18" t="s">
        <v>339</v>
      </c>
      <c r="C1617" s="19" t="s">
        <v>89</v>
      </c>
      <c r="D1617" s="18" t="s">
        <v>137</v>
      </c>
      <c r="E1617" s="19" t="s">
        <v>1366</v>
      </c>
      <c r="F1617" s="20">
        <v>0</v>
      </c>
    </row>
    <row r="1618" spans="1:6" ht="15.75" customHeight="1" x14ac:dyDescent="0.3">
      <c r="A1618" s="18" t="s">
        <v>2073</v>
      </c>
      <c r="B1618" s="18" t="s">
        <v>339</v>
      </c>
      <c r="C1618" s="19" t="s">
        <v>89</v>
      </c>
      <c r="D1618" s="18" t="s">
        <v>138</v>
      </c>
      <c r="E1618" s="19" t="s">
        <v>1367</v>
      </c>
      <c r="F1618" s="20">
        <v>0</v>
      </c>
    </row>
    <row r="1619" spans="1:6" ht="15.75" customHeight="1" x14ac:dyDescent="0.3">
      <c r="A1619" s="18" t="s">
        <v>2073</v>
      </c>
      <c r="B1619" s="18" t="s">
        <v>339</v>
      </c>
      <c r="C1619" s="19" t="s">
        <v>89</v>
      </c>
      <c r="D1619" s="18" t="s">
        <v>139</v>
      </c>
      <c r="E1619" s="19" t="s">
        <v>101</v>
      </c>
      <c r="F1619" s="20">
        <v>0</v>
      </c>
    </row>
    <row r="1620" spans="1:6" ht="15.75" customHeight="1" x14ac:dyDescent="0.3">
      <c r="A1620" s="18" t="s">
        <v>2073</v>
      </c>
      <c r="B1620" s="18" t="s">
        <v>339</v>
      </c>
      <c r="C1620" s="19" t="s">
        <v>89</v>
      </c>
      <c r="D1620" s="18" t="s">
        <v>140</v>
      </c>
      <c r="E1620" s="19" t="s">
        <v>1368</v>
      </c>
      <c r="F1620" s="20">
        <v>0</v>
      </c>
    </row>
    <row r="1621" spans="1:6" ht="15.75" customHeight="1" x14ac:dyDescent="0.3">
      <c r="A1621" s="18" t="s">
        <v>2073</v>
      </c>
      <c r="B1621" s="18" t="s">
        <v>339</v>
      </c>
      <c r="C1621" s="19" t="s">
        <v>89</v>
      </c>
      <c r="D1621" s="18" t="s">
        <v>141</v>
      </c>
      <c r="E1621" s="19" t="s">
        <v>1369</v>
      </c>
      <c r="F1621" s="20">
        <v>0</v>
      </c>
    </row>
    <row r="1622" spans="1:6" ht="15.75" customHeight="1" x14ac:dyDescent="0.3">
      <c r="A1622" s="18" t="s">
        <v>2073</v>
      </c>
      <c r="B1622" s="18" t="s">
        <v>339</v>
      </c>
      <c r="C1622" s="19" t="s">
        <v>89</v>
      </c>
      <c r="D1622" s="18" t="s">
        <v>142</v>
      </c>
      <c r="E1622" s="19" t="s">
        <v>1370</v>
      </c>
      <c r="F1622" s="20">
        <v>0</v>
      </c>
    </row>
    <row r="1623" spans="1:6" ht="15.75" customHeight="1" x14ac:dyDescent="0.3">
      <c r="A1623" s="18" t="s">
        <v>2073</v>
      </c>
      <c r="B1623" s="18" t="s">
        <v>339</v>
      </c>
      <c r="C1623" s="19" t="s">
        <v>89</v>
      </c>
      <c r="D1623" s="18" t="s">
        <v>143</v>
      </c>
      <c r="E1623" s="19" t="s">
        <v>1371</v>
      </c>
      <c r="F1623" s="20">
        <v>0</v>
      </c>
    </row>
    <row r="1624" spans="1:6" ht="15.75" customHeight="1" x14ac:dyDescent="0.3">
      <c r="A1624" s="18" t="s">
        <v>2073</v>
      </c>
      <c r="B1624" s="18" t="s">
        <v>339</v>
      </c>
      <c r="C1624" s="19" t="s">
        <v>89</v>
      </c>
      <c r="D1624" s="18" t="s">
        <v>144</v>
      </c>
      <c r="E1624" s="19" t="s">
        <v>108</v>
      </c>
      <c r="F1624" s="20">
        <v>0</v>
      </c>
    </row>
    <row r="1625" spans="1:6" ht="15.75" customHeight="1" x14ac:dyDescent="0.3">
      <c r="A1625" s="18" t="s">
        <v>2073</v>
      </c>
      <c r="B1625" s="18" t="s">
        <v>339</v>
      </c>
      <c r="C1625" s="19" t="s">
        <v>89</v>
      </c>
      <c r="D1625" s="18" t="s">
        <v>145</v>
      </c>
      <c r="E1625" s="19" t="s">
        <v>1372</v>
      </c>
      <c r="F1625" s="20">
        <v>0</v>
      </c>
    </row>
    <row r="1626" spans="1:6" ht="15.75" customHeight="1" x14ac:dyDescent="0.3">
      <c r="A1626" s="18" t="s">
        <v>2073</v>
      </c>
      <c r="B1626" s="18" t="s">
        <v>339</v>
      </c>
      <c r="C1626" s="19" t="s">
        <v>89</v>
      </c>
      <c r="D1626" s="18" t="s">
        <v>146</v>
      </c>
      <c r="E1626" s="19" t="s">
        <v>109</v>
      </c>
      <c r="F1626" s="20">
        <v>1106849.0830000001</v>
      </c>
    </row>
    <row r="1627" spans="1:6" ht="15.75" customHeight="1" x14ac:dyDescent="0.3">
      <c r="A1627" s="18" t="s">
        <v>2073</v>
      </c>
      <c r="B1627" s="18" t="s">
        <v>339</v>
      </c>
      <c r="C1627" s="19" t="s">
        <v>89</v>
      </c>
      <c r="D1627" s="18" t="s">
        <v>147</v>
      </c>
      <c r="E1627" s="19" t="s">
        <v>1373</v>
      </c>
      <c r="F1627" s="20">
        <v>169095.88529999999</v>
      </c>
    </row>
    <row r="1628" spans="1:6" ht="15.75" customHeight="1" x14ac:dyDescent="0.3">
      <c r="A1628" s="18" t="s">
        <v>2073</v>
      </c>
      <c r="B1628" s="18" t="s">
        <v>339</v>
      </c>
      <c r="C1628" s="19" t="s">
        <v>89</v>
      </c>
      <c r="D1628" s="18" t="s">
        <v>148</v>
      </c>
      <c r="E1628" s="19" t="s">
        <v>1374</v>
      </c>
      <c r="F1628" s="20">
        <v>0</v>
      </c>
    </row>
    <row r="1629" spans="1:6" ht="15.75" customHeight="1" x14ac:dyDescent="0.3">
      <c r="A1629" s="18" t="s">
        <v>2073</v>
      </c>
      <c r="B1629" s="18" t="s">
        <v>339</v>
      </c>
      <c r="C1629" s="19" t="s">
        <v>89</v>
      </c>
      <c r="D1629" s="18" t="s">
        <v>149</v>
      </c>
      <c r="E1629" s="19" t="s">
        <v>1375</v>
      </c>
      <c r="F1629" s="20">
        <v>1013353.1276</v>
      </c>
    </row>
    <row r="1630" spans="1:6" ht="15.75" customHeight="1" x14ac:dyDescent="0.3">
      <c r="A1630" s="18" t="s">
        <v>2073</v>
      </c>
      <c r="B1630" s="18" t="s">
        <v>339</v>
      </c>
      <c r="C1630" s="19" t="s">
        <v>89</v>
      </c>
      <c r="D1630" s="18" t="s">
        <v>257</v>
      </c>
      <c r="E1630" s="19" t="s">
        <v>1376</v>
      </c>
      <c r="F1630" s="20">
        <v>0</v>
      </c>
    </row>
    <row r="1631" spans="1:6" ht="15.75" customHeight="1" x14ac:dyDescent="0.3">
      <c r="A1631" s="18" t="s">
        <v>2073</v>
      </c>
      <c r="B1631" s="18" t="s">
        <v>340</v>
      </c>
      <c r="C1631" s="19" t="s">
        <v>90</v>
      </c>
      <c r="D1631" s="18" t="s">
        <v>129</v>
      </c>
      <c r="E1631" s="19" t="s">
        <v>1126</v>
      </c>
      <c r="F1631" s="20">
        <v>0</v>
      </c>
    </row>
    <row r="1632" spans="1:6" ht="15.75" customHeight="1" x14ac:dyDescent="0.3">
      <c r="A1632" s="18" t="s">
        <v>2073</v>
      </c>
      <c r="B1632" s="18" t="s">
        <v>340</v>
      </c>
      <c r="C1632" s="19" t="s">
        <v>90</v>
      </c>
      <c r="D1632" s="18" t="s">
        <v>130</v>
      </c>
      <c r="E1632" s="19" t="s">
        <v>1377</v>
      </c>
      <c r="F1632" s="20">
        <v>225343.7647</v>
      </c>
    </row>
    <row r="1633" spans="1:6" ht="15.75" customHeight="1" x14ac:dyDescent="0.3">
      <c r="A1633" s="18" t="s">
        <v>2073</v>
      </c>
      <c r="B1633" s="18" t="s">
        <v>340</v>
      </c>
      <c r="C1633" s="19" t="s">
        <v>90</v>
      </c>
      <c r="D1633" s="18" t="s">
        <v>131</v>
      </c>
      <c r="E1633" s="19" t="s">
        <v>1378</v>
      </c>
      <c r="F1633" s="20">
        <v>301434.23300000001</v>
      </c>
    </row>
    <row r="1634" spans="1:6" ht="15.75" customHeight="1" x14ac:dyDescent="0.3">
      <c r="A1634" s="18" t="s">
        <v>2073</v>
      </c>
      <c r="B1634" s="18" t="s">
        <v>340</v>
      </c>
      <c r="C1634" s="19" t="s">
        <v>90</v>
      </c>
      <c r="D1634" s="18" t="s">
        <v>132</v>
      </c>
      <c r="E1634" s="19" t="s">
        <v>1379</v>
      </c>
      <c r="F1634" s="20">
        <v>0</v>
      </c>
    </row>
    <row r="1635" spans="1:6" ht="15.75" customHeight="1" x14ac:dyDescent="0.3">
      <c r="A1635" s="18" t="s">
        <v>2073</v>
      </c>
      <c r="B1635" s="18" t="s">
        <v>340</v>
      </c>
      <c r="C1635" s="19" t="s">
        <v>90</v>
      </c>
      <c r="D1635" s="18" t="s">
        <v>133</v>
      </c>
      <c r="E1635" s="19" t="s">
        <v>838</v>
      </c>
      <c r="F1635" s="20">
        <v>0</v>
      </c>
    </row>
    <row r="1636" spans="1:6" ht="15.75" customHeight="1" x14ac:dyDescent="0.3">
      <c r="A1636" s="18" t="s">
        <v>2073</v>
      </c>
      <c r="B1636" s="18" t="s">
        <v>340</v>
      </c>
      <c r="C1636" s="19" t="s">
        <v>90</v>
      </c>
      <c r="D1636" s="18" t="s">
        <v>134</v>
      </c>
      <c r="E1636" s="19" t="s">
        <v>445</v>
      </c>
      <c r="F1636" s="20">
        <v>0</v>
      </c>
    </row>
    <row r="1637" spans="1:6" ht="15.75" customHeight="1" x14ac:dyDescent="0.3">
      <c r="A1637" s="18" t="s">
        <v>2073</v>
      </c>
      <c r="B1637" s="18" t="s">
        <v>340</v>
      </c>
      <c r="C1637" s="19" t="s">
        <v>90</v>
      </c>
      <c r="D1637" s="18" t="s">
        <v>135</v>
      </c>
      <c r="E1637" s="19" t="s">
        <v>1380</v>
      </c>
      <c r="F1637" s="20">
        <v>0</v>
      </c>
    </row>
    <row r="1638" spans="1:6" ht="15.75" customHeight="1" x14ac:dyDescent="0.3">
      <c r="A1638" s="18" t="s">
        <v>2073</v>
      </c>
      <c r="B1638" s="18" t="s">
        <v>340</v>
      </c>
      <c r="C1638" s="19" t="s">
        <v>90</v>
      </c>
      <c r="D1638" s="18" t="s">
        <v>136</v>
      </c>
      <c r="E1638" s="19" t="s">
        <v>1381</v>
      </c>
      <c r="F1638" s="20">
        <v>0</v>
      </c>
    </row>
    <row r="1639" spans="1:6" ht="15.75" customHeight="1" x14ac:dyDescent="0.3">
      <c r="A1639" s="18" t="s">
        <v>2073</v>
      </c>
      <c r="B1639" s="18" t="s">
        <v>340</v>
      </c>
      <c r="C1639" s="19" t="s">
        <v>90</v>
      </c>
      <c r="D1639" s="18" t="s">
        <v>137</v>
      </c>
      <c r="E1639" s="19" t="s">
        <v>860</v>
      </c>
      <c r="F1639" s="20">
        <v>0</v>
      </c>
    </row>
    <row r="1640" spans="1:6" ht="15.75" customHeight="1" x14ac:dyDescent="0.3">
      <c r="A1640" s="18" t="s">
        <v>2073</v>
      </c>
      <c r="B1640" s="18" t="s">
        <v>340</v>
      </c>
      <c r="C1640" s="19" t="s">
        <v>90</v>
      </c>
      <c r="D1640" s="18" t="s">
        <v>138</v>
      </c>
      <c r="E1640" s="19" t="s">
        <v>1382</v>
      </c>
      <c r="F1640" s="20">
        <v>0</v>
      </c>
    </row>
    <row r="1641" spans="1:6" ht="15.75" customHeight="1" x14ac:dyDescent="0.3">
      <c r="A1641" s="18" t="s">
        <v>2073</v>
      </c>
      <c r="B1641" s="18" t="s">
        <v>340</v>
      </c>
      <c r="C1641" s="19" t="s">
        <v>90</v>
      </c>
      <c r="D1641" s="18" t="s">
        <v>139</v>
      </c>
      <c r="E1641" s="19" t="s">
        <v>452</v>
      </c>
      <c r="F1641" s="20">
        <v>0</v>
      </c>
    </row>
    <row r="1642" spans="1:6" ht="15.75" customHeight="1" x14ac:dyDescent="0.3">
      <c r="A1642" s="18" t="s">
        <v>2073</v>
      </c>
      <c r="B1642" s="18" t="s">
        <v>340</v>
      </c>
      <c r="C1642" s="19" t="s">
        <v>90</v>
      </c>
      <c r="D1642" s="18" t="s">
        <v>140</v>
      </c>
      <c r="E1642" s="19" t="s">
        <v>1383</v>
      </c>
      <c r="F1642" s="20">
        <v>0</v>
      </c>
    </row>
    <row r="1643" spans="1:6" ht="15.75" customHeight="1" x14ac:dyDescent="0.3">
      <c r="A1643" s="18" t="s">
        <v>2073</v>
      </c>
      <c r="B1643" s="18" t="s">
        <v>340</v>
      </c>
      <c r="C1643" s="19" t="s">
        <v>90</v>
      </c>
      <c r="D1643" s="18" t="s">
        <v>141</v>
      </c>
      <c r="E1643" s="19" t="s">
        <v>1022</v>
      </c>
      <c r="F1643" s="20">
        <v>0</v>
      </c>
    </row>
    <row r="1644" spans="1:6" ht="15.75" customHeight="1" x14ac:dyDescent="0.3">
      <c r="A1644" s="18" t="s">
        <v>2073</v>
      </c>
      <c r="B1644" s="18" t="s">
        <v>340</v>
      </c>
      <c r="C1644" s="19" t="s">
        <v>90</v>
      </c>
      <c r="D1644" s="18" t="s">
        <v>142</v>
      </c>
      <c r="E1644" s="19" t="s">
        <v>1384</v>
      </c>
      <c r="F1644" s="20">
        <v>0</v>
      </c>
    </row>
    <row r="1645" spans="1:6" ht="15.75" customHeight="1" x14ac:dyDescent="0.3">
      <c r="A1645" s="18" t="s">
        <v>2073</v>
      </c>
      <c r="B1645" s="18" t="s">
        <v>340</v>
      </c>
      <c r="C1645" s="19" t="s">
        <v>90</v>
      </c>
      <c r="D1645" s="18" t="s">
        <v>143</v>
      </c>
      <c r="E1645" s="19" t="s">
        <v>1385</v>
      </c>
      <c r="F1645" s="20">
        <v>0</v>
      </c>
    </row>
    <row r="1646" spans="1:6" ht="15.75" customHeight="1" x14ac:dyDescent="0.3">
      <c r="A1646" s="18" t="s">
        <v>2073</v>
      </c>
      <c r="B1646" s="18" t="s">
        <v>340</v>
      </c>
      <c r="C1646" s="19" t="s">
        <v>90</v>
      </c>
      <c r="D1646" s="18" t="s">
        <v>144</v>
      </c>
      <c r="E1646" s="19" t="s">
        <v>1386</v>
      </c>
      <c r="F1646" s="20">
        <v>0</v>
      </c>
    </row>
    <row r="1647" spans="1:6" ht="15.75" customHeight="1" x14ac:dyDescent="0.3">
      <c r="A1647" s="18" t="s">
        <v>2073</v>
      </c>
      <c r="B1647" s="18" t="s">
        <v>340</v>
      </c>
      <c r="C1647" s="19" t="s">
        <v>90</v>
      </c>
      <c r="D1647" s="18" t="s">
        <v>145</v>
      </c>
      <c r="E1647" s="19" t="s">
        <v>1387</v>
      </c>
      <c r="F1647" s="20">
        <v>235813.85440000001</v>
      </c>
    </row>
    <row r="1648" spans="1:6" ht="15.75" customHeight="1" x14ac:dyDescent="0.3">
      <c r="A1648" s="18" t="s">
        <v>2073</v>
      </c>
      <c r="B1648" s="18" t="s">
        <v>340</v>
      </c>
      <c r="C1648" s="19" t="s">
        <v>90</v>
      </c>
      <c r="D1648" s="18" t="s">
        <v>146</v>
      </c>
      <c r="E1648" s="19" t="s">
        <v>1388</v>
      </c>
      <c r="F1648" s="20">
        <v>0</v>
      </c>
    </row>
    <row r="1649" spans="1:6" ht="15.75" customHeight="1" x14ac:dyDescent="0.3">
      <c r="A1649" s="18" t="s">
        <v>2073</v>
      </c>
      <c r="B1649" s="18" t="s">
        <v>340</v>
      </c>
      <c r="C1649" s="19" t="s">
        <v>90</v>
      </c>
      <c r="D1649" s="18" t="s">
        <v>147</v>
      </c>
      <c r="E1649" s="19" t="s">
        <v>1389</v>
      </c>
      <c r="F1649" s="20">
        <v>0</v>
      </c>
    </row>
    <row r="1650" spans="1:6" ht="15.75" customHeight="1" x14ac:dyDescent="0.3">
      <c r="A1650" s="18" t="s">
        <v>2073</v>
      </c>
      <c r="B1650" s="18" t="s">
        <v>340</v>
      </c>
      <c r="C1650" s="19" t="s">
        <v>90</v>
      </c>
      <c r="D1650" s="18" t="s">
        <v>148</v>
      </c>
      <c r="E1650" s="19" t="s">
        <v>1390</v>
      </c>
      <c r="F1650" s="20">
        <v>0</v>
      </c>
    </row>
    <row r="1651" spans="1:6" ht="15.75" customHeight="1" x14ac:dyDescent="0.3">
      <c r="A1651" s="18" t="s">
        <v>2073</v>
      </c>
      <c r="B1651" s="18" t="s">
        <v>340</v>
      </c>
      <c r="C1651" s="19" t="s">
        <v>90</v>
      </c>
      <c r="D1651" s="18" t="s">
        <v>149</v>
      </c>
      <c r="E1651" s="19" t="s">
        <v>460</v>
      </c>
      <c r="F1651" s="20">
        <v>0</v>
      </c>
    </row>
    <row r="1652" spans="1:6" ht="15.75" customHeight="1" x14ac:dyDescent="0.3">
      <c r="A1652" s="18" t="s">
        <v>2073</v>
      </c>
      <c r="B1652" s="18" t="s">
        <v>340</v>
      </c>
      <c r="C1652" s="19" t="s">
        <v>90</v>
      </c>
      <c r="D1652" s="18" t="s">
        <v>150</v>
      </c>
      <c r="E1652" s="19" t="s">
        <v>1391</v>
      </c>
      <c r="F1652" s="20">
        <v>0</v>
      </c>
    </row>
    <row r="1653" spans="1:6" ht="15.75" customHeight="1" x14ac:dyDescent="0.3">
      <c r="A1653" s="18" t="s">
        <v>2073</v>
      </c>
      <c r="B1653" s="18" t="s">
        <v>341</v>
      </c>
      <c r="C1653" s="19" t="s">
        <v>91</v>
      </c>
      <c r="D1653" s="18" t="s">
        <v>129</v>
      </c>
      <c r="E1653" s="19" t="s">
        <v>1662</v>
      </c>
      <c r="F1653" s="20">
        <v>0</v>
      </c>
    </row>
    <row r="1654" spans="1:6" ht="15.75" customHeight="1" x14ac:dyDescent="0.3">
      <c r="A1654" s="18" t="s">
        <v>2073</v>
      </c>
      <c r="B1654" s="18" t="s">
        <v>341</v>
      </c>
      <c r="C1654" s="19" t="s">
        <v>91</v>
      </c>
      <c r="D1654" s="18" t="s">
        <v>130</v>
      </c>
      <c r="E1654" s="19" t="s">
        <v>445</v>
      </c>
      <c r="F1654" s="20">
        <v>0</v>
      </c>
    </row>
    <row r="1655" spans="1:6" ht="15.75" customHeight="1" x14ac:dyDescent="0.3">
      <c r="A1655" s="18" t="s">
        <v>2073</v>
      </c>
      <c r="B1655" s="18" t="s">
        <v>341</v>
      </c>
      <c r="C1655" s="19" t="s">
        <v>91</v>
      </c>
      <c r="D1655" s="18" t="s">
        <v>131</v>
      </c>
      <c r="E1655" s="19" t="s">
        <v>452</v>
      </c>
      <c r="F1655" s="20">
        <v>1327.2382</v>
      </c>
    </row>
    <row r="1656" spans="1:6" ht="15.75" customHeight="1" x14ac:dyDescent="0.3">
      <c r="A1656" s="18" t="s">
        <v>2073</v>
      </c>
      <c r="B1656" s="18" t="s">
        <v>341</v>
      </c>
      <c r="C1656" s="19" t="s">
        <v>91</v>
      </c>
      <c r="D1656" s="18" t="s">
        <v>132</v>
      </c>
      <c r="E1656" s="19" t="s">
        <v>1100</v>
      </c>
      <c r="F1656" s="20">
        <v>0</v>
      </c>
    </row>
    <row r="1657" spans="1:6" ht="15.75" customHeight="1" x14ac:dyDescent="0.3">
      <c r="A1657" s="18" t="s">
        <v>2073</v>
      </c>
      <c r="B1657" s="18" t="s">
        <v>341</v>
      </c>
      <c r="C1657" s="19" t="s">
        <v>91</v>
      </c>
      <c r="D1657" s="18" t="s">
        <v>133</v>
      </c>
      <c r="E1657" s="19" t="s">
        <v>1288</v>
      </c>
      <c r="F1657" s="20">
        <v>0</v>
      </c>
    </row>
    <row r="1658" spans="1:6" ht="15.75" customHeight="1" x14ac:dyDescent="0.3">
      <c r="A1658" s="18" t="s">
        <v>2073</v>
      </c>
      <c r="B1658" s="18" t="s">
        <v>341</v>
      </c>
      <c r="C1658" s="19" t="s">
        <v>91</v>
      </c>
      <c r="D1658" s="18" t="s">
        <v>134</v>
      </c>
      <c r="E1658" s="19" t="s">
        <v>760</v>
      </c>
      <c r="F1658" s="20">
        <v>0</v>
      </c>
    </row>
    <row r="1659" spans="1:6" ht="15.75" customHeight="1" x14ac:dyDescent="0.3">
      <c r="A1659" s="18" t="s">
        <v>2073</v>
      </c>
      <c r="B1659" s="18" t="s">
        <v>341</v>
      </c>
      <c r="C1659" s="19" t="s">
        <v>91</v>
      </c>
      <c r="D1659" s="18" t="s">
        <v>135</v>
      </c>
      <c r="E1659" s="19" t="s">
        <v>803</v>
      </c>
      <c r="F1659" s="20">
        <v>0</v>
      </c>
    </row>
    <row r="1660" spans="1:6" ht="15.75" customHeight="1" x14ac:dyDescent="0.3">
      <c r="A1660" s="18" t="s">
        <v>2073</v>
      </c>
      <c r="B1660" s="18" t="s">
        <v>341</v>
      </c>
      <c r="C1660" s="19" t="s">
        <v>91</v>
      </c>
      <c r="D1660" s="18" t="s">
        <v>136</v>
      </c>
      <c r="E1660" s="19" t="s">
        <v>2009</v>
      </c>
      <c r="F1660" s="20">
        <v>0</v>
      </c>
    </row>
    <row r="1661" spans="1:6" ht="15.75" customHeight="1" x14ac:dyDescent="0.3">
      <c r="A1661" s="18" t="s">
        <v>2073</v>
      </c>
      <c r="B1661" s="18" t="s">
        <v>341</v>
      </c>
      <c r="C1661" s="19" t="s">
        <v>91</v>
      </c>
      <c r="D1661" s="18" t="s">
        <v>137</v>
      </c>
      <c r="E1661" s="19" t="s">
        <v>2010</v>
      </c>
      <c r="F1661" s="20">
        <v>0</v>
      </c>
    </row>
    <row r="1662" spans="1:6" ht="15.75" customHeight="1" x14ac:dyDescent="0.3">
      <c r="A1662" s="18" t="s">
        <v>2073</v>
      </c>
      <c r="B1662" s="18" t="s">
        <v>341</v>
      </c>
      <c r="C1662" s="19" t="s">
        <v>91</v>
      </c>
      <c r="D1662" s="18" t="s">
        <v>138</v>
      </c>
      <c r="E1662" s="19" t="s">
        <v>2011</v>
      </c>
      <c r="F1662" s="20">
        <v>0</v>
      </c>
    </row>
    <row r="1663" spans="1:6" ht="15.75" customHeight="1" x14ac:dyDescent="0.3">
      <c r="A1663" s="18" t="s">
        <v>2073</v>
      </c>
      <c r="B1663" s="18" t="s">
        <v>341</v>
      </c>
      <c r="C1663" s="19" t="s">
        <v>91</v>
      </c>
      <c r="D1663" s="18" t="s">
        <v>139</v>
      </c>
      <c r="E1663" s="19" t="s">
        <v>2012</v>
      </c>
      <c r="F1663" s="20">
        <v>356602.50050000002</v>
      </c>
    </row>
    <row r="1664" spans="1:6" ht="15.75" customHeight="1" x14ac:dyDescent="0.3">
      <c r="A1664" s="18" t="s">
        <v>2073</v>
      </c>
      <c r="B1664" s="18" t="s">
        <v>341</v>
      </c>
      <c r="C1664" s="19" t="s">
        <v>91</v>
      </c>
      <c r="D1664" s="18" t="s">
        <v>140</v>
      </c>
      <c r="E1664" s="19" t="s">
        <v>371</v>
      </c>
      <c r="F1664" s="20">
        <v>0</v>
      </c>
    </row>
    <row r="1665" spans="1:6" ht="15.75" customHeight="1" x14ac:dyDescent="0.3">
      <c r="A1665" s="18" t="s">
        <v>2073</v>
      </c>
      <c r="B1665" s="18" t="s">
        <v>341</v>
      </c>
      <c r="C1665" s="19" t="s">
        <v>91</v>
      </c>
      <c r="D1665" s="18" t="s">
        <v>141</v>
      </c>
      <c r="E1665" s="19" t="s">
        <v>2013</v>
      </c>
      <c r="F1665" s="20">
        <v>0</v>
      </c>
    </row>
    <row r="1666" spans="1:6" ht="15.75" customHeight="1" x14ac:dyDescent="0.3">
      <c r="A1666" s="18" t="s">
        <v>2073</v>
      </c>
      <c r="B1666" s="18" t="s">
        <v>341</v>
      </c>
      <c r="C1666" s="19" t="s">
        <v>91</v>
      </c>
      <c r="D1666" s="18" t="s">
        <v>142</v>
      </c>
      <c r="E1666" s="19" t="s">
        <v>2014</v>
      </c>
      <c r="F1666" s="20">
        <v>0</v>
      </c>
    </row>
    <row r="1667" spans="1:6" ht="15.75" customHeight="1" x14ac:dyDescent="0.3">
      <c r="A1667" s="18" t="s">
        <v>2073</v>
      </c>
      <c r="B1667" s="18" t="s">
        <v>341</v>
      </c>
      <c r="C1667" s="19" t="s">
        <v>91</v>
      </c>
      <c r="D1667" s="18" t="s">
        <v>143</v>
      </c>
      <c r="E1667" s="19" t="s">
        <v>460</v>
      </c>
      <c r="F1667" s="20">
        <v>0</v>
      </c>
    </row>
    <row r="1668" spans="1:6" ht="15.75" customHeight="1" x14ac:dyDescent="0.3">
      <c r="A1668" s="18" t="s">
        <v>2073</v>
      </c>
      <c r="B1668" s="18" t="s">
        <v>341</v>
      </c>
      <c r="C1668" s="19" t="s">
        <v>91</v>
      </c>
      <c r="D1668" s="18" t="s">
        <v>144</v>
      </c>
      <c r="E1668" s="19" t="s">
        <v>2015</v>
      </c>
      <c r="F1668" s="20">
        <v>216477.43669999999</v>
      </c>
    </row>
    <row r="1669" spans="1:6" ht="15.75" customHeight="1" x14ac:dyDescent="0.3">
      <c r="A1669" s="18" t="s">
        <v>2073</v>
      </c>
      <c r="B1669" s="18" t="s">
        <v>342</v>
      </c>
      <c r="C1669" s="19" t="s">
        <v>367</v>
      </c>
      <c r="D1669" s="18" t="s">
        <v>129</v>
      </c>
      <c r="E1669" s="19" t="s">
        <v>1393</v>
      </c>
      <c r="F1669" s="20">
        <v>0</v>
      </c>
    </row>
    <row r="1670" spans="1:6" ht="15.75" customHeight="1" x14ac:dyDescent="0.3">
      <c r="A1670" s="18" t="s">
        <v>2073</v>
      </c>
      <c r="B1670" s="18" t="s">
        <v>342</v>
      </c>
      <c r="C1670" s="19" t="s">
        <v>367</v>
      </c>
      <c r="D1670" s="18" t="s">
        <v>130</v>
      </c>
      <c r="E1670" s="19" t="s">
        <v>1394</v>
      </c>
      <c r="F1670" s="20">
        <v>3741646.3883000002</v>
      </c>
    </row>
    <row r="1671" spans="1:6" ht="15.75" customHeight="1" x14ac:dyDescent="0.3">
      <c r="A1671" s="18" t="s">
        <v>2073</v>
      </c>
      <c r="B1671" s="18" t="s">
        <v>342</v>
      </c>
      <c r="C1671" s="19" t="s">
        <v>367</v>
      </c>
      <c r="D1671" s="18" t="s">
        <v>131</v>
      </c>
      <c r="E1671" s="19" t="s">
        <v>889</v>
      </c>
      <c r="F1671" s="20">
        <v>0</v>
      </c>
    </row>
    <row r="1672" spans="1:6" ht="15.75" customHeight="1" x14ac:dyDescent="0.3">
      <c r="A1672" s="18" t="s">
        <v>2073</v>
      </c>
      <c r="B1672" s="18" t="s">
        <v>342</v>
      </c>
      <c r="C1672" s="19" t="s">
        <v>367</v>
      </c>
      <c r="D1672" s="18" t="s">
        <v>132</v>
      </c>
      <c r="E1672" s="19" t="s">
        <v>1395</v>
      </c>
      <c r="F1672" s="20">
        <v>2020426.7552</v>
      </c>
    </row>
    <row r="1673" spans="1:6" ht="15.75" customHeight="1" x14ac:dyDescent="0.3">
      <c r="A1673" s="18" t="s">
        <v>2073</v>
      </c>
      <c r="B1673" s="18" t="s">
        <v>342</v>
      </c>
      <c r="C1673" s="19" t="s">
        <v>367</v>
      </c>
      <c r="D1673" s="18" t="s">
        <v>133</v>
      </c>
      <c r="E1673" s="19" t="s">
        <v>1396</v>
      </c>
      <c r="F1673" s="20">
        <v>14549175.687100001</v>
      </c>
    </row>
    <row r="1674" spans="1:6" ht="15.75" customHeight="1" x14ac:dyDescent="0.3">
      <c r="A1674" s="18" t="s">
        <v>2073</v>
      </c>
      <c r="B1674" s="18" t="s">
        <v>342</v>
      </c>
      <c r="C1674" s="19" t="s">
        <v>367</v>
      </c>
      <c r="D1674" s="18" t="s">
        <v>134</v>
      </c>
      <c r="E1674" s="19" t="s">
        <v>1397</v>
      </c>
      <c r="F1674" s="20">
        <v>0</v>
      </c>
    </row>
    <row r="1675" spans="1:6" ht="15.75" customHeight="1" x14ac:dyDescent="0.3">
      <c r="A1675" s="18" t="s">
        <v>2073</v>
      </c>
      <c r="B1675" s="18" t="s">
        <v>342</v>
      </c>
      <c r="C1675" s="19" t="s">
        <v>367</v>
      </c>
      <c r="D1675" s="18" t="s">
        <v>135</v>
      </c>
      <c r="E1675" s="19" t="s">
        <v>1398</v>
      </c>
      <c r="F1675" s="20">
        <v>0</v>
      </c>
    </row>
    <row r="1676" spans="1:6" ht="15.75" customHeight="1" x14ac:dyDescent="0.3">
      <c r="A1676" s="18" t="s">
        <v>2073</v>
      </c>
      <c r="B1676" s="18" t="s">
        <v>342</v>
      </c>
      <c r="C1676" s="19" t="s">
        <v>367</v>
      </c>
      <c r="D1676" s="18" t="s">
        <v>136</v>
      </c>
      <c r="E1676" s="19" t="s">
        <v>1399</v>
      </c>
      <c r="F1676" s="20">
        <v>0</v>
      </c>
    </row>
    <row r="1677" spans="1:6" ht="15.75" customHeight="1" x14ac:dyDescent="0.3">
      <c r="A1677" s="18" t="s">
        <v>2073</v>
      </c>
      <c r="B1677" s="18" t="s">
        <v>342</v>
      </c>
      <c r="C1677" s="19" t="s">
        <v>367</v>
      </c>
      <c r="D1677" s="18" t="s">
        <v>137</v>
      </c>
      <c r="E1677" s="19" t="s">
        <v>1400</v>
      </c>
      <c r="F1677" s="20">
        <v>13944327.354599999</v>
      </c>
    </row>
    <row r="1678" spans="1:6" ht="15.75" customHeight="1" x14ac:dyDescent="0.3">
      <c r="A1678" s="18" t="s">
        <v>2073</v>
      </c>
      <c r="B1678" s="18" t="s">
        <v>342</v>
      </c>
      <c r="C1678" s="19" t="s">
        <v>367</v>
      </c>
      <c r="D1678" s="18" t="s">
        <v>138</v>
      </c>
      <c r="E1678" s="19" t="s">
        <v>1401</v>
      </c>
      <c r="F1678" s="20">
        <v>0</v>
      </c>
    </row>
    <row r="1679" spans="1:6" ht="15.75" customHeight="1" x14ac:dyDescent="0.3">
      <c r="A1679" s="18" t="s">
        <v>2073</v>
      </c>
      <c r="B1679" s="18" t="s">
        <v>342</v>
      </c>
      <c r="C1679" s="19" t="s">
        <v>367</v>
      </c>
      <c r="D1679" s="18" t="s">
        <v>139</v>
      </c>
      <c r="E1679" s="19" t="s">
        <v>1402</v>
      </c>
      <c r="F1679" s="20">
        <v>0</v>
      </c>
    </row>
    <row r="1680" spans="1:6" ht="15.75" customHeight="1" x14ac:dyDescent="0.3">
      <c r="A1680" s="18" t="s">
        <v>2073</v>
      </c>
      <c r="B1680" s="18" t="s">
        <v>342</v>
      </c>
      <c r="C1680" s="19" t="s">
        <v>367</v>
      </c>
      <c r="D1680" s="18" t="s">
        <v>142</v>
      </c>
      <c r="E1680" s="19" t="s">
        <v>884</v>
      </c>
      <c r="F1680" s="20">
        <v>0</v>
      </c>
    </row>
    <row r="1681" spans="1:6" ht="15.75" customHeight="1" x14ac:dyDescent="0.3">
      <c r="A1681" s="18" t="s">
        <v>2073</v>
      </c>
      <c r="B1681" s="18" t="s">
        <v>342</v>
      </c>
      <c r="C1681" s="19" t="s">
        <v>367</v>
      </c>
      <c r="D1681" s="18" t="s">
        <v>143</v>
      </c>
      <c r="E1681" s="19" t="s">
        <v>1403</v>
      </c>
      <c r="F1681" s="20">
        <v>390044.36820000003</v>
      </c>
    </row>
    <row r="1682" spans="1:6" ht="15.75" customHeight="1" x14ac:dyDescent="0.3">
      <c r="A1682" s="18" t="s">
        <v>2073</v>
      </c>
      <c r="B1682" s="18" t="s">
        <v>342</v>
      </c>
      <c r="C1682" s="19" t="s">
        <v>367</v>
      </c>
      <c r="D1682" s="18" t="s">
        <v>144</v>
      </c>
      <c r="E1682" s="19" t="s">
        <v>1404</v>
      </c>
      <c r="F1682" s="20">
        <v>34468.769200000002</v>
      </c>
    </row>
    <row r="1683" spans="1:6" ht="15.75" customHeight="1" x14ac:dyDescent="0.3">
      <c r="A1683" s="18" t="s">
        <v>2073</v>
      </c>
      <c r="B1683" s="18" t="s">
        <v>342</v>
      </c>
      <c r="C1683" s="19" t="s">
        <v>367</v>
      </c>
      <c r="D1683" s="18" t="s">
        <v>145</v>
      </c>
      <c r="E1683" s="19" t="s">
        <v>1405</v>
      </c>
      <c r="F1683" s="20">
        <v>3015374.7968000001</v>
      </c>
    </row>
    <row r="1684" spans="1:6" ht="15.75" customHeight="1" x14ac:dyDescent="0.3">
      <c r="A1684" s="18" t="s">
        <v>2073</v>
      </c>
      <c r="B1684" s="18" t="s">
        <v>342</v>
      </c>
      <c r="C1684" s="19" t="s">
        <v>367</v>
      </c>
      <c r="D1684" s="18" t="s">
        <v>146</v>
      </c>
      <c r="E1684" s="19" t="s">
        <v>1406</v>
      </c>
      <c r="F1684" s="20">
        <v>1722485.6218000001</v>
      </c>
    </row>
    <row r="1685" spans="1:6" ht="15.75" customHeight="1" x14ac:dyDescent="0.3">
      <c r="A1685" s="18" t="s">
        <v>2073</v>
      </c>
      <c r="B1685" s="18" t="s">
        <v>342</v>
      </c>
      <c r="C1685" s="19" t="s">
        <v>367</v>
      </c>
      <c r="D1685" s="18" t="s">
        <v>150</v>
      </c>
      <c r="E1685" s="19" t="s">
        <v>1407</v>
      </c>
      <c r="F1685" s="20">
        <v>4437220.7737999996</v>
      </c>
    </row>
    <row r="1686" spans="1:6" ht="15.75" customHeight="1" x14ac:dyDescent="0.3">
      <c r="A1686" s="18" t="s">
        <v>2073</v>
      </c>
      <c r="B1686" s="18" t="s">
        <v>342</v>
      </c>
      <c r="C1686" s="19" t="s">
        <v>367</v>
      </c>
      <c r="D1686" s="18" t="s">
        <v>151</v>
      </c>
      <c r="E1686" s="19" t="s">
        <v>1408</v>
      </c>
      <c r="F1686" s="20">
        <v>3384908.8906</v>
      </c>
    </row>
    <row r="1687" spans="1:6" ht="15.75" customHeight="1" x14ac:dyDescent="0.3">
      <c r="A1687" s="18" t="s">
        <v>2073</v>
      </c>
      <c r="B1687" s="18" t="s">
        <v>342</v>
      </c>
      <c r="C1687" s="19" t="s">
        <v>367</v>
      </c>
      <c r="D1687" s="18" t="s">
        <v>201</v>
      </c>
      <c r="E1687" s="19" t="s">
        <v>1409</v>
      </c>
      <c r="F1687" s="20">
        <v>0</v>
      </c>
    </row>
    <row r="1688" spans="1:6" ht="15.75" customHeight="1" x14ac:dyDescent="0.3">
      <c r="A1688" s="18" t="s">
        <v>2073</v>
      </c>
      <c r="B1688" s="18" t="s">
        <v>342</v>
      </c>
      <c r="C1688" s="19" t="s">
        <v>367</v>
      </c>
      <c r="D1688" s="18" t="s">
        <v>205</v>
      </c>
      <c r="E1688" s="19" t="s">
        <v>1410</v>
      </c>
      <c r="F1688" s="20">
        <v>47298244.331200004</v>
      </c>
    </row>
    <row r="1689" spans="1:6" ht="15.75" customHeight="1" x14ac:dyDescent="0.3">
      <c r="A1689" s="18" t="s">
        <v>2073</v>
      </c>
      <c r="B1689" s="18" t="s">
        <v>342</v>
      </c>
      <c r="C1689" s="19" t="s">
        <v>367</v>
      </c>
      <c r="D1689" s="18" t="s">
        <v>206</v>
      </c>
      <c r="E1689" s="19" t="s">
        <v>371</v>
      </c>
      <c r="F1689" s="20">
        <v>0</v>
      </c>
    </row>
    <row r="1690" spans="1:6" ht="15.75" customHeight="1" x14ac:dyDescent="0.3">
      <c r="A1690" s="18" t="s">
        <v>2073</v>
      </c>
      <c r="B1690" s="18" t="s">
        <v>342</v>
      </c>
      <c r="C1690" s="19" t="s">
        <v>367</v>
      </c>
      <c r="D1690" s="18" t="s">
        <v>215</v>
      </c>
      <c r="E1690" s="19" t="s">
        <v>1411</v>
      </c>
      <c r="F1690" s="20">
        <v>250419.17509999999</v>
      </c>
    </row>
    <row r="1691" spans="1:6" ht="15.75" customHeight="1" x14ac:dyDescent="0.3">
      <c r="A1691" s="18" t="s">
        <v>2073</v>
      </c>
      <c r="B1691" s="18" t="s">
        <v>342</v>
      </c>
      <c r="C1691" s="19" t="s">
        <v>367</v>
      </c>
      <c r="D1691" s="18" t="s">
        <v>207</v>
      </c>
      <c r="E1691" s="19" t="s">
        <v>1412</v>
      </c>
      <c r="F1691" s="20">
        <v>486534.86469999998</v>
      </c>
    </row>
    <row r="1692" spans="1:6" ht="15.75" customHeight="1" x14ac:dyDescent="0.3">
      <c r="A1692" s="18" t="s">
        <v>2073</v>
      </c>
      <c r="B1692" s="18" t="s">
        <v>342</v>
      </c>
      <c r="C1692" s="19" t="s">
        <v>367</v>
      </c>
      <c r="D1692" s="18" t="s">
        <v>216</v>
      </c>
      <c r="E1692" s="19" t="s">
        <v>1413</v>
      </c>
      <c r="F1692" s="20">
        <v>0</v>
      </c>
    </row>
    <row r="1693" spans="1:6" ht="15.75" customHeight="1" x14ac:dyDescent="0.3">
      <c r="A1693" s="18" t="s">
        <v>2073</v>
      </c>
      <c r="B1693" s="18" t="s">
        <v>342</v>
      </c>
      <c r="C1693" s="19" t="s">
        <v>367</v>
      </c>
      <c r="D1693" s="18" t="s">
        <v>208</v>
      </c>
      <c r="E1693" s="19" t="s">
        <v>1414</v>
      </c>
      <c r="F1693" s="20">
        <v>521852.3284</v>
      </c>
    </row>
    <row r="1694" spans="1:6" ht="15.75" customHeight="1" x14ac:dyDescent="0.3">
      <c r="A1694" s="18" t="s">
        <v>2073</v>
      </c>
      <c r="B1694" s="18" t="s">
        <v>342</v>
      </c>
      <c r="C1694" s="19" t="s">
        <v>367</v>
      </c>
      <c r="D1694" s="18" t="s">
        <v>209</v>
      </c>
      <c r="E1694" s="19" t="s">
        <v>1415</v>
      </c>
      <c r="F1694" s="20">
        <v>0</v>
      </c>
    </row>
    <row r="1695" spans="1:6" ht="15.75" customHeight="1" x14ac:dyDescent="0.3">
      <c r="A1695" s="18" t="s">
        <v>2073</v>
      </c>
      <c r="B1695" s="18" t="s">
        <v>342</v>
      </c>
      <c r="C1695" s="19" t="s">
        <v>367</v>
      </c>
      <c r="D1695" s="18" t="s">
        <v>210</v>
      </c>
      <c r="E1695" s="19" t="s">
        <v>1416</v>
      </c>
      <c r="F1695" s="20">
        <v>9986.5077999999994</v>
      </c>
    </row>
    <row r="1696" spans="1:6" ht="15.75" customHeight="1" x14ac:dyDescent="0.3">
      <c r="A1696" s="18" t="s">
        <v>2073</v>
      </c>
      <c r="B1696" s="18" t="s">
        <v>342</v>
      </c>
      <c r="C1696" s="19" t="s">
        <v>367</v>
      </c>
      <c r="D1696" s="18" t="s">
        <v>217</v>
      </c>
      <c r="E1696" s="19" t="s">
        <v>776</v>
      </c>
      <c r="F1696" s="20">
        <v>0</v>
      </c>
    </row>
    <row r="1697" spans="1:6" ht="15.75" customHeight="1" x14ac:dyDescent="0.3">
      <c r="A1697" s="18" t="s">
        <v>2073</v>
      </c>
      <c r="B1697" s="18" t="s">
        <v>342</v>
      </c>
      <c r="C1697" s="19" t="s">
        <v>367</v>
      </c>
      <c r="D1697" s="18" t="s">
        <v>218</v>
      </c>
      <c r="E1697" s="19" t="s">
        <v>1417</v>
      </c>
      <c r="F1697" s="20">
        <v>0</v>
      </c>
    </row>
    <row r="1698" spans="1:6" ht="15.75" customHeight="1" x14ac:dyDescent="0.3">
      <c r="A1698" s="18" t="s">
        <v>2073</v>
      </c>
      <c r="B1698" s="18" t="s">
        <v>342</v>
      </c>
      <c r="C1698" s="19" t="s">
        <v>367</v>
      </c>
      <c r="D1698" s="18" t="s">
        <v>219</v>
      </c>
      <c r="E1698" s="19" t="s">
        <v>1418</v>
      </c>
      <c r="F1698" s="20">
        <v>5673370.1426999997</v>
      </c>
    </row>
    <row r="1699" spans="1:6" ht="15.75" customHeight="1" x14ac:dyDescent="0.3">
      <c r="A1699" s="18" t="s">
        <v>2073</v>
      </c>
      <c r="B1699" s="18" t="s">
        <v>342</v>
      </c>
      <c r="C1699" s="19" t="s">
        <v>367</v>
      </c>
      <c r="D1699" s="18" t="s">
        <v>220</v>
      </c>
      <c r="E1699" s="19" t="s">
        <v>1419</v>
      </c>
      <c r="F1699" s="20">
        <v>1100127.5358</v>
      </c>
    </row>
    <row r="1700" spans="1:6" ht="15.75" customHeight="1" x14ac:dyDescent="0.3">
      <c r="A1700" s="18" t="s">
        <v>2073</v>
      </c>
      <c r="B1700" s="18" t="s">
        <v>343</v>
      </c>
      <c r="C1700" s="19" t="s">
        <v>92</v>
      </c>
      <c r="D1700" s="18" t="s">
        <v>129</v>
      </c>
      <c r="E1700" s="19" t="s">
        <v>2132</v>
      </c>
      <c r="F1700" s="20">
        <v>6842.2723999999998</v>
      </c>
    </row>
    <row r="1701" spans="1:6" ht="15.75" customHeight="1" x14ac:dyDescent="0.3">
      <c r="A1701" s="18" t="s">
        <v>2073</v>
      </c>
      <c r="B1701" s="18" t="s">
        <v>343</v>
      </c>
      <c r="C1701" s="19" t="s">
        <v>92</v>
      </c>
      <c r="D1701" s="18" t="s">
        <v>130</v>
      </c>
      <c r="E1701" s="19" t="s">
        <v>1306</v>
      </c>
      <c r="F1701" s="20">
        <v>723022.18889999995</v>
      </c>
    </row>
    <row r="1702" spans="1:6" ht="15.75" customHeight="1" x14ac:dyDescent="0.3">
      <c r="A1702" s="18" t="s">
        <v>2073</v>
      </c>
      <c r="B1702" s="18" t="s">
        <v>343</v>
      </c>
      <c r="C1702" s="19" t="s">
        <v>92</v>
      </c>
      <c r="D1702" s="18" t="s">
        <v>131</v>
      </c>
      <c r="E1702" s="19" t="s">
        <v>2133</v>
      </c>
      <c r="F1702" s="20">
        <v>848885.68359999999</v>
      </c>
    </row>
    <row r="1703" spans="1:6" ht="15.75" customHeight="1" x14ac:dyDescent="0.3">
      <c r="A1703" s="18" t="s">
        <v>2073</v>
      </c>
      <c r="B1703" s="18" t="s">
        <v>343</v>
      </c>
      <c r="C1703" s="19" t="s">
        <v>92</v>
      </c>
      <c r="D1703" s="18" t="s">
        <v>132</v>
      </c>
      <c r="E1703" s="19" t="s">
        <v>1022</v>
      </c>
      <c r="F1703" s="20">
        <v>2752.3824</v>
      </c>
    </row>
    <row r="1704" spans="1:6" ht="15.75" customHeight="1" x14ac:dyDescent="0.3">
      <c r="A1704" s="18" t="s">
        <v>2073</v>
      </c>
      <c r="B1704" s="18" t="s">
        <v>343</v>
      </c>
      <c r="C1704" s="19" t="s">
        <v>92</v>
      </c>
      <c r="D1704" s="18" t="s">
        <v>133</v>
      </c>
      <c r="E1704" s="19" t="s">
        <v>2134</v>
      </c>
      <c r="F1704" s="20">
        <v>0</v>
      </c>
    </row>
    <row r="1705" spans="1:6" ht="15.75" customHeight="1" x14ac:dyDescent="0.3">
      <c r="A1705" s="18" t="s">
        <v>2073</v>
      </c>
      <c r="B1705" s="18" t="s">
        <v>343</v>
      </c>
      <c r="C1705" s="19" t="s">
        <v>92</v>
      </c>
      <c r="D1705" s="18" t="s">
        <v>135</v>
      </c>
      <c r="E1705" s="19" t="s">
        <v>2135</v>
      </c>
      <c r="F1705" s="20">
        <v>3453.7784000000001</v>
      </c>
    </row>
    <row r="1706" spans="1:6" ht="15.75" customHeight="1" x14ac:dyDescent="0.3">
      <c r="A1706" s="18" t="s">
        <v>2073</v>
      </c>
      <c r="B1706" s="18" t="s">
        <v>343</v>
      </c>
      <c r="C1706" s="19" t="s">
        <v>92</v>
      </c>
      <c r="D1706" s="18" t="s">
        <v>136</v>
      </c>
      <c r="E1706" s="19" t="s">
        <v>2136</v>
      </c>
      <c r="F1706" s="20">
        <v>1825130.3055</v>
      </c>
    </row>
    <row r="1707" spans="1:6" ht="15.75" customHeight="1" x14ac:dyDescent="0.3">
      <c r="A1707" s="18" t="s">
        <v>2073</v>
      </c>
      <c r="B1707" s="18" t="s">
        <v>344</v>
      </c>
      <c r="C1707" s="19" t="s">
        <v>93</v>
      </c>
      <c r="D1707" s="18" t="s">
        <v>129</v>
      </c>
      <c r="E1707" s="19" t="s">
        <v>1420</v>
      </c>
      <c r="F1707" s="20">
        <v>0</v>
      </c>
    </row>
    <row r="1708" spans="1:6" ht="15.75" customHeight="1" x14ac:dyDescent="0.3">
      <c r="A1708" s="18" t="s">
        <v>2073</v>
      </c>
      <c r="B1708" s="18" t="s">
        <v>344</v>
      </c>
      <c r="C1708" s="19" t="s">
        <v>93</v>
      </c>
      <c r="D1708" s="18" t="s">
        <v>130</v>
      </c>
      <c r="E1708" s="19" t="s">
        <v>1421</v>
      </c>
      <c r="F1708" s="20">
        <v>3938426.86</v>
      </c>
    </row>
    <row r="1709" spans="1:6" ht="15.75" customHeight="1" x14ac:dyDescent="0.3">
      <c r="A1709" s="18" t="s">
        <v>2073</v>
      </c>
      <c r="B1709" s="18" t="s">
        <v>344</v>
      </c>
      <c r="C1709" s="19" t="s">
        <v>93</v>
      </c>
      <c r="D1709" s="18" t="s">
        <v>131</v>
      </c>
      <c r="E1709" s="19" t="s">
        <v>1660</v>
      </c>
      <c r="F1709" s="20">
        <v>150.7698</v>
      </c>
    </row>
    <row r="1710" spans="1:6" ht="15.75" customHeight="1" x14ac:dyDescent="0.3">
      <c r="A1710" s="18" t="s">
        <v>2073</v>
      </c>
      <c r="B1710" s="18" t="s">
        <v>344</v>
      </c>
      <c r="C1710" s="19" t="s">
        <v>93</v>
      </c>
      <c r="D1710" s="18" t="s">
        <v>132</v>
      </c>
      <c r="E1710" s="19" t="s">
        <v>1422</v>
      </c>
      <c r="F1710" s="20">
        <v>0</v>
      </c>
    </row>
    <row r="1711" spans="1:6" ht="15.75" customHeight="1" x14ac:dyDescent="0.3">
      <c r="A1711" s="18" t="s">
        <v>2073</v>
      </c>
      <c r="B1711" s="18" t="s">
        <v>344</v>
      </c>
      <c r="C1711" s="19" t="s">
        <v>93</v>
      </c>
      <c r="D1711" s="18" t="s">
        <v>133</v>
      </c>
      <c r="E1711" s="19" t="s">
        <v>1423</v>
      </c>
      <c r="F1711" s="20">
        <v>3312979.5917000002</v>
      </c>
    </row>
    <row r="1712" spans="1:6" ht="15.75" customHeight="1" x14ac:dyDescent="0.3">
      <c r="A1712" s="18" t="s">
        <v>2073</v>
      </c>
      <c r="B1712" s="18" t="s">
        <v>344</v>
      </c>
      <c r="C1712" s="19" t="s">
        <v>93</v>
      </c>
      <c r="D1712" s="18" t="s">
        <v>134</v>
      </c>
      <c r="E1712" s="19" t="s">
        <v>1661</v>
      </c>
      <c r="F1712" s="20">
        <v>218.72450000000001</v>
      </c>
    </row>
    <row r="1713" spans="1:6" ht="15.75" customHeight="1" x14ac:dyDescent="0.3">
      <c r="A1713" s="18" t="s">
        <v>2073</v>
      </c>
      <c r="B1713" s="18" t="s">
        <v>344</v>
      </c>
      <c r="C1713" s="19" t="s">
        <v>93</v>
      </c>
      <c r="D1713" s="18" t="s">
        <v>135</v>
      </c>
      <c r="E1713" s="19" t="s">
        <v>1424</v>
      </c>
      <c r="F1713" s="20">
        <v>0</v>
      </c>
    </row>
    <row r="1714" spans="1:6" ht="15.75" customHeight="1" x14ac:dyDescent="0.3">
      <c r="A1714" s="18" t="s">
        <v>2073</v>
      </c>
      <c r="B1714" s="18" t="s">
        <v>344</v>
      </c>
      <c r="C1714" s="19" t="s">
        <v>93</v>
      </c>
      <c r="D1714" s="18" t="s">
        <v>136</v>
      </c>
      <c r="E1714" s="19" t="s">
        <v>1425</v>
      </c>
      <c r="F1714" s="20">
        <v>1002359.7605</v>
      </c>
    </row>
    <row r="1715" spans="1:6" ht="15.75" customHeight="1" x14ac:dyDescent="0.3">
      <c r="A1715" s="18" t="s">
        <v>2073</v>
      </c>
      <c r="B1715" s="18" t="s">
        <v>344</v>
      </c>
      <c r="C1715" s="19" t="s">
        <v>93</v>
      </c>
      <c r="D1715" s="18" t="s">
        <v>137</v>
      </c>
      <c r="E1715" s="19" t="s">
        <v>1426</v>
      </c>
      <c r="F1715" s="20">
        <v>0</v>
      </c>
    </row>
    <row r="1716" spans="1:6" ht="15.75" customHeight="1" x14ac:dyDescent="0.3">
      <c r="A1716" s="18" t="s">
        <v>2073</v>
      </c>
      <c r="B1716" s="18" t="s">
        <v>344</v>
      </c>
      <c r="C1716" s="19" t="s">
        <v>93</v>
      </c>
      <c r="D1716" s="18" t="s">
        <v>138</v>
      </c>
      <c r="E1716" s="19" t="s">
        <v>439</v>
      </c>
      <c r="F1716" s="20">
        <v>0</v>
      </c>
    </row>
    <row r="1717" spans="1:6" ht="15.75" customHeight="1" x14ac:dyDescent="0.3">
      <c r="A1717" s="18" t="s">
        <v>2073</v>
      </c>
      <c r="B1717" s="18" t="s">
        <v>344</v>
      </c>
      <c r="C1717" s="19" t="s">
        <v>93</v>
      </c>
      <c r="D1717" s="18" t="s">
        <v>139</v>
      </c>
      <c r="E1717" s="19" t="s">
        <v>641</v>
      </c>
      <c r="F1717" s="20">
        <v>0</v>
      </c>
    </row>
    <row r="1718" spans="1:6" ht="15.75" customHeight="1" x14ac:dyDescent="0.3">
      <c r="A1718" s="18" t="s">
        <v>2073</v>
      </c>
      <c r="B1718" s="18" t="s">
        <v>344</v>
      </c>
      <c r="C1718" s="19" t="s">
        <v>93</v>
      </c>
      <c r="D1718" s="18" t="s">
        <v>140</v>
      </c>
      <c r="E1718" s="19" t="s">
        <v>696</v>
      </c>
      <c r="F1718" s="20">
        <v>0</v>
      </c>
    </row>
    <row r="1719" spans="1:6" ht="15.75" customHeight="1" x14ac:dyDescent="0.3">
      <c r="A1719" s="18" t="s">
        <v>2073</v>
      </c>
      <c r="B1719" s="18" t="s">
        <v>344</v>
      </c>
      <c r="C1719" s="19" t="s">
        <v>93</v>
      </c>
      <c r="D1719" s="18" t="s">
        <v>141</v>
      </c>
      <c r="E1719" s="19" t="s">
        <v>1427</v>
      </c>
      <c r="F1719" s="20">
        <v>190314.55669999999</v>
      </c>
    </row>
    <row r="1720" spans="1:6" ht="15.75" customHeight="1" x14ac:dyDescent="0.3">
      <c r="A1720" s="18" t="s">
        <v>2073</v>
      </c>
      <c r="B1720" s="18" t="s">
        <v>344</v>
      </c>
      <c r="C1720" s="19" t="s">
        <v>93</v>
      </c>
      <c r="D1720" s="18" t="s">
        <v>142</v>
      </c>
      <c r="E1720" s="19" t="s">
        <v>1392</v>
      </c>
      <c r="F1720" s="20">
        <v>0</v>
      </c>
    </row>
    <row r="1721" spans="1:6" ht="15.75" customHeight="1" x14ac:dyDescent="0.3">
      <c r="A1721" s="18" t="s">
        <v>2073</v>
      </c>
      <c r="B1721" s="18" t="s">
        <v>344</v>
      </c>
      <c r="C1721" s="19" t="s">
        <v>93</v>
      </c>
      <c r="D1721" s="18" t="s">
        <v>143</v>
      </c>
      <c r="E1721" s="19" t="s">
        <v>1428</v>
      </c>
      <c r="F1721" s="20">
        <v>0</v>
      </c>
    </row>
    <row r="1722" spans="1:6" ht="15.75" customHeight="1" x14ac:dyDescent="0.3">
      <c r="A1722" s="18" t="s">
        <v>2073</v>
      </c>
      <c r="B1722" s="18" t="s">
        <v>344</v>
      </c>
      <c r="C1722" s="19" t="s">
        <v>93</v>
      </c>
      <c r="D1722" s="18" t="s">
        <v>144</v>
      </c>
      <c r="E1722" s="19" t="s">
        <v>1429</v>
      </c>
      <c r="F1722" s="20">
        <v>0</v>
      </c>
    </row>
    <row r="1723" spans="1:6" ht="15.75" customHeight="1" x14ac:dyDescent="0.3">
      <c r="A1723" s="18" t="s">
        <v>2073</v>
      </c>
      <c r="B1723" s="18" t="s">
        <v>344</v>
      </c>
      <c r="C1723" s="19" t="s">
        <v>93</v>
      </c>
      <c r="D1723" s="18" t="s">
        <v>145</v>
      </c>
      <c r="E1723" s="19" t="s">
        <v>1430</v>
      </c>
      <c r="F1723" s="20">
        <v>0</v>
      </c>
    </row>
    <row r="1724" spans="1:6" ht="15.75" customHeight="1" x14ac:dyDescent="0.3">
      <c r="A1724" s="18" t="s">
        <v>2073</v>
      </c>
      <c r="B1724" s="18" t="s">
        <v>344</v>
      </c>
      <c r="C1724" s="19" t="s">
        <v>93</v>
      </c>
      <c r="D1724" s="18" t="s">
        <v>146</v>
      </c>
      <c r="E1724" s="19" t="s">
        <v>1260</v>
      </c>
      <c r="F1724" s="20">
        <v>0</v>
      </c>
    </row>
    <row r="1725" spans="1:6" ht="15.75" customHeight="1" x14ac:dyDescent="0.3">
      <c r="A1725" s="18" t="s">
        <v>2073</v>
      </c>
      <c r="B1725" s="18" t="s">
        <v>344</v>
      </c>
      <c r="C1725" s="19" t="s">
        <v>93</v>
      </c>
      <c r="D1725" s="18" t="s">
        <v>147</v>
      </c>
      <c r="E1725" s="19" t="s">
        <v>435</v>
      </c>
      <c r="F1725" s="20">
        <v>0</v>
      </c>
    </row>
    <row r="1726" spans="1:6" ht="15.75" customHeight="1" x14ac:dyDescent="0.3">
      <c r="A1726" s="18" t="s">
        <v>2073</v>
      </c>
      <c r="B1726" s="18" t="s">
        <v>344</v>
      </c>
      <c r="C1726" s="19" t="s">
        <v>93</v>
      </c>
      <c r="D1726" s="18" t="s">
        <v>148</v>
      </c>
      <c r="E1726" s="19" t="s">
        <v>471</v>
      </c>
      <c r="F1726" s="20">
        <v>300.1705</v>
      </c>
    </row>
    <row r="1727" spans="1:6" ht="15.75" customHeight="1" x14ac:dyDescent="0.3">
      <c r="A1727" s="18" t="s">
        <v>2073</v>
      </c>
      <c r="B1727" s="18" t="s">
        <v>344</v>
      </c>
      <c r="C1727" s="19" t="s">
        <v>93</v>
      </c>
      <c r="D1727" s="18" t="s">
        <v>149</v>
      </c>
      <c r="E1727" s="19" t="s">
        <v>444</v>
      </c>
      <c r="F1727" s="20">
        <v>0</v>
      </c>
    </row>
    <row r="1728" spans="1:6" ht="15.75" customHeight="1" x14ac:dyDescent="0.3">
      <c r="A1728" s="18" t="s">
        <v>2073</v>
      </c>
      <c r="B1728" s="18" t="s">
        <v>344</v>
      </c>
      <c r="C1728" s="19" t="s">
        <v>93</v>
      </c>
      <c r="D1728" s="18" t="s">
        <v>150</v>
      </c>
      <c r="E1728" s="19" t="s">
        <v>1431</v>
      </c>
      <c r="F1728" s="20">
        <v>0</v>
      </c>
    </row>
    <row r="1729" spans="1:6" ht="15.75" customHeight="1" x14ac:dyDescent="0.3">
      <c r="A1729" s="18" t="s">
        <v>2073</v>
      </c>
      <c r="B1729" s="18" t="s">
        <v>344</v>
      </c>
      <c r="C1729" s="19" t="s">
        <v>93</v>
      </c>
      <c r="D1729" s="18" t="s">
        <v>151</v>
      </c>
      <c r="E1729" s="19" t="s">
        <v>1432</v>
      </c>
      <c r="F1729" s="20">
        <v>0</v>
      </c>
    </row>
    <row r="1730" spans="1:6" ht="15.75" customHeight="1" x14ac:dyDescent="0.3">
      <c r="A1730" s="18" t="s">
        <v>2073</v>
      </c>
      <c r="B1730" s="18" t="s">
        <v>344</v>
      </c>
      <c r="C1730" s="19" t="s">
        <v>93</v>
      </c>
      <c r="D1730" s="18" t="s">
        <v>200</v>
      </c>
      <c r="E1730" s="19" t="s">
        <v>1433</v>
      </c>
      <c r="F1730" s="20">
        <v>0</v>
      </c>
    </row>
    <row r="1731" spans="1:6" ht="15.75" customHeight="1" x14ac:dyDescent="0.3">
      <c r="A1731" s="18" t="s">
        <v>2073</v>
      </c>
      <c r="B1731" s="18" t="s">
        <v>344</v>
      </c>
      <c r="C1731" s="19" t="s">
        <v>93</v>
      </c>
      <c r="D1731" s="18" t="s">
        <v>201</v>
      </c>
      <c r="E1731" s="19" t="s">
        <v>1434</v>
      </c>
      <c r="F1731" s="20">
        <v>0</v>
      </c>
    </row>
    <row r="1732" spans="1:6" ht="15.75" customHeight="1" x14ac:dyDescent="0.3">
      <c r="A1732" s="18" t="s">
        <v>2073</v>
      </c>
      <c r="B1732" s="18" t="s">
        <v>344</v>
      </c>
      <c r="C1732" s="19" t="s">
        <v>93</v>
      </c>
      <c r="D1732" s="18" t="s">
        <v>205</v>
      </c>
      <c r="E1732" s="19" t="s">
        <v>1435</v>
      </c>
      <c r="F1732" s="20">
        <v>0</v>
      </c>
    </row>
    <row r="1733" spans="1:6" ht="15.75" customHeight="1" x14ac:dyDescent="0.3">
      <c r="A1733" s="18" t="s">
        <v>2073</v>
      </c>
      <c r="B1733" s="18" t="s">
        <v>344</v>
      </c>
      <c r="C1733" s="19" t="s">
        <v>93</v>
      </c>
      <c r="D1733" s="18" t="s">
        <v>206</v>
      </c>
      <c r="E1733" s="19" t="s">
        <v>1436</v>
      </c>
      <c r="F1733" s="20">
        <v>0</v>
      </c>
    </row>
    <row r="1734" spans="1:6" ht="15.75" customHeight="1" x14ac:dyDescent="0.3">
      <c r="A1734" s="18" t="s">
        <v>2073</v>
      </c>
      <c r="B1734" s="18" t="s">
        <v>344</v>
      </c>
      <c r="C1734" s="19" t="s">
        <v>93</v>
      </c>
      <c r="D1734" s="18" t="s">
        <v>215</v>
      </c>
      <c r="E1734" s="19" t="s">
        <v>1437</v>
      </c>
      <c r="F1734" s="20">
        <v>0</v>
      </c>
    </row>
    <row r="1735" spans="1:6" ht="15.75" customHeight="1" x14ac:dyDescent="0.3">
      <c r="A1735" s="18" t="s">
        <v>2073</v>
      </c>
      <c r="B1735" s="18" t="s">
        <v>345</v>
      </c>
      <c r="C1735" s="19" t="s">
        <v>94</v>
      </c>
      <c r="D1735" s="18" t="s">
        <v>129</v>
      </c>
      <c r="E1735" s="19" t="s">
        <v>2016</v>
      </c>
      <c r="F1735" s="20">
        <v>0</v>
      </c>
    </row>
    <row r="1736" spans="1:6" ht="15.75" customHeight="1" x14ac:dyDescent="0.3">
      <c r="A1736" s="18" t="s">
        <v>2073</v>
      </c>
      <c r="B1736" s="18" t="s">
        <v>345</v>
      </c>
      <c r="C1736" s="19" t="s">
        <v>94</v>
      </c>
      <c r="D1736" s="18" t="s">
        <v>130</v>
      </c>
      <c r="E1736" s="19" t="s">
        <v>2017</v>
      </c>
      <c r="F1736" s="20">
        <v>0</v>
      </c>
    </row>
    <row r="1737" spans="1:6" ht="15.75" customHeight="1" x14ac:dyDescent="0.3">
      <c r="A1737" s="18" t="s">
        <v>2073</v>
      </c>
      <c r="B1737" s="18" t="s">
        <v>345</v>
      </c>
      <c r="C1737" s="19" t="s">
        <v>94</v>
      </c>
      <c r="D1737" s="18" t="s">
        <v>131</v>
      </c>
      <c r="E1737" s="19" t="s">
        <v>2018</v>
      </c>
      <c r="F1737" s="20">
        <v>344998.93489999999</v>
      </c>
    </row>
    <row r="1738" spans="1:6" ht="15.75" customHeight="1" x14ac:dyDescent="0.3">
      <c r="A1738" s="18" t="s">
        <v>2073</v>
      </c>
      <c r="B1738" s="18" t="s">
        <v>345</v>
      </c>
      <c r="C1738" s="19" t="s">
        <v>94</v>
      </c>
      <c r="D1738" s="18" t="s">
        <v>132</v>
      </c>
      <c r="E1738" s="19" t="s">
        <v>889</v>
      </c>
      <c r="F1738" s="20">
        <v>0</v>
      </c>
    </row>
    <row r="1739" spans="1:6" ht="15.75" customHeight="1" x14ac:dyDescent="0.3">
      <c r="A1739" s="18" t="s">
        <v>2073</v>
      </c>
      <c r="B1739" s="18" t="s">
        <v>345</v>
      </c>
      <c r="C1739" s="19" t="s">
        <v>94</v>
      </c>
      <c r="D1739" s="18" t="s">
        <v>133</v>
      </c>
      <c r="E1739" s="19" t="s">
        <v>2019</v>
      </c>
      <c r="F1739" s="20">
        <v>85478.947</v>
      </c>
    </row>
    <row r="1740" spans="1:6" ht="15.75" customHeight="1" x14ac:dyDescent="0.3">
      <c r="A1740" s="18" t="s">
        <v>2073</v>
      </c>
      <c r="B1740" s="18" t="s">
        <v>345</v>
      </c>
      <c r="C1740" s="19" t="s">
        <v>94</v>
      </c>
      <c r="D1740" s="18" t="s">
        <v>134</v>
      </c>
      <c r="E1740" s="19" t="s">
        <v>2020</v>
      </c>
      <c r="F1740" s="20">
        <v>0</v>
      </c>
    </row>
    <row r="1741" spans="1:6" ht="15.75" customHeight="1" x14ac:dyDescent="0.3">
      <c r="A1741" s="18" t="s">
        <v>2073</v>
      </c>
      <c r="B1741" s="18" t="s">
        <v>345</v>
      </c>
      <c r="C1741" s="19" t="s">
        <v>94</v>
      </c>
      <c r="D1741" s="18" t="s">
        <v>135</v>
      </c>
      <c r="E1741" s="19" t="s">
        <v>2021</v>
      </c>
      <c r="F1741" s="20">
        <v>0</v>
      </c>
    </row>
    <row r="1742" spans="1:6" ht="15.75" customHeight="1" x14ac:dyDescent="0.3">
      <c r="A1742" s="18" t="s">
        <v>2073</v>
      </c>
      <c r="B1742" s="18" t="s">
        <v>345</v>
      </c>
      <c r="C1742" s="19" t="s">
        <v>94</v>
      </c>
      <c r="D1742" s="18" t="s">
        <v>136</v>
      </c>
      <c r="E1742" s="19" t="s">
        <v>2022</v>
      </c>
      <c r="F1742" s="20">
        <v>0</v>
      </c>
    </row>
    <row r="1743" spans="1:6" ht="15.75" customHeight="1" x14ac:dyDescent="0.3">
      <c r="A1743" s="18" t="s">
        <v>2073</v>
      </c>
      <c r="B1743" s="18" t="s">
        <v>345</v>
      </c>
      <c r="C1743" s="19" t="s">
        <v>94</v>
      </c>
      <c r="D1743" s="18" t="s">
        <v>137</v>
      </c>
      <c r="E1743" s="19" t="s">
        <v>2023</v>
      </c>
      <c r="F1743" s="20">
        <v>0</v>
      </c>
    </row>
    <row r="1744" spans="1:6" ht="15.75" customHeight="1" x14ac:dyDescent="0.3">
      <c r="A1744" s="18" t="s">
        <v>2073</v>
      </c>
      <c r="B1744" s="18" t="s">
        <v>345</v>
      </c>
      <c r="C1744" s="19" t="s">
        <v>94</v>
      </c>
      <c r="D1744" s="18" t="s">
        <v>138</v>
      </c>
      <c r="E1744" s="19" t="s">
        <v>2024</v>
      </c>
      <c r="F1744" s="20">
        <v>0</v>
      </c>
    </row>
    <row r="1745" spans="1:6" ht="15.75" customHeight="1" x14ac:dyDescent="0.3">
      <c r="A1745" s="18" t="s">
        <v>2073</v>
      </c>
      <c r="B1745" s="18" t="s">
        <v>345</v>
      </c>
      <c r="C1745" s="19" t="s">
        <v>94</v>
      </c>
      <c r="D1745" s="18" t="s">
        <v>139</v>
      </c>
      <c r="E1745" s="19" t="s">
        <v>451</v>
      </c>
      <c r="F1745" s="20">
        <v>0</v>
      </c>
    </row>
    <row r="1746" spans="1:6" ht="15.75" customHeight="1" x14ac:dyDescent="0.3">
      <c r="A1746" s="18" t="s">
        <v>2073</v>
      </c>
      <c r="B1746" s="18" t="s">
        <v>345</v>
      </c>
      <c r="C1746" s="19" t="s">
        <v>94</v>
      </c>
      <c r="D1746" s="18" t="s">
        <v>140</v>
      </c>
      <c r="E1746" s="19" t="s">
        <v>2025</v>
      </c>
      <c r="F1746" s="20">
        <v>314.58499999999998</v>
      </c>
    </row>
    <row r="1747" spans="1:6" ht="15.75" customHeight="1" x14ac:dyDescent="0.3">
      <c r="A1747" s="18" t="s">
        <v>2073</v>
      </c>
      <c r="B1747" s="18" t="s">
        <v>345</v>
      </c>
      <c r="C1747" s="19" t="s">
        <v>94</v>
      </c>
      <c r="D1747" s="18" t="s">
        <v>141</v>
      </c>
      <c r="E1747" s="19" t="s">
        <v>2026</v>
      </c>
      <c r="F1747" s="20">
        <v>0</v>
      </c>
    </row>
    <row r="1748" spans="1:6" ht="15.75" customHeight="1" x14ac:dyDescent="0.3">
      <c r="A1748" s="18" t="s">
        <v>2073</v>
      </c>
      <c r="B1748" s="18" t="s">
        <v>345</v>
      </c>
      <c r="C1748" s="19" t="s">
        <v>94</v>
      </c>
      <c r="D1748" s="18" t="s">
        <v>142</v>
      </c>
      <c r="E1748" s="19" t="s">
        <v>452</v>
      </c>
      <c r="F1748" s="20">
        <v>0</v>
      </c>
    </row>
    <row r="1749" spans="1:6" ht="15.75" customHeight="1" x14ac:dyDescent="0.3">
      <c r="A1749" s="18" t="s">
        <v>2073</v>
      </c>
      <c r="B1749" s="18" t="s">
        <v>345</v>
      </c>
      <c r="C1749" s="19" t="s">
        <v>94</v>
      </c>
      <c r="D1749" s="18" t="s">
        <v>143</v>
      </c>
      <c r="E1749" s="19" t="s">
        <v>2027</v>
      </c>
      <c r="F1749" s="20">
        <v>0</v>
      </c>
    </row>
    <row r="1750" spans="1:6" ht="15.75" customHeight="1" x14ac:dyDescent="0.3">
      <c r="A1750" s="18" t="s">
        <v>2073</v>
      </c>
      <c r="B1750" s="18" t="s">
        <v>345</v>
      </c>
      <c r="C1750" s="19" t="s">
        <v>94</v>
      </c>
      <c r="D1750" s="18" t="s">
        <v>144</v>
      </c>
      <c r="E1750" s="19" t="s">
        <v>2028</v>
      </c>
      <c r="F1750" s="20">
        <v>0</v>
      </c>
    </row>
    <row r="1751" spans="1:6" ht="15.75" customHeight="1" x14ac:dyDescent="0.3">
      <c r="A1751" s="18" t="s">
        <v>2073</v>
      </c>
      <c r="B1751" s="18" t="s">
        <v>345</v>
      </c>
      <c r="C1751" s="19" t="s">
        <v>94</v>
      </c>
      <c r="D1751" s="18" t="s">
        <v>145</v>
      </c>
      <c r="E1751" s="19" t="s">
        <v>1674</v>
      </c>
      <c r="F1751" s="20">
        <v>0</v>
      </c>
    </row>
    <row r="1752" spans="1:6" ht="15.75" customHeight="1" x14ac:dyDescent="0.3">
      <c r="A1752" s="18" t="s">
        <v>2073</v>
      </c>
      <c r="B1752" s="18" t="s">
        <v>345</v>
      </c>
      <c r="C1752" s="19" t="s">
        <v>94</v>
      </c>
      <c r="D1752" s="18" t="s">
        <v>146</v>
      </c>
      <c r="E1752" s="19" t="s">
        <v>2029</v>
      </c>
      <c r="F1752" s="20">
        <v>137612.91440000001</v>
      </c>
    </row>
    <row r="1753" spans="1:6" ht="15.75" customHeight="1" x14ac:dyDescent="0.3">
      <c r="A1753" s="18" t="s">
        <v>2073</v>
      </c>
      <c r="B1753" s="18" t="s">
        <v>345</v>
      </c>
      <c r="C1753" s="19" t="s">
        <v>94</v>
      </c>
      <c r="D1753" s="18" t="s">
        <v>147</v>
      </c>
      <c r="E1753" s="19" t="s">
        <v>2030</v>
      </c>
      <c r="F1753" s="20">
        <v>0</v>
      </c>
    </row>
    <row r="1754" spans="1:6" ht="15.75" customHeight="1" x14ac:dyDescent="0.3">
      <c r="A1754" s="18" t="s">
        <v>2073</v>
      </c>
      <c r="B1754" s="18" t="s">
        <v>346</v>
      </c>
      <c r="C1754" s="19" t="s">
        <v>95</v>
      </c>
      <c r="D1754" s="18" t="s">
        <v>129</v>
      </c>
      <c r="E1754" s="19" t="s">
        <v>1439</v>
      </c>
      <c r="F1754" s="20">
        <v>0</v>
      </c>
    </row>
    <row r="1755" spans="1:6" ht="15.75" customHeight="1" x14ac:dyDescent="0.3">
      <c r="A1755" s="18" t="s">
        <v>2073</v>
      </c>
      <c r="B1755" s="18" t="s">
        <v>346</v>
      </c>
      <c r="C1755" s="19" t="s">
        <v>95</v>
      </c>
      <c r="D1755" s="18" t="s">
        <v>130</v>
      </c>
      <c r="E1755" s="19" t="s">
        <v>1440</v>
      </c>
      <c r="F1755" s="20">
        <v>0</v>
      </c>
    </row>
    <row r="1756" spans="1:6" ht="15.75" customHeight="1" x14ac:dyDescent="0.3">
      <c r="A1756" s="18" t="s">
        <v>2073</v>
      </c>
      <c r="B1756" s="18" t="s">
        <v>346</v>
      </c>
      <c r="C1756" s="19" t="s">
        <v>95</v>
      </c>
      <c r="D1756" s="18" t="s">
        <v>131</v>
      </c>
      <c r="E1756" s="19" t="s">
        <v>445</v>
      </c>
      <c r="F1756" s="20">
        <v>2701.7894000000001</v>
      </c>
    </row>
    <row r="1757" spans="1:6" ht="15.75" customHeight="1" x14ac:dyDescent="0.3">
      <c r="A1757" s="18" t="s">
        <v>2073</v>
      </c>
      <c r="B1757" s="18" t="s">
        <v>346</v>
      </c>
      <c r="C1757" s="19" t="s">
        <v>95</v>
      </c>
      <c r="D1757" s="18" t="s">
        <v>132</v>
      </c>
      <c r="E1757" s="19" t="s">
        <v>1441</v>
      </c>
      <c r="F1757" s="20">
        <v>384852.28720000002</v>
      </c>
    </row>
    <row r="1758" spans="1:6" ht="15.75" customHeight="1" x14ac:dyDescent="0.3">
      <c r="A1758" s="18" t="s">
        <v>2073</v>
      </c>
      <c r="B1758" s="18" t="s">
        <v>346</v>
      </c>
      <c r="C1758" s="19" t="s">
        <v>95</v>
      </c>
      <c r="D1758" s="18" t="s">
        <v>135</v>
      </c>
      <c r="E1758" s="19" t="s">
        <v>59</v>
      </c>
      <c r="F1758" s="20">
        <v>0</v>
      </c>
    </row>
    <row r="1759" spans="1:6" ht="15.75" customHeight="1" x14ac:dyDescent="0.3">
      <c r="A1759" s="18" t="s">
        <v>2073</v>
      </c>
      <c r="B1759" s="18" t="s">
        <v>346</v>
      </c>
      <c r="C1759" s="19" t="s">
        <v>95</v>
      </c>
      <c r="D1759" s="18" t="s">
        <v>136</v>
      </c>
      <c r="E1759" s="19" t="s">
        <v>1442</v>
      </c>
      <c r="F1759" s="20">
        <v>0</v>
      </c>
    </row>
    <row r="1760" spans="1:6" ht="15.75" customHeight="1" x14ac:dyDescent="0.3">
      <c r="A1760" s="18" t="s">
        <v>2073</v>
      </c>
      <c r="B1760" s="18" t="s">
        <v>346</v>
      </c>
      <c r="C1760" s="19" t="s">
        <v>95</v>
      </c>
      <c r="D1760" s="18" t="s">
        <v>137</v>
      </c>
      <c r="E1760" s="19" t="s">
        <v>1443</v>
      </c>
      <c r="F1760" s="20">
        <v>0</v>
      </c>
    </row>
    <row r="1761" spans="1:6" ht="15.75" customHeight="1" x14ac:dyDescent="0.3">
      <c r="A1761" s="18" t="s">
        <v>2073</v>
      </c>
      <c r="B1761" s="18" t="s">
        <v>346</v>
      </c>
      <c r="C1761" s="19" t="s">
        <v>95</v>
      </c>
      <c r="D1761" s="18" t="s">
        <v>139</v>
      </c>
      <c r="E1761" s="19" t="s">
        <v>1444</v>
      </c>
      <c r="F1761" s="20">
        <v>0</v>
      </c>
    </row>
    <row r="1762" spans="1:6" ht="15.75" customHeight="1" x14ac:dyDescent="0.3">
      <c r="A1762" s="18" t="s">
        <v>2073</v>
      </c>
      <c r="B1762" s="18" t="s">
        <v>346</v>
      </c>
      <c r="C1762" s="19" t="s">
        <v>95</v>
      </c>
      <c r="D1762" s="18" t="s">
        <v>140</v>
      </c>
      <c r="E1762" s="19" t="s">
        <v>108</v>
      </c>
      <c r="F1762" s="20">
        <v>0</v>
      </c>
    </row>
    <row r="1763" spans="1:6" ht="15.75" customHeight="1" x14ac:dyDescent="0.3">
      <c r="A1763" s="18" t="s">
        <v>2073</v>
      </c>
      <c r="B1763" s="18" t="s">
        <v>346</v>
      </c>
      <c r="C1763" s="19" t="s">
        <v>95</v>
      </c>
      <c r="D1763" s="18" t="s">
        <v>141</v>
      </c>
      <c r="E1763" s="19" t="s">
        <v>109</v>
      </c>
      <c r="F1763" s="20">
        <v>0</v>
      </c>
    </row>
    <row r="1764" spans="1:6" ht="15.75" customHeight="1" x14ac:dyDescent="0.3">
      <c r="A1764" s="18" t="s">
        <v>2073</v>
      </c>
      <c r="B1764" s="18" t="s">
        <v>346</v>
      </c>
      <c r="C1764" s="19" t="s">
        <v>95</v>
      </c>
      <c r="D1764" s="18" t="s">
        <v>142</v>
      </c>
      <c r="E1764" s="19" t="s">
        <v>1445</v>
      </c>
      <c r="F1764" s="20">
        <v>0</v>
      </c>
    </row>
    <row r="1765" spans="1:6" ht="15.75" customHeight="1" x14ac:dyDescent="0.3">
      <c r="A1765" s="18" t="s">
        <v>2073</v>
      </c>
      <c r="B1765" s="18" t="s">
        <v>346</v>
      </c>
      <c r="C1765" s="19" t="s">
        <v>95</v>
      </c>
      <c r="D1765" s="18" t="s">
        <v>143</v>
      </c>
      <c r="E1765" s="19" t="s">
        <v>1446</v>
      </c>
      <c r="F1765" s="20">
        <v>0</v>
      </c>
    </row>
    <row r="1766" spans="1:6" ht="15.75" customHeight="1" x14ac:dyDescent="0.3">
      <c r="A1766" s="18" t="s">
        <v>2073</v>
      </c>
      <c r="B1766" s="18" t="s">
        <v>346</v>
      </c>
      <c r="C1766" s="19" t="s">
        <v>95</v>
      </c>
      <c r="D1766" s="18" t="s">
        <v>144</v>
      </c>
      <c r="E1766" s="19" t="s">
        <v>1447</v>
      </c>
      <c r="F1766" s="20">
        <v>0</v>
      </c>
    </row>
    <row r="1767" spans="1:6" ht="15.75" customHeight="1" x14ac:dyDescent="0.3">
      <c r="A1767" s="18" t="s">
        <v>2073</v>
      </c>
      <c r="B1767" s="18" t="s">
        <v>346</v>
      </c>
      <c r="C1767" s="19" t="s">
        <v>95</v>
      </c>
      <c r="D1767" s="18" t="s">
        <v>145</v>
      </c>
      <c r="E1767" s="19" t="s">
        <v>1448</v>
      </c>
      <c r="F1767" s="20">
        <v>0</v>
      </c>
    </row>
    <row r="1768" spans="1:6" ht="15.75" customHeight="1" x14ac:dyDescent="0.3">
      <c r="A1768" s="18" t="s">
        <v>2073</v>
      </c>
      <c r="B1768" s="18" t="s">
        <v>347</v>
      </c>
      <c r="C1768" s="19" t="s">
        <v>96</v>
      </c>
      <c r="D1768" s="18" t="s">
        <v>129</v>
      </c>
      <c r="E1768" s="19" t="s">
        <v>2137</v>
      </c>
      <c r="F1768" s="20">
        <v>0</v>
      </c>
    </row>
    <row r="1769" spans="1:6" ht="15.75" customHeight="1" x14ac:dyDescent="0.3">
      <c r="A1769" s="18" t="s">
        <v>2073</v>
      </c>
      <c r="B1769" s="18" t="s">
        <v>347</v>
      </c>
      <c r="C1769" s="19" t="s">
        <v>96</v>
      </c>
      <c r="D1769" s="18" t="s">
        <v>130</v>
      </c>
      <c r="E1769" s="19" t="s">
        <v>2138</v>
      </c>
      <c r="F1769" s="20">
        <v>0</v>
      </c>
    </row>
    <row r="1770" spans="1:6" ht="15.75" customHeight="1" x14ac:dyDescent="0.3">
      <c r="A1770" s="18" t="s">
        <v>2073</v>
      </c>
      <c r="B1770" s="18" t="s">
        <v>347</v>
      </c>
      <c r="C1770" s="19" t="s">
        <v>96</v>
      </c>
      <c r="D1770" s="18" t="s">
        <v>132</v>
      </c>
      <c r="E1770" s="19" t="s">
        <v>2139</v>
      </c>
      <c r="F1770" s="20">
        <v>374437.48639999999</v>
      </c>
    </row>
    <row r="1771" spans="1:6" ht="15.75" customHeight="1" x14ac:dyDescent="0.3">
      <c r="A1771" s="18" t="s">
        <v>2073</v>
      </c>
      <c r="B1771" s="18" t="s">
        <v>347</v>
      </c>
      <c r="C1771" s="19" t="s">
        <v>96</v>
      </c>
      <c r="D1771" s="18" t="s">
        <v>133</v>
      </c>
      <c r="E1771" s="19" t="s">
        <v>452</v>
      </c>
      <c r="F1771" s="20">
        <v>0</v>
      </c>
    </row>
    <row r="1772" spans="1:6" ht="15.75" customHeight="1" x14ac:dyDescent="0.3">
      <c r="A1772" s="18" t="s">
        <v>2073</v>
      </c>
      <c r="B1772" s="18" t="s">
        <v>347</v>
      </c>
      <c r="C1772" s="19" t="s">
        <v>96</v>
      </c>
      <c r="D1772" s="18" t="s">
        <v>134</v>
      </c>
      <c r="E1772" s="19" t="s">
        <v>2140</v>
      </c>
      <c r="F1772" s="20">
        <v>0</v>
      </c>
    </row>
    <row r="1773" spans="1:6" ht="15.75" customHeight="1" x14ac:dyDescent="0.3">
      <c r="A1773" s="18" t="s">
        <v>2073</v>
      </c>
      <c r="B1773" s="18" t="s">
        <v>347</v>
      </c>
      <c r="C1773" s="19" t="s">
        <v>96</v>
      </c>
      <c r="D1773" s="18" t="s">
        <v>135</v>
      </c>
      <c r="E1773" s="19" t="s">
        <v>2141</v>
      </c>
      <c r="F1773" s="20">
        <v>0</v>
      </c>
    </row>
    <row r="1774" spans="1:6" ht="15.75" customHeight="1" x14ac:dyDescent="0.3">
      <c r="A1774" s="18" t="s">
        <v>2073</v>
      </c>
      <c r="B1774" s="18" t="s">
        <v>347</v>
      </c>
      <c r="C1774" s="19" t="s">
        <v>96</v>
      </c>
      <c r="D1774" s="18" t="s">
        <v>136</v>
      </c>
      <c r="E1774" s="19" t="s">
        <v>2142</v>
      </c>
      <c r="F1774" s="20">
        <v>77880.244000000006</v>
      </c>
    </row>
    <row r="1775" spans="1:6" ht="15.75" customHeight="1" x14ac:dyDescent="0.3">
      <c r="A1775" s="18" t="s">
        <v>2073</v>
      </c>
      <c r="B1775" s="18" t="s">
        <v>347</v>
      </c>
      <c r="C1775" s="19" t="s">
        <v>96</v>
      </c>
      <c r="D1775" s="18" t="s">
        <v>137</v>
      </c>
      <c r="E1775" s="19" t="s">
        <v>2143</v>
      </c>
      <c r="F1775" s="20">
        <v>1830.1937</v>
      </c>
    </row>
    <row r="1776" spans="1:6" ht="15.75" customHeight="1" x14ac:dyDescent="0.3">
      <c r="A1776" s="18" t="s">
        <v>2073</v>
      </c>
      <c r="B1776" s="18" t="s">
        <v>347</v>
      </c>
      <c r="C1776" s="19" t="s">
        <v>96</v>
      </c>
      <c r="D1776" s="18" t="s">
        <v>138</v>
      </c>
      <c r="E1776" s="19" t="s">
        <v>2144</v>
      </c>
      <c r="F1776" s="20">
        <v>64179.3629</v>
      </c>
    </row>
    <row r="1777" spans="1:6" ht="15.75" customHeight="1" x14ac:dyDescent="0.3">
      <c r="A1777" s="18" t="s">
        <v>2073</v>
      </c>
      <c r="B1777" s="18" t="s">
        <v>347</v>
      </c>
      <c r="C1777" s="19" t="s">
        <v>96</v>
      </c>
      <c r="D1777" s="18" t="s">
        <v>139</v>
      </c>
      <c r="E1777" s="19" t="s">
        <v>1101</v>
      </c>
      <c r="F1777" s="20">
        <v>0</v>
      </c>
    </row>
    <row r="1778" spans="1:6" ht="15.75" customHeight="1" x14ac:dyDescent="0.3">
      <c r="A1778" s="18" t="s">
        <v>2073</v>
      </c>
      <c r="B1778" s="18" t="s">
        <v>347</v>
      </c>
      <c r="C1778" s="19" t="s">
        <v>96</v>
      </c>
      <c r="D1778" s="18" t="s">
        <v>140</v>
      </c>
      <c r="E1778" s="19" t="s">
        <v>2145</v>
      </c>
      <c r="F1778" s="20">
        <v>248684.9803</v>
      </c>
    </row>
    <row r="1779" spans="1:6" ht="15.75" customHeight="1" x14ac:dyDescent="0.3">
      <c r="A1779" s="18" t="s">
        <v>2073</v>
      </c>
      <c r="B1779" s="18" t="s">
        <v>347</v>
      </c>
      <c r="C1779" s="19" t="s">
        <v>96</v>
      </c>
      <c r="D1779" s="18" t="s">
        <v>141</v>
      </c>
      <c r="E1779" s="19" t="s">
        <v>803</v>
      </c>
      <c r="F1779" s="20">
        <v>0</v>
      </c>
    </row>
    <row r="1780" spans="1:6" ht="15.75" customHeight="1" x14ac:dyDescent="0.3">
      <c r="A1780" s="18" t="s">
        <v>2073</v>
      </c>
      <c r="B1780" s="18" t="s">
        <v>347</v>
      </c>
      <c r="C1780" s="19" t="s">
        <v>96</v>
      </c>
      <c r="D1780" s="18" t="s">
        <v>142</v>
      </c>
      <c r="E1780" s="19" t="s">
        <v>2146</v>
      </c>
      <c r="F1780" s="20">
        <v>0</v>
      </c>
    </row>
    <row r="1781" spans="1:6" ht="15.75" customHeight="1" x14ac:dyDescent="0.3">
      <c r="A1781" s="18" t="s">
        <v>2073</v>
      </c>
      <c r="B1781" s="18" t="s">
        <v>347</v>
      </c>
      <c r="C1781" s="19" t="s">
        <v>96</v>
      </c>
      <c r="D1781" s="18" t="s">
        <v>143</v>
      </c>
      <c r="E1781" s="19" t="s">
        <v>2147</v>
      </c>
      <c r="F1781" s="20">
        <v>104306.3744</v>
      </c>
    </row>
    <row r="1782" spans="1:6" ht="15.75" customHeight="1" x14ac:dyDescent="0.3">
      <c r="A1782" s="18" t="s">
        <v>2073</v>
      </c>
      <c r="B1782" s="18" t="s">
        <v>347</v>
      </c>
      <c r="C1782" s="19" t="s">
        <v>96</v>
      </c>
      <c r="D1782" s="18" t="s">
        <v>144</v>
      </c>
      <c r="E1782" s="19" t="s">
        <v>2148</v>
      </c>
      <c r="F1782" s="20">
        <v>0</v>
      </c>
    </row>
    <row r="1783" spans="1:6" ht="15.75" customHeight="1" x14ac:dyDescent="0.3">
      <c r="A1783" s="18" t="s">
        <v>2073</v>
      </c>
      <c r="B1783" s="18" t="s">
        <v>347</v>
      </c>
      <c r="C1783" s="19" t="s">
        <v>96</v>
      </c>
      <c r="D1783" s="18" t="s">
        <v>145</v>
      </c>
      <c r="E1783" s="19" t="s">
        <v>2149</v>
      </c>
      <c r="F1783" s="20">
        <v>0</v>
      </c>
    </row>
    <row r="1784" spans="1:6" ht="15.75" customHeight="1" x14ac:dyDescent="0.3">
      <c r="A1784" s="18" t="s">
        <v>2073</v>
      </c>
      <c r="B1784" s="18" t="s">
        <v>347</v>
      </c>
      <c r="C1784" s="19" t="s">
        <v>96</v>
      </c>
      <c r="D1784" s="18" t="s">
        <v>146</v>
      </c>
      <c r="E1784" s="19" t="s">
        <v>2150</v>
      </c>
      <c r="F1784" s="20">
        <v>32572.6865</v>
      </c>
    </row>
    <row r="1785" spans="1:6" ht="15.75" customHeight="1" x14ac:dyDescent="0.3">
      <c r="A1785" s="18" t="s">
        <v>2073</v>
      </c>
      <c r="B1785" s="18" t="s">
        <v>347</v>
      </c>
      <c r="C1785" s="19" t="s">
        <v>96</v>
      </c>
      <c r="D1785" s="18" t="s">
        <v>147</v>
      </c>
      <c r="E1785" s="19" t="s">
        <v>2151</v>
      </c>
      <c r="F1785" s="20">
        <v>17698.503700000001</v>
      </c>
    </row>
    <row r="1786" spans="1:6" ht="15.75" customHeight="1" x14ac:dyDescent="0.3">
      <c r="A1786" s="18" t="s">
        <v>2073</v>
      </c>
      <c r="B1786" s="18" t="s">
        <v>347</v>
      </c>
      <c r="C1786" s="19" t="s">
        <v>96</v>
      </c>
      <c r="D1786" s="18" t="s">
        <v>149</v>
      </c>
      <c r="E1786" s="19" t="s">
        <v>1801</v>
      </c>
      <c r="F1786" s="20">
        <v>0</v>
      </c>
    </row>
    <row r="1787" spans="1:6" ht="15.75" customHeight="1" x14ac:dyDescent="0.3">
      <c r="A1787" s="18" t="s">
        <v>2073</v>
      </c>
      <c r="B1787" s="18" t="s">
        <v>347</v>
      </c>
      <c r="C1787" s="19" t="s">
        <v>96</v>
      </c>
      <c r="D1787" s="18" t="s">
        <v>150</v>
      </c>
      <c r="E1787" s="19" t="s">
        <v>2152</v>
      </c>
      <c r="F1787" s="20">
        <v>27.900400000000001</v>
      </c>
    </row>
    <row r="1788" spans="1:6" ht="15.75" customHeight="1" x14ac:dyDescent="0.3">
      <c r="A1788" s="18" t="s">
        <v>2073</v>
      </c>
      <c r="B1788" s="18" t="s">
        <v>348</v>
      </c>
      <c r="C1788" s="19" t="s">
        <v>97</v>
      </c>
      <c r="D1788" s="18" t="s">
        <v>129</v>
      </c>
      <c r="E1788" s="19" t="s">
        <v>541</v>
      </c>
      <c r="F1788" s="20">
        <v>0</v>
      </c>
    </row>
    <row r="1789" spans="1:6" ht="15.75" customHeight="1" x14ac:dyDescent="0.3">
      <c r="A1789" s="18" t="s">
        <v>2073</v>
      </c>
      <c r="B1789" s="18" t="s">
        <v>348</v>
      </c>
      <c r="C1789" s="19" t="s">
        <v>97</v>
      </c>
      <c r="D1789" s="18" t="s">
        <v>130</v>
      </c>
      <c r="E1789" s="19" t="s">
        <v>1451</v>
      </c>
      <c r="F1789" s="20">
        <v>0</v>
      </c>
    </row>
    <row r="1790" spans="1:6" ht="15.75" customHeight="1" x14ac:dyDescent="0.3">
      <c r="A1790" s="18" t="s">
        <v>2073</v>
      </c>
      <c r="B1790" s="18" t="s">
        <v>348</v>
      </c>
      <c r="C1790" s="19" t="s">
        <v>97</v>
      </c>
      <c r="D1790" s="18" t="s">
        <v>131</v>
      </c>
      <c r="E1790" s="19" t="s">
        <v>1452</v>
      </c>
      <c r="F1790" s="20">
        <v>7950.0555999999997</v>
      </c>
    </row>
    <row r="1791" spans="1:6" ht="15.75" customHeight="1" x14ac:dyDescent="0.3">
      <c r="A1791" s="18" t="s">
        <v>2073</v>
      </c>
      <c r="B1791" s="18" t="s">
        <v>348</v>
      </c>
      <c r="C1791" s="19" t="s">
        <v>97</v>
      </c>
      <c r="D1791" s="18" t="s">
        <v>132</v>
      </c>
      <c r="E1791" s="19" t="s">
        <v>1453</v>
      </c>
      <c r="F1791" s="20">
        <v>0</v>
      </c>
    </row>
    <row r="1792" spans="1:6" ht="15.75" customHeight="1" x14ac:dyDescent="0.3">
      <c r="A1792" s="18" t="s">
        <v>2073</v>
      </c>
      <c r="B1792" s="18" t="s">
        <v>348</v>
      </c>
      <c r="C1792" s="19" t="s">
        <v>97</v>
      </c>
      <c r="D1792" s="18" t="s">
        <v>133</v>
      </c>
      <c r="E1792" s="19" t="s">
        <v>1454</v>
      </c>
      <c r="F1792" s="20">
        <v>7887.9036999999998</v>
      </c>
    </row>
    <row r="1793" spans="1:6" ht="15.75" customHeight="1" x14ac:dyDescent="0.3">
      <c r="A1793" s="18" t="s">
        <v>2073</v>
      </c>
      <c r="B1793" s="18" t="s">
        <v>348</v>
      </c>
      <c r="C1793" s="19" t="s">
        <v>97</v>
      </c>
      <c r="D1793" s="18" t="s">
        <v>134</v>
      </c>
      <c r="E1793" s="19" t="s">
        <v>1455</v>
      </c>
      <c r="F1793" s="20">
        <v>0</v>
      </c>
    </row>
    <row r="1794" spans="1:6" ht="15.75" customHeight="1" x14ac:dyDescent="0.3">
      <c r="A1794" s="18" t="s">
        <v>2073</v>
      </c>
      <c r="B1794" s="18" t="s">
        <v>348</v>
      </c>
      <c r="C1794" s="19" t="s">
        <v>97</v>
      </c>
      <c r="D1794" s="18" t="s">
        <v>135</v>
      </c>
      <c r="E1794" s="19" t="s">
        <v>1456</v>
      </c>
      <c r="F1794" s="20">
        <v>0</v>
      </c>
    </row>
    <row r="1795" spans="1:6" ht="15.75" customHeight="1" x14ac:dyDescent="0.3">
      <c r="A1795" s="18" t="s">
        <v>2073</v>
      </c>
      <c r="B1795" s="18" t="s">
        <v>348</v>
      </c>
      <c r="C1795" s="19" t="s">
        <v>97</v>
      </c>
      <c r="D1795" s="18" t="s">
        <v>136</v>
      </c>
      <c r="E1795" s="19" t="s">
        <v>1457</v>
      </c>
      <c r="F1795" s="20">
        <v>0</v>
      </c>
    </row>
    <row r="1796" spans="1:6" ht="15.75" customHeight="1" x14ac:dyDescent="0.3">
      <c r="A1796" s="18" t="s">
        <v>2073</v>
      </c>
      <c r="B1796" s="18" t="s">
        <v>348</v>
      </c>
      <c r="C1796" s="19" t="s">
        <v>97</v>
      </c>
      <c r="D1796" s="18" t="s">
        <v>137</v>
      </c>
      <c r="E1796" s="19" t="s">
        <v>1458</v>
      </c>
      <c r="F1796" s="20">
        <v>0</v>
      </c>
    </row>
    <row r="1797" spans="1:6" ht="15.75" customHeight="1" x14ac:dyDescent="0.3">
      <c r="A1797" s="18" t="s">
        <v>2073</v>
      </c>
      <c r="B1797" s="18" t="s">
        <v>348</v>
      </c>
      <c r="C1797" s="19" t="s">
        <v>97</v>
      </c>
      <c r="D1797" s="18" t="s">
        <v>138</v>
      </c>
      <c r="E1797" s="19" t="s">
        <v>1459</v>
      </c>
      <c r="F1797" s="20">
        <v>0</v>
      </c>
    </row>
    <row r="1798" spans="1:6" ht="15.75" customHeight="1" x14ac:dyDescent="0.3">
      <c r="A1798" s="18" t="s">
        <v>2073</v>
      </c>
      <c r="B1798" s="18" t="s">
        <v>348</v>
      </c>
      <c r="C1798" s="19" t="s">
        <v>97</v>
      </c>
      <c r="D1798" s="18" t="s">
        <v>139</v>
      </c>
      <c r="E1798" s="19" t="s">
        <v>939</v>
      </c>
      <c r="F1798" s="20">
        <v>147268.41459999999</v>
      </c>
    </row>
    <row r="1799" spans="1:6" ht="15.75" customHeight="1" x14ac:dyDescent="0.3">
      <c r="A1799" s="18" t="s">
        <v>2073</v>
      </c>
      <c r="B1799" s="18" t="s">
        <v>348</v>
      </c>
      <c r="C1799" s="19" t="s">
        <v>97</v>
      </c>
      <c r="D1799" s="18" t="s">
        <v>140</v>
      </c>
      <c r="E1799" s="19" t="s">
        <v>1460</v>
      </c>
      <c r="F1799" s="20">
        <v>304789.2022</v>
      </c>
    </row>
    <row r="1800" spans="1:6" ht="15.75" customHeight="1" x14ac:dyDescent="0.3">
      <c r="A1800" s="18" t="s">
        <v>2073</v>
      </c>
      <c r="B1800" s="18" t="s">
        <v>348</v>
      </c>
      <c r="C1800" s="19" t="s">
        <v>97</v>
      </c>
      <c r="D1800" s="18" t="s">
        <v>141</v>
      </c>
      <c r="E1800" s="19" t="s">
        <v>452</v>
      </c>
      <c r="F1800" s="20">
        <v>0</v>
      </c>
    </row>
    <row r="1801" spans="1:6" ht="15.75" customHeight="1" x14ac:dyDescent="0.3">
      <c r="A1801" s="18" t="s">
        <v>2073</v>
      </c>
      <c r="B1801" s="18" t="s">
        <v>348</v>
      </c>
      <c r="C1801" s="19" t="s">
        <v>97</v>
      </c>
      <c r="D1801" s="18" t="s">
        <v>142</v>
      </c>
      <c r="E1801" s="19" t="s">
        <v>1461</v>
      </c>
      <c r="F1801" s="20">
        <v>22064.369900000002</v>
      </c>
    </row>
    <row r="1802" spans="1:6" ht="15.75" customHeight="1" x14ac:dyDescent="0.3">
      <c r="A1802" s="18" t="s">
        <v>2073</v>
      </c>
      <c r="B1802" s="18" t="s">
        <v>348</v>
      </c>
      <c r="C1802" s="19" t="s">
        <v>97</v>
      </c>
      <c r="D1802" s="18" t="s">
        <v>143</v>
      </c>
      <c r="E1802" s="19" t="s">
        <v>370</v>
      </c>
      <c r="F1802" s="20">
        <v>0</v>
      </c>
    </row>
    <row r="1803" spans="1:6" ht="15.75" customHeight="1" x14ac:dyDescent="0.3">
      <c r="A1803" s="18" t="s">
        <v>2073</v>
      </c>
      <c r="B1803" s="18" t="s">
        <v>348</v>
      </c>
      <c r="C1803" s="19" t="s">
        <v>97</v>
      </c>
      <c r="D1803" s="18" t="s">
        <v>144</v>
      </c>
      <c r="E1803" s="19" t="s">
        <v>1462</v>
      </c>
      <c r="F1803" s="20">
        <v>0</v>
      </c>
    </row>
    <row r="1804" spans="1:6" ht="15.75" customHeight="1" x14ac:dyDescent="0.3">
      <c r="A1804" s="18" t="s">
        <v>2073</v>
      </c>
      <c r="B1804" s="18" t="s">
        <v>349</v>
      </c>
      <c r="C1804" s="19" t="s">
        <v>98</v>
      </c>
      <c r="D1804" s="18" t="s">
        <v>129</v>
      </c>
      <c r="E1804" s="19" t="s">
        <v>1463</v>
      </c>
      <c r="F1804" s="20">
        <v>0</v>
      </c>
    </row>
    <row r="1805" spans="1:6" ht="15.75" customHeight="1" x14ac:dyDescent="0.3">
      <c r="A1805" s="18" t="s">
        <v>2073</v>
      </c>
      <c r="B1805" s="18" t="s">
        <v>349</v>
      </c>
      <c r="C1805" s="19" t="s">
        <v>98</v>
      </c>
      <c r="D1805" s="18" t="s">
        <v>130</v>
      </c>
      <c r="E1805" s="19" t="s">
        <v>1464</v>
      </c>
      <c r="F1805" s="20">
        <v>0</v>
      </c>
    </row>
    <row r="1806" spans="1:6" ht="15.75" customHeight="1" x14ac:dyDescent="0.3">
      <c r="A1806" s="18" t="s">
        <v>2073</v>
      </c>
      <c r="B1806" s="18" t="s">
        <v>349</v>
      </c>
      <c r="C1806" s="19" t="s">
        <v>98</v>
      </c>
      <c r="D1806" s="18" t="s">
        <v>131</v>
      </c>
      <c r="E1806" s="19" t="s">
        <v>484</v>
      </c>
      <c r="F1806" s="20">
        <v>0</v>
      </c>
    </row>
    <row r="1807" spans="1:6" ht="15.75" customHeight="1" x14ac:dyDescent="0.3">
      <c r="A1807" s="18" t="s">
        <v>2073</v>
      </c>
      <c r="B1807" s="18" t="s">
        <v>349</v>
      </c>
      <c r="C1807" s="19" t="s">
        <v>98</v>
      </c>
      <c r="D1807" s="18" t="s">
        <v>132</v>
      </c>
      <c r="E1807" s="19" t="s">
        <v>1465</v>
      </c>
      <c r="F1807" s="20">
        <v>0</v>
      </c>
    </row>
    <row r="1808" spans="1:6" ht="15.75" customHeight="1" x14ac:dyDescent="0.3">
      <c r="A1808" s="18" t="s">
        <v>2073</v>
      </c>
      <c r="B1808" s="18" t="s">
        <v>349</v>
      </c>
      <c r="C1808" s="19" t="s">
        <v>98</v>
      </c>
      <c r="D1808" s="18" t="s">
        <v>133</v>
      </c>
      <c r="E1808" s="19" t="s">
        <v>1449</v>
      </c>
      <c r="F1808" s="20">
        <v>0</v>
      </c>
    </row>
    <row r="1809" spans="1:6" ht="15.75" customHeight="1" x14ac:dyDescent="0.3">
      <c r="A1809" s="18" t="s">
        <v>2073</v>
      </c>
      <c r="B1809" s="18" t="s">
        <v>349</v>
      </c>
      <c r="C1809" s="19" t="s">
        <v>98</v>
      </c>
      <c r="D1809" s="18" t="s">
        <v>134</v>
      </c>
      <c r="E1809" s="19" t="s">
        <v>1466</v>
      </c>
      <c r="F1809" s="20">
        <v>0</v>
      </c>
    </row>
    <row r="1810" spans="1:6" ht="15.75" customHeight="1" x14ac:dyDescent="0.3">
      <c r="A1810" s="18" t="s">
        <v>2073</v>
      </c>
      <c r="B1810" s="18" t="s">
        <v>349</v>
      </c>
      <c r="C1810" s="19" t="s">
        <v>98</v>
      </c>
      <c r="D1810" s="18" t="s">
        <v>135</v>
      </c>
      <c r="E1810" s="19" t="s">
        <v>1467</v>
      </c>
      <c r="F1810" s="20">
        <v>0</v>
      </c>
    </row>
    <row r="1811" spans="1:6" ht="15.75" customHeight="1" x14ac:dyDescent="0.3">
      <c r="A1811" s="18" t="s">
        <v>2073</v>
      </c>
      <c r="B1811" s="18" t="s">
        <v>349</v>
      </c>
      <c r="C1811" s="19" t="s">
        <v>98</v>
      </c>
      <c r="D1811" s="18" t="s">
        <v>136</v>
      </c>
      <c r="E1811" s="19" t="s">
        <v>1450</v>
      </c>
      <c r="F1811" s="20">
        <v>0</v>
      </c>
    </row>
    <row r="1812" spans="1:6" ht="15.75" customHeight="1" x14ac:dyDescent="0.3">
      <c r="A1812" s="18" t="s">
        <v>2073</v>
      </c>
      <c r="B1812" s="18" t="s">
        <v>350</v>
      </c>
      <c r="C1812" s="19" t="s">
        <v>99</v>
      </c>
      <c r="D1812" s="18" t="s">
        <v>129</v>
      </c>
      <c r="E1812" s="19" t="s">
        <v>1468</v>
      </c>
      <c r="F1812" s="20">
        <v>14380.039199999999</v>
      </c>
    </row>
    <row r="1813" spans="1:6" ht="15.75" customHeight="1" x14ac:dyDescent="0.3">
      <c r="A1813" s="18" t="s">
        <v>2073</v>
      </c>
      <c r="B1813" s="18" t="s">
        <v>350</v>
      </c>
      <c r="C1813" s="19" t="s">
        <v>99</v>
      </c>
      <c r="D1813" s="18" t="s">
        <v>130</v>
      </c>
      <c r="E1813" s="19" t="s">
        <v>1469</v>
      </c>
      <c r="F1813" s="20">
        <v>0</v>
      </c>
    </row>
    <row r="1814" spans="1:6" ht="15.75" customHeight="1" x14ac:dyDescent="0.3">
      <c r="A1814" s="18" t="s">
        <v>2073</v>
      </c>
      <c r="B1814" s="18" t="s">
        <v>350</v>
      </c>
      <c r="C1814" s="19" t="s">
        <v>99</v>
      </c>
      <c r="D1814" s="18" t="s">
        <v>131</v>
      </c>
      <c r="E1814" s="19" t="s">
        <v>1470</v>
      </c>
      <c r="F1814" s="20">
        <v>62880.7641</v>
      </c>
    </row>
    <row r="1815" spans="1:6" ht="15.75" customHeight="1" x14ac:dyDescent="0.3">
      <c r="A1815" s="18" t="s">
        <v>2073</v>
      </c>
      <c r="B1815" s="18" t="s">
        <v>350</v>
      </c>
      <c r="C1815" s="19" t="s">
        <v>99</v>
      </c>
      <c r="D1815" s="18" t="s">
        <v>132</v>
      </c>
      <c r="E1815" s="19" t="s">
        <v>1471</v>
      </c>
      <c r="F1815" s="20">
        <v>15945853.513699999</v>
      </c>
    </row>
    <row r="1816" spans="1:6" ht="15.75" customHeight="1" x14ac:dyDescent="0.3">
      <c r="A1816" s="18" t="s">
        <v>2073</v>
      </c>
      <c r="B1816" s="18" t="s">
        <v>350</v>
      </c>
      <c r="C1816" s="19" t="s">
        <v>99</v>
      </c>
      <c r="D1816" s="18" t="s">
        <v>133</v>
      </c>
      <c r="E1816" s="19" t="s">
        <v>1472</v>
      </c>
      <c r="F1816" s="20">
        <v>3878825.1307999999</v>
      </c>
    </row>
    <row r="1817" spans="1:6" ht="15.75" customHeight="1" x14ac:dyDescent="0.3">
      <c r="A1817" s="18" t="s">
        <v>2073</v>
      </c>
      <c r="B1817" s="18" t="s">
        <v>350</v>
      </c>
      <c r="C1817" s="19" t="s">
        <v>99</v>
      </c>
      <c r="D1817" s="18" t="s">
        <v>134</v>
      </c>
      <c r="E1817" s="19" t="s">
        <v>1473</v>
      </c>
      <c r="F1817" s="20">
        <v>0</v>
      </c>
    </row>
    <row r="1818" spans="1:6" ht="15.75" customHeight="1" x14ac:dyDescent="0.3">
      <c r="A1818" s="18" t="s">
        <v>2073</v>
      </c>
      <c r="B1818" s="18" t="s">
        <v>350</v>
      </c>
      <c r="C1818" s="19" t="s">
        <v>99</v>
      </c>
      <c r="D1818" s="18" t="s">
        <v>135</v>
      </c>
      <c r="E1818" s="19" t="s">
        <v>1474</v>
      </c>
      <c r="F1818" s="20">
        <v>0</v>
      </c>
    </row>
    <row r="1819" spans="1:6" ht="15.75" customHeight="1" x14ac:dyDescent="0.3">
      <c r="A1819" s="18" t="s">
        <v>2073</v>
      </c>
      <c r="B1819" s="18" t="s">
        <v>350</v>
      </c>
      <c r="C1819" s="19" t="s">
        <v>99</v>
      </c>
      <c r="D1819" s="18" t="s">
        <v>136</v>
      </c>
      <c r="E1819" s="19" t="s">
        <v>1475</v>
      </c>
      <c r="F1819" s="20">
        <v>0</v>
      </c>
    </row>
    <row r="1820" spans="1:6" ht="15.75" customHeight="1" x14ac:dyDescent="0.3">
      <c r="A1820" s="18" t="s">
        <v>2073</v>
      </c>
      <c r="B1820" s="18" t="s">
        <v>350</v>
      </c>
      <c r="C1820" s="19" t="s">
        <v>99</v>
      </c>
      <c r="D1820" s="18" t="s">
        <v>137</v>
      </c>
      <c r="E1820" s="19" t="s">
        <v>1476</v>
      </c>
      <c r="F1820" s="20">
        <v>4330.7519000000002</v>
      </c>
    </row>
    <row r="1821" spans="1:6" ht="15.75" customHeight="1" x14ac:dyDescent="0.3">
      <c r="A1821" s="18" t="s">
        <v>2073</v>
      </c>
      <c r="B1821" s="18" t="s">
        <v>350</v>
      </c>
      <c r="C1821" s="19" t="s">
        <v>99</v>
      </c>
      <c r="D1821" s="18" t="s">
        <v>138</v>
      </c>
      <c r="E1821" s="19" t="s">
        <v>1477</v>
      </c>
      <c r="F1821" s="20">
        <v>0</v>
      </c>
    </row>
    <row r="1822" spans="1:6" ht="15.75" customHeight="1" x14ac:dyDescent="0.3">
      <c r="A1822" s="18" t="s">
        <v>2073</v>
      </c>
      <c r="B1822" s="18" t="s">
        <v>350</v>
      </c>
      <c r="C1822" s="19" t="s">
        <v>99</v>
      </c>
      <c r="D1822" s="18" t="s">
        <v>139</v>
      </c>
      <c r="E1822" s="19" t="s">
        <v>1478</v>
      </c>
      <c r="F1822" s="20">
        <v>0</v>
      </c>
    </row>
    <row r="1823" spans="1:6" ht="15.75" customHeight="1" x14ac:dyDescent="0.3">
      <c r="A1823" s="18" t="s">
        <v>2073</v>
      </c>
      <c r="B1823" s="18" t="s">
        <v>350</v>
      </c>
      <c r="C1823" s="19" t="s">
        <v>99</v>
      </c>
      <c r="D1823" s="18" t="s">
        <v>140</v>
      </c>
      <c r="E1823" s="19" t="s">
        <v>1479</v>
      </c>
      <c r="F1823" s="20">
        <v>100824.89260000001</v>
      </c>
    </row>
    <row r="1824" spans="1:6" ht="15.75" customHeight="1" x14ac:dyDescent="0.3">
      <c r="A1824" s="18" t="s">
        <v>2073</v>
      </c>
      <c r="B1824" s="18" t="s">
        <v>350</v>
      </c>
      <c r="C1824" s="19" t="s">
        <v>99</v>
      </c>
      <c r="D1824" s="18" t="s">
        <v>141</v>
      </c>
      <c r="E1824" s="19" t="s">
        <v>1480</v>
      </c>
      <c r="F1824" s="20">
        <v>96841.846099999995</v>
      </c>
    </row>
    <row r="1825" spans="1:6" ht="15.75" customHeight="1" x14ac:dyDescent="0.3">
      <c r="A1825" s="18" t="s">
        <v>2073</v>
      </c>
      <c r="B1825" s="18" t="s">
        <v>350</v>
      </c>
      <c r="C1825" s="19" t="s">
        <v>99</v>
      </c>
      <c r="D1825" s="18" t="s">
        <v>142</v>
      </c>
      <c r="E1825" s="19" t="s">
        <v>1481</v>
      </c>
      <c r="F1825" s="20">
        <v>0</v>
      </c>
    </row>
    <row r="1826" spans="1:6" ht="15.75" customHeight="1" x14ac:dyDescent="0.3">
      <c r="A1826" s="18" t="s">
        <v>2073</v>
      </c>
      <c r="B1826" s="18" t="s">
        <v>350</v>
      </c>
      <c r="C1826" s="19" t="s">
        <v>99</v>
      </c>
      <c r="D1826" s="18" t="s">
        <v>143</v>
      </c>
      <c r="E1826" s="19" t="s">
        <v>1482</v>
      </c>
      <c r="F1826" s="20">
        <v>0</v>
      </c>
    </row>
    <row r="1827" spans="1:6" ht="15.75" customHeight="1" x14ac:dyDescent="0.3">
      <c r="A1827" s="18" t="s">
        <v>2073</v>
      </c>
      <c r="B1827" s="18" t="s">
        <v>350</v>
      </c>
      <c r="C1827" s="19" t="s">
        <v>99</v>
      </c>
      <c r="D1827" s="18" t="s">
        <v>144</v>
      </c>
      <c r="E1827" s="19" t="s">
        <v>1483</v>
      </c>
      <c r="F1827" s="20">
        <v>0</v>
      </c>
    </row>
    <row r="1828" spans="1:6" ht="15.75" customHeight="1" x14ac:dyDescent="0.3">
      <c r="A1828" s="18" t="s">
        <v>2073</v>
      </c>
      <c r="B1828" s="18" t="s">
        <v>350</v>
      </c>
      <c r="C1828" s="19" t="s">
        <v>99</v>
      </c>
      <c r="D1828" s="18" t="s">
        <v>145</v>
      </c>
      <c r="E1828" s="19" t="s">
        <v>1484</v>
      </c>
      <c r="F1828" s="20">
        <v>3661.0774000000001</v>
      </c>
    </row>
    <row r="1829" spans="1:6" ht="15.75" customHeight="1" x14ac:dyDescent="0.3">
      <c r="A1829" s="18" t="s">
        <v>2073</v>
      </c>
      <c r="B1829" s="18" t="s">
        <v>350</v>
      </c>
      <c r="C1829" s="19" t="s">
        <v>99</v>
      </c>
      <c r="D1829" s="18" t="s">
        <v>146</v>
      </c>
      <c r="E1829" s="19" t="s">
        <v>1485</v>
      </c>
      <c r="F1829" s="20">
        <v>133.22739999999999</v>
      </c>
    </row>
    <row r="1830" spans="1:6" ht="15.75" customHeight="1" x14ac:dyDescent="0.3">
      <c r="A1830" s="18" t="s">
        <v>2073</v>
      </c>
      <c r="B1830" s="18" t="s">
        <v>350</v>
      </c>
      <c r="C1830" s="19" t="s">
        <v>99</v>
      </c>
      <c r="D1830" s="18" t="s">
        <v>147</v>
      </c>
      <c r="E1830" s="19" t="s">
        <v>1486</v>
      </c>
      <c r="F1830" s="20">
        <v>56538.301099999997</v>
      </c>
    </row>
    <row r="1831" spans="1:6" ht="15.75" customHeight="1" x14ac:dyDescent="0.3">
      <c r="A1831" s="18" t="s">
        <v>2073</v>
      </c>
      <c r="B1831" s="18" t="s">
        <v>350</v>
      </c>
      <c r="C1831" s="19" t="s">
        <v>99</v>
      </c>
      <c r="D1831" s="18" t="s">
        <v>148</v>
      </c>
      <c r="E1831" s="19" t="s">
        <v>1487</v>
      </c>
      <c r="F1831" s="20">
        <v>20713.681499999999</v>
      </c>
    </row>
    <row r="1832" spans="1:6" ht="15.75" customHeight="1" x14ac:dyDescent="0.3">
      <c r="A1832" s="18" t="s">
        <v>2073</v>
      </c>
      <c r="B1832" s="18" t="s">
        <v>350</v>
      </c>
      <c r="C1832" s="19" t="s">
        <v>99</v>
      </c>
      <c r="D1832" s="18" t="s">
        <v>149</v>
      </c>
      <c r="E1832" s="19" t="s">
        <v>1488</v>
      </c>
      <c r="F1832" s="20">
        <v>530957.01749999996</v>
      </c>
    </row>
    <row r="1833" spans="1:6" ht="15.75" customHeight="1" x14ac:dyDescent="0.3">
      <c r="A1833" s="18" t="s">
        <v>2073</v>
      </c>
      <c r="B1833" s="18" t="s">
        <v>350</v>
      </c>
      <c r="C1833" s="19" t="s">
        <v>99</v>
      </c>
      <c r="D1833" s="18" t="s">
        <v>150</v>
      </c>
      <c r="E1833" s="19" t="s">
        <v>1489</v>
      </c>
      <c r="F1833" s="20">
        <v>1821.5008</v>
      </c>
    </row>
    <row r="1834" spans="1:6" ht="15.75" customHeight="1" x14ac:dyDescent="0.3">
      <c r="A1834" s="18" t="s">
        <v>2073</v>
      </c>
      <c r="B1834" s="18" t="s">
        <v>350</v>
      </c>
      <c r="C1834" s="19" t="s">
        <v>99</v>
      </c>
      <c r="D1834" s="18" t="s">
        <v>151</v>
      </c>
      <c r="E1834" s="19" t="s">
        <v>1490</v>
      </c>
      <c r="F1834" s="20">
        <v>19116.438900000001</v>
      </c>
    </row>
    <row r="1835" spans="1:6" ht="15.75" customHeight="1" x14ac:dyDescent="0.3">
      <c r="A1835" s="18" t="s">
        <v>2073</v>
      </c>
      <c r="B1835" s="18" t="s">
        <v>350</v>
      </c>
      <c r="C1835" s="19" t="s">
        <v>99</v>
      </c>
      <c r="D1835" s="18" t="s">
        <v>200</v>
      </c>
      <c r="E1835" s="19" t="s">
        <v>1491</v>
      </c>
      <c r="F1835" s="20">
        <v>0</v>
      </c>
    </row>
    <row r="1836" spans="1:6" ht="15.75" customHeight="1" x14ac:dyDescent="0.3">
      <c r="A1836" s="18" t="s">
        <v>2073</v>
      </c>
      <c r="B1836" s="18" t="s">
        <v>350</v>
      </c>
      <c r="C1836" s="19" t="s">
        <v>99</v>
      </c>
      <c r="D1836" s="18" t="s">
        <v>201</v>
      </c>
      <c r="E1836" s="19" t="s">
        <v>1492</v>
      </c>
      <c r="F1836" s="20">
        <v>169634.8394</v>
      </c>
    </row>
    <row r="1837" spans="1:6" ht="15.75" customHeight="1" x14ac:dyDescent="0.3">
      <c r="A1837" s="18" t="s">
        <v>2073</v>
      </c>
      <c r="B1837" s="18" t="s">
        <v>350</v>
      </c>
      <c r="C1837" s="19" t="s">
        <v>99</v>
      </c>
      <c r="D1837" s="18" t="s">
        <v>205</v>
      </c>
      <c r="E1837" s="19" t="s">
        <v>1493</v>
      </c>
      <c r="F1837" s="20">
        <v>18171501.641199999</v>
      </c>
    </row>
    <row r="1838" spans="1:6" ht="15.75" customHeight="1" x14ac:dyDescent="0.3">
      <c r="A1838" s="18" t="s">
        <v>2073</v>
      </c>
      <c r="B1838" s="18" t="s">
        <v>350</v>
      </c>
      <c r="C1838" s="19" t="s">
        <v>99</v>
      </c>
      <c r="D1838" s="18" t="s">
        <v>206</v>
      </c>
      <c r="E1838" s="19" t="s">
        <v>1494</v>
      </c>
      <c r="F1838" s="20">
        <v>0</v>
      </c>
    </row>
    <row r="1839" spans="1:6" ht="15.75" customHeight="1" x14ac:dyDescent="0.3">
      <c r="A1839" s="18" t="s">
        <v>2073</v>
      </c>
      <c r="B1839" s="18" t="s">
        <v>350</v>
      </c>
      <c r="C1839" s="19" t="s">
        <v>99</v>
      </c>
      <c r="D1839" s="18" t="s">
        <v>215</v>
      </c>
      <c r="E1839" s="19" t="s">
        <v>1495</v>
      </c>
      <c r="F1839" s="20">
        <v>0</v>
      </c>
    </row>
    <row r="1840" spans="1:6" ht="15.75" customHeight="1" x14ac:dyDescent="0.3">
      <c r="A1840" s="18" t="s">
        <v>2073</v>
      </c>
      <c r="B1840" s="18" t="s">
        <v>350</v>
      </c>
      <c r="C1840" s="19" t="s">
        <v>99</v>
      </c>
      <c r="D1840" s="18" t="s">
        <v>207</v>
      </c>
      <c r="E1840" s="19" t="s">
        <v>1496</v>
      </c>
      <c r="F1840" s="20">
        <v>5138464.6968</v>
      </c>
    </row>
    <row r="1841" spans="1:6" ht="15.75" customHeight="1" x14ac:dyDescent="0.3">
      <c r="A1841" s="18" t="s">
        <v>2073</v>
      </c>
      <c r="B1841" s="18" t="s">
        <v>350</v>
      </c>
      <c r="C1841" s="19" t="s">
        <v>99</v>
      </c>
      <c r="D1841" s="18" t="s">
        <v>216</v>
      </c>
      <c r="E1841" s="19" t="s">
        <v>1497</v>
      </c>
      <c r="F1841" s="20">
        <v>206737.01939999999</v>
      </c>
    </row>
    <row r="1842" spans="1:6" ht="15.75" customHeight="1" x14ac:dyDescent="0.3">
      <c r="A1842" s="18" t="s">
        <v>2073</v>
      </c>
      <c r="B1842" s="18" t="s">
        <v>350</v>
      </c>
      <c r="C1842" s="19" t="s">
        <v>99</v>
      </c>
      <c r="D1842" s="18" t="s">
        <v>208</v>
      </c>
      <c r="E1842" s="19" t="s">
        <v>1498</v>
      </c>
      <c r="F1842" s="20">
        <v>654364.68229999999</v>
      </c>
    </row>
    <row r="1843" spans="1:6" ht="15.75" customHeight="1" x14ac:dyDescent="0.3">
      <c r="A1843" s="18" t="s">
        <v>2073</v>
      </c>
      <c r="B1843" s="18" t="s">
        <v>350</v>
      </c>
      <c r="C1843" s="19" t="s">
        <v>99</v>
      </c>
      <c r="D1843" s="18" t="s">
        <v>209</v>
      </c>
      <c r="E1843" s="19" t="s">
        <v>1499</v>
      </c>
      <c r="F1843" s="20">
        <v>2173596.4649999999</v>
      </c>
    </row>
    <row r="1844" spans="1:6" ht="15.75" customHeight="1" x14ac:dyDescent="0.3">
      <c r="A1844" s="18" t="s">
        <v>2073</v>
      </c>
      <c r="B1844" s="18" t="s">
        <v>350</v>
      </c>
      <c r="C1844" s="19" t="s">
        <v>99</v>
      </c>
      <c r="D1844" s="18" t="s">
        <v>210</v>
      </c>
      <c r="E1844" s="19" t="s">
        <v>1500</v>
      </c>
      <c r="F1844" s="20">
        <v>5354880.7083999999</v>
      </c>
    </row>
    <row r="1845" spans="1:6" ht="15.75" customHeight="1" x14ac:dyDescent="0.3">
      <c r="A1845" s="18" t="s">
        <v>2073</v>
      </c>
      <c r="B1845" s="18" t="s">
        <v>350</v>
      </c>
      <c r="C1845" s="19" t="s">
        <v>99</v>
      </c>
      <c r="D1845" s="18" t="s">
        <v>217</v>
      </c>
      <c r="E1845" s="19" t="s">
        <v>1501</v>
      </c>
      <c r="F1845" s="20">
        <v>3493774.5946999998</v>
      </c>
    </row>
    <row r="1846" spans="1:6" ht="15.75" customHeight="1" x14ac:dyDescent="0.3">
      <c r="A1846" s="18" t="s">
        <v>2073</v>
      </c>
      <c r="B1846" s="18" t="s">
        <v>350</v>
      </c>
      <c r="C1846" s="19" t="s">
        <v>99</v>
      </c>
      <c r="D1846" s="18" t="s">
        <v>218</v>
      </c>
      <c r="E1846" s="19" t="s">
        <v>1502</v>
      </c>
      <c r="F1846" s="20">
        <v>2993392.2157000001</v>
      </c>
    </row>
    <row r="1847" spans="1:6" ht="15.75" customHeight="1" x14ac:dyDescent="0.3">
      <c r="A1847" s="18" t="s">
        <v>2073</v>
      </c>
      <c r="B1847" s="18" t="s">
        <v>350</v>
      </c>
      <c r="C1847" s="19" t="s">
        <v>99</v>
      </c>
      <c r="D1847" s="18" t="s">
        <v>219</v>
      </c>
      <c r="E1847" s="19" t="s">
        <v>1503</v>
      </c>
      <c r="F1847" s="20">
        <v>7630024.7059000004</v>
      </c>
    </row>
    <row r="1848" spans="1:6" ht="15.75" customHeight="1" x14ac:dyDescent="0.3">
      <c r="A1848" s="18" t="s">
        <v>2073</v>
      </c>
      <c r="B1848" s="18" t="s">
        <v>350</v>
      </c>
      <c r="C1848" s="19" t="s">
        <v>99</v>
      </c>
      <c r="D1848" s="18" t="s">
        <v>220</v>
      </c>
      <c r="E1848" s="19" t="s">
        <v>1504</v>
      </c>
      <c r="F1848" s="20">
        <v>1198653.6191</v>
      </c>
    </row>
    <row r="1849" spans="1:6" ht="15.75" customHeight="1" x14ac:dyDescent="0.3">
      <c r="A1849" s="18" t="s">
        <v>2073</v>
      </c>
      <c r="B1849" s="18" t="s">
        <v>350</v>
      </c>
      <c r="C1849" s="19" t="s">
        <v>99</v>
      </c>
      <c r="D1849" s="18" t="s">
        <v>153</v>
      </c>
      <c r="E1849" s="19" t="s">
        <v>1505</v>
      </c>
      <c r="F1849" s="20">
        <v>1425790.2434</v>
      </c>
    </row>
    <row r="1850" spans="1:6" ht="15.75" customHeight="1" x14ac:dyDescent="0.3">
      <c r="A1850" s="18" t="s">
        <v>2073</v>
      </c>
      <c r="B1850" s="18" t="s">
        <v>350</v>
      </c>
      <c r="C1850" s="19" t="s">
        <v>99</v>
      </c>
      <c r="D1850" s="18" t="s">
        <v>154</v>
      </c>
      <c r="E1850" s="19" t="s">
        <v>1506</v>
      </c>
      <c r="F1850" s="20">
        <v>281.18450000000001</v>
      </c>
    </row>
    <row r="1851" spans="1:6" ht="15.75" customHeight="1" x14ac:dyDescent="0.3">
      <c r="A1851" s="18" t="s">
        <v>2073</v>
      </c>
      <c r="B1851" s="18" t="s">
        <v>351</v>
      </c>
      <c r="C1851" s="19" t="s">
        <v>100</v>
      </c>
      <c r="D1851" s="18" t="s">
        <v>129</v>
      </c>
      <c r="E1851" s="19" t="s">
        <v>826</v>
      </c>
      <c r="F1851" s="20">
        <v>892355.55619999999</v>
      </c>
    </row>
    <row r="1852" spans="1:6" ht="15.75" customHeight="1" x14ac:dyDescent="0.3">
      <c r="A1852" s="18" t="s">
        <v>2073</v>
      </c>
      <c r="B1852" s="18" t="s">
        <v>351</v>
      </c>
      <c r="C1852" s="19" t="s">
        <v>100</v>
      </c>
      <c r="D1852" s="18" t="s">
        <v>130</v>
      </c>
      <c r="E1852" s="19" t="s">
        <v>100</v>
      </c>
      <c r="F1852" s="20">
        <v>18105.078300000001</v>
      </c>
    </row>
    <row r="1853" spans="1:6" ht="15.75" customHeight="1" x14ac:dyDescent="0.3">
      <c r="A1853" s="18" t="s">
        <v>2073</v>
      </c>
      <c r="B1853" s="18" t="s">
        <v>351</v>
      </c>
      <c r="C1853" s="19" t="s">
        <v>100</v>
      </c>
      <c r="D1853" s="18" t="s">
        <v>131</v>
      </c>
      <c r="E1853" s="19" t="s">
        <v>62</v>
      </c>
      <c r="F1853" s="20">
        <v>81425.827499999999</v>
      </c>
    </row>
    <row r="1854" spans="1:6" ht="15.75" customHeight="1" x14ac:dyDescent="0.3">
      <c r="A1854" s="18" t="s">
        <v>2073</v>
      </c>
      <c r="B1854" s="18" t="s">
        <v>351</v>
      </c>
      <c r="C1854" s="19" t="s">
        <v>100</v>
      </c>
      <c r="D1854" s="18" t="s">
        <v>132</v>
      </c>
      <c r="E1854" s="19" t="s">
        <v>1507</v>
      </c>
      <c r="F1854" s="20">
        <v>0</v>
      </c>
    </row>
    <row r="1855" spans="1:6" ht="15.75" customHeight="1" x14ac:dyDescent="0.3">
      <c r="A1855" s="18" t="s">
        <v>2073</v>
      </c>
      <c r="B1855" s="18" t="s">
        <v>351</v>
      </c>
      <c r="C1855" s="19" t="s">
        <v>100</v>
      </c>
      <c r="D1855" s="18" t="s">
        <v>133</v>
      </c>
      <c r="E1855" s="19" t="s">
        <v>561</v>
      </c>
      <c r="F1855" s="20">
        <v>0</v>
      </c>
    </row>
    <row r="1856" spans="1:6" ht="15.75" customHeight="1" x14ac:dyDescent="0.3">
      <c r="A1856" s="18" t="s">
        <v>2073</v>
      </c>
      <c r="B1856" s="18" t="s">
        <v>351</v>
      </c>
      <c r="C1856" s="19" t="s">
        <v>100</v>
      </c>
      <c r="D1856" s="18" t="s">
        <v>134</v>
      </c>
      <c r="E1856" s="19" t="s">
        <v>1508</v>
      </c>
      <c r="F1856" s="20">
        <v>0</v>
      </c>
    </row>
    <row r="1857" spans="1:6" ht="15.75" customHeight="1" x14ac:dyDescent="0.3">
      <c r="A1857" s="18" t="s">
        <v>2073</v>
      </c>
      <c r="B1857" s="18" t="s">
        <v>351</v>
      </c>
      <c r="C1857" s="19" t="s">
        <v>100</v>
      </c>
      <c r="D1857" s="18" t="s">
        <v>135</v>
      </c>
      <c r="E1857" s="19" t="s">
        <v>69</v>
      </c>
      <c r="F1857" s="20">
        <v>0</v>
      </c>
    </row>
    <row r="1858" spans="1:6" ht="15.75" customHeight="1" x14ac:dyDescent="0.3">
      <c r="A1858" s="18" t="s">
        <v>2073</v>
      </c>
      <c r="B1858" s="18" t="s">
        <v>351</v>
      </c>
      <c r="C1858" s="19" t="s">
        <v>100</v>
      </c>
      <c r="D1858" s="18" t="s">
        <v>136</v>
      </c>
      <c r="E1858" s="19" t="s">
        <v>1509</v>
      </c>
      <c r="F1858" s="20">
        <v>0</v>
      </c>
    </row>
    <row r="1859" spans="1:6" ht="15.75" customHeight="1" x14ac:dyDescent="0.3">
      <c r="A1859" s="18" t="s">
        <v>2073</v>
      </c>
      <c r="B1859" s="18" t="s">
        <v>351</v>
      </c>
      <c r="C1859" s="19" t="s">
        <v>100</v>
      </c>
      <c r="D1859" s="18" t="s">
        <v>137</v>
      </c>
      <c r="E1859" s="19" t="s">
        <v>998</v>
      </c>
      <c r="F1859" s="20">
        <v>0</v>
      </c>
    </row>
    <row r="1860" spans="1:6" ht="15.75" customHeight="1" x14ac:dyDescent="0.3">
      <c r="A1860" s="18" t="s">
        <v>2073</v>
      </c>
      <c r="B1860" s="18" t="s">
        <v>351</v>
      </c>
      <c r="C1860" s="19" t="s">
        <v>100</v>
      </c>
      <c r="D1860" s="18" t="s">
        <v>138</v>
      </c>
      <c r="E1860" s="19" t="s">
        <v>1510</v>
      </c>
      <c r="F1860" s="20">
        <v>0</v>
      </c>
    </row>
    <row r="1861" spans="1:6" ht="15.75" customHeight="1" x14ac:dyDescent="0.3">
      <c r="A1861" s="18" t="s">
        <v>2073</v>
      </c>
      <c r="B1861" s="18" t="s">
        <v>351</v>
      </c>
      <c r="C1861" s="19" t="s">
        <v>100</v>
      </c>
      <c r="D1861" s="18" t="s">
        <v>139</v>
      </c>
      <c r="E1861" s="19" t="s">
        <v>1511</v>
      </c>
      <c r="F1861" s="20">
        <v>0</v>
      </c>
    </row>
    <row r="1862" spans="1:6" ht="15.75" customHeight="1" x14ac:dyDescent="0.3">
      <c r="A1862" s="18" t="s">
        <v>2073</v>
      </c>
      <c r="B1862" s="18" t="s">
        <v>352</v>
      </c>
      <c r="C1862" s="19" t="s">
        <v>101</v>
      </c>
      <c r="D1862" s="18" t="s">
        <v>129</v>
      </c>
      <c r="E1862" s="19" t="s">
        <v>1512</v>
      </c>
      <c r="F1862" s="20">
        <v>0</v>
      </c>
    </row>
    <row r="1863" spans="1:6" ht="15.75" customHeight="1" x14ac:dyDescent="0.3">
      <c r="A1863" s="18" t="s">
        <v>2073</v>
      </c>
      <c r="B1863" s="18" t="s">
        <v>352</v>
      </c>
      <c r="C1863" s="19" t="s">
        <v>101</v>
      </c>
      <c r="D1863" s="18" t="s">
        <v>130</v>
      </c>
      <c r="E1863" s="19" t="s">
        <v>445</v>
      </c>
      <c r="F1863" s="20">
        <v>0</v>
      </c>
    </row>
    <row r="1864" spans="1:6" ht="15.75" customHeight="1" x14ac:dyDescent="0.3">
      <c r="A1864" s="18" t="s">
        <v>2073</v>
      </c>
      <c r="B1864" s="18" t="s">
        <v>352</v>
      </c>
      <c r="C1864" s="19" t="s">
        <v>101</v>
      </c>
      <c r="D1864" s="18" t="s">
        <v>131</v>
      </c>
      <c r="E1864" s="19" t="s">
        <v>1513</v>
      </c>
      <c r="F1864" s="20">
        <v>0</v>
      </c>
    </row>
    <row r="1865" spans="1:6" ht="15.75" customHeight="1" x14ac:dyDescent="0.3">
      <c r="A1865" s="18" t="s">
        <v>2073</v>
      </c>
      <c r="B1865" s="18" t="s">
        <v>352</v>
      </c>
      <c r="C1865" s="19" t="s">
        <v>101</v>
      </c>
      <c r="D1865" s="18" t="s">
        <v>132</v>
      </c>
      <c r="E1865" s="19" t="s">
        <v>1514</v>
      </c>
      <c r="F1865" s="20">
        <v>0</v>
      </c>
    </row>
    <row r="1866" spans="1:6" ht="15.75" customHeight="1" x14ac:dyDescent="0.3">
      <c r="A1866" s="18" t="s">
        <v>2073</v>
      </c>
      <c r="B1866" s="18" t="s">
        <v>352</v>
      </c>
      <c r="C1866" s="19" t="s">
        <v>101</v>
      </c>
      <c r="D1866" s="18" t="s">
        <v>133</v>
      </c>
      <c r="E1866" s="19" t="s">
        <v>451</v>
      </c>
      <c r="F1866" s="20">
        <v>0</v>
      </c>
    </row>
    <row r="1867" spans="1:6" ht="15.75" customHeight="1" x14ac:dyDescent="0.3">
      <c r="A1867" s="18" t="s">
        <v>2073</v>
      </c>
      <c r="B1867" s="18" t="s">
        <v>352</v>
      </c>
      <c r="C1867" s="19" t="s">
        <v>101</v>
      </c>
      <c r="D1867" s="18" t="s">
        <v>134</v>
      </c>
      <c r="E1867" s="19" t="s">
        <v>776</v>
      </c>
      <c r="F1867" s="20">
        <v>0</v>
      </c>
    </row>
    <row r="1868" spans="1:6" ht="15.75" customHeight="1" x14ac:dyDescent="0.3">
      <c r="A1868" s="18" t="s">
        <v>2073</v>
      </c>
      <c r="B1868" s="18" t="s">
        <v>352</v>
      </c>
      <c r="C1868" s="19" t="s">
        <v>101</v>
      </c>
      <c r="D1868" s="18" t="s">
        <v>135</v>
      </c>
      <c r="E1868" s="19" t="s">
        <v>371</v>
      </c>
      <c r="F1868" s="20">
        <v>6992.6386000000002</v>
      </c>
    </row>
    <row r="1869" spans="1:6" ht="15.75" customHeight="1" x14ac:dyDescent="0.3">
      <c r="A1869" s="18" t="s">
        <v>2073</v>
      </c>
      <c r="B1869" s="18" t="s">
        <v>352</v>
      </c>
      <c r="C1869" s="19" t="s">
        <v>101</v>
      </c>
      <c r="D1869" s="18" t="s">
        <v>136</v>
      </c>
      <c r="E1869" s="19" t="s">
        <v>1515</v>
      </c>
      <c r="F1869" s="20">
        <v>0</v>
      </c>
    </row>
    <row r="1870" spans="1:6" ht="15.75" customHeight="1" x14ac:dyDescent="0.3">
      <c r="A1870" s="18" t="s">
        <v>2073</v>
      </c>
      <c r="B1870" s="18" t="s">
        <v>353</v>
      </c>
      <c r="C1870" s="19" t="s">
        <v>102</v>
      </c>
      <c r="D1870" s="18" t="s">
        <v>145</v>
      </c>
      <c r="E1870" s="19" t="s">
        <v>2031</v>
      </c>
      <c r="F1870" s="20">
        <v>0</v>
      </c>
    </row>
    <row r="1871" spans="1:6" ht="15.75" customHeight="1" x14ac:dyDescent="0.3">
      <c r="A1871" s="18" t="s">
        <v>2073</v>
      </c>
      <c r="B1871" s="18" t="s">
        <v>353</v>
      </c>
      <c r="C1871" s="19" t="s">
        <v>102</v>
      </c>
      <c r="D1871" s="18" t="s">
        <v>146</v>
      </c>
      <c r="E1871" s="19" t="s">
        <v>2032</v>
      </c>
      <c r="F1871" s="20">
        <v>0</v>
      </c>
    </row>
    <row r="1872" spans="1:6" ht="15.75" customHeight="1" x14ac:dyDescent="0.3">
      <c r="A1872" s="18" t="s">
        <v>2073</v>
      </c>
      <c r="B1872" s="18" t="s">
        <v>353</v>
      </c>
      <c r="C1872" s="19" t="s">
        <v>102</v>
      </c>
      <c r="D1872" s="18" t="s">
        <v>147</v>
      </c>
      <c r="E1872" s="19" t="s">
        <v>819</v>
      </c>
      <c r="F1872" s="20">
        <v>207074.1796</v>
      </c>
    </row>
    <row r="1873" spans="1:6" ht="15.75" customHeight="1" x14ac:dyDescent="0.3">
      <c r="A1873" s="18" t="s">
        <v>2073</v>
      </c>
      <c r="B1873" s="18" t="s">
        <v>353</v>
      </c>
      <c r="C1873" s="19" t="s">
        <v>102</v>
      </c>
      <c r="D1873" s="18" t="s">
        <v>148</v>
      </c>
      <c r="E1873" s="19" t="s">
        <v>2033</v>
      </c>
      <c r="F1873" s="20">
        <v>0</v>
      </c>
    </row>
    <row r="1874" spans="1:6" ht="15.75" customHeight="1" x14ac:dyDescent="0.3">
      <c r="A1874" s="18" t="s">
        <v>2073</v>
      </c>
      <c r="B1874" s="18" t="s">
        <v>353</v>
      </c>
      <c r="C1874" s="19" t="s">
        <v>102</v>
      </c>
      <c r="D1874" s="18" t="s">
        <v>149</v>
      </c>
      <c r="E1874" s="19" t="s">
        <v>2034</v>
      </c>
      <c r="F1874" s="20">
        <v>0</v>
      </c>
    </row>
    <row r="1875" spans="1:6" ht="15.75" customHeight="1" x14ac:dyDescent="0.3">
      <c r="A1875" s="18" t="s">
        <v>2073</v>
      </c>
      <c r="B1875" s="18" t="s">
        <v>353</v>
      </c>
      <c r="C1875" s="19" t="s">
        <v>102</v>
      </c>
      <c r="D1875" s="18" t="s">
        <v>150</v>
      </c>
      <c r="E1875" s="19" t="s">
        <v>1937</v>
      </c>
      <c r="F1875" s="20">
        <v>50948.564299999998</v>
      </c>
    </row>
    <row r="1876" spans="1:6" ht="15.75" customHeight="1" x14ac:dyDescent="0.3">
      <c r="A1876" s="18" t="s">
        <v>2073</v>
      </c>
      <c r="B1876" s="18" t="s">
        <v>353</v>
      </c>
      <c r="C1876" s="19" t="s">
        <v>102</v>
      </c>
      <c r="D1876" s="18" t="s">
        <v>151</v>
      </c>
      <c r="E1876" s="19" t="s">
        <v>2035</v>
      </c>
      <c r="F1876" s="20">
        <v>0</v>
      </c>
    </row>
    <row r="1877" spans="1:6" ht="15.75" customHeight="1" x14ac:dyDescent="0.3">
      <c r="A1877" s="18" t="s">
        <v>2073</v>
      </c>
      <c r="B1877" s="18" t="s">
        <v>353</v>
      </c>
      <c r="C1877" s="19" t="s">
        <v>102</v>
      </c>
      <c r="D1877" s="18" t="s">
        <v>200</v>
      </c>
      <c r="E1877" s="19" t="s">
        <v>1694</v>
      </c>
      <c r="F1877" s="20">
        <v>619617.17520000006</v>
      </c>
    </row>
    <row r="1878" spans="1:6" ht="15.75" customHeight="1" x14ac:dyDescent="0.3">
      <c r="A1878" s="18" t="s">
        <v>2073</v>
      </c>
      <c r="B1878" s="18" t="s">
        <v>353</v>
      </c>
      <c r="C1878" s="19" t="s">
        <v>102</v>
      </c>
      <c r="D1878" s="18" t="s">
        <v>201</v>
      </c>
      <c r="E1878" s="19" t="s">
        <v>2036</v>
      </c>
      <c r="F1878" s="20">
        <v>0</v>
      </c>
    </row>
    <row r="1879" spans="1:6" ht="15.75" customHeight="1" x14ac:dyDescent="0.3">
      <c r="A1879" s="18" t="s">
        <v>2073</v>
      </c>
      <c r="B1879" s="18" t="s">
        <v>353</v>
      </c>
      <c r="C1879" s="19" t="s">
        <v>102</v>
      </c>
      <c r="D1879" s="18" t="s">
        <v>205</v>
      </c>
      <c r="E1879" s="19" t="s">
        <v>2037</v>
      </c>
      <c r="F1879" s="20">
        <v>10679.3544</v>
      </c>
    </row>
    <row r="1880" spans="1:6" ht="15.75" customHeight="1" x14ac:dyDescent="0.3">
      <c r="A1880" s="18" t="s">
        <v>2073</v>
      </c>
      <c r="B1880" s="18" t="s">
        <v>353</v>
      </c>
      <c r="C1880" s="19" t="s">
        <v>102</v>
      </c>
      <c r="D1880" s="18" t="s">
        <v>206</v>
      </c>
      <c r="E1880" s="19" t="s">
        <v>2038</v>
      </c>
      <c r="F1880" s="20">
        <v>14468027.319800001</v>
      </c>
    </row>
    <row r="1881" spans="1:6" ht="15.75" customHeight="1" x14ac:dyDescent="0.3">
      <c r="A1881" s="18" t="s">
        <v>2073</v>
      </c>
      <c r="B1881" s="18" t="s">
        <v>353</v>
      </c>
      <c r="C1881" s="19" t="s">
        <v>102</v>
      </c>
      <c r="D1881" s="18" t="s">
        <v>215</v>
      </c>
      <c r="E1881" s="19" t="s">
        <v>2039</v>
      </c>
      <c r="F1881" s="20">
        <v>1455.0959</v>
      </c>
    </row>
    <row r="1882" spans="1:6" ht="15.75" customHeight="1" x14ac:dyDescent="0.3">
      <c r="A1882" s="18" t="s">
        <v>2073</v>
      </c>
      <c r="B1882" s="18" t="s">
        <v>353</v>
      </c>
      <c r="C1882" s="19" t="s">
        <v>102</v>
      </c>
      <c r="D1882" s="18" t="s">
        <v>207</v>
      </c>
      <c r="E1882" s="19" t="s">
        <v>2040</v>
      </c>
      <c r="F1882" s="20">
        <v>14476971.953500001</v>
      </c>
    </row>
    <row r="1883" spans="1:6" ht="15.75" customHeight="1" x14ac:dyDescent="0.3">
      <c r="A1883" s="18" t="s">
        <v>2073</v>
      </c>
      <c r="B1883" s="18" t="s">
        <v>353</v>
      </c>
      <c r="C1883" s="19" t="s">
        <v>102</v>
      </c>
      <c r="D1883" s="18" t="s">
        <v>216</v>
      </c>
      <c r="E1883" s="19" t="s">
        <v>1258</v>
      </c>
      <c r="F1883" s="20">
        <v>2820829.7565000001</v>
      </c>
    </row>
    <row r="1884" spans="1:6" ht="15.75" customHeight="1" x14ac:dyDescent="0.3">
      <c r="A1884" s="18" t="s">
        <v>2073</v>
      </c>
      <c r="B1884" s="18" t="s">
        <v>353</v>
      </c>
      <c r="C1884" s="19" t="s">
        <v>102</v>
      </c>
      <c r="D1884" s="18" t="s">
        <v>208</v>
      </c>
      <c r="E1884" s="19" t="s">
        <v>2041</v>
      </c>
      <c r="F1884" s="20">
        <v>0</v>
      </c>
    </row>
    <row r="1885" spans="1:6" ht="15.75" customHeight="1" x14ac:dyDescent="0.3">
      <c r="A1885" s="18" t="s">
        <v>2073</v>
      </c>
      <c r="B1885" s="18" t="s">
        <v>353</v>
      </c>
      <c r="C1885" s="19" t="s">
        <v>102</v>
      </c>
      <c r="D1885" s="18" t="s">
        <v>209</v>
      </c>
      <c r="E1885" s="19" t="s">
        <v>2042</v>
      </c>
      <c r="F1885" s="20">
        <v>0</v>
      </c>
    </row>
    <row r="1886" spans="1:6" ht="15.75" customHeight="1" x14ac:dyDescent="0.3">
      <c r="A1886" s="18" t="s">
        <v>2073</v>
      </c>
      <c r="B1886" s="18" t="s">
        <v>353</v>
      </c>
      <c r="C1886" s="19" t="s">
        <v>102</v>
      </c>
      <c r="D1886" s="18" t="s">
        <v>210</v>
      </c>
      <c r="E1886" s="19" t="s">
        <v>2043</v>
      </c>
      <c r="F1886" s="20">
        <v>0</v>
      </c>
    </row>
    <row r="1887" spans="1:6" ht="15.75" customHeight="1" x14ac:dyDescent="0.3">
      <c r="A1887" s="18" t="s">
        <v>2073</v>
      </c>
      <c r="B1887" s="18" t="s">
        <v>353</v>
      </c>
      <c r="C1887" s="19" t="s">
        <v>102</v>
      </c>
      <c r="D1887" s="18" t="s">
        <v>220</v>
      </c>
      <c r="E1887" s="19" t="s">
        <v>2044</v>
      </c>
      <c r="F1887" s="20">
        <v>0</v>
      </c>
    </row>
    <row r="1888" spans="1:6" ht="15.75" customHeight="1" x14ac:dyDescent="0.3">
      <c r="A1888" s="18" t="s">
        <v>2073</v>
      </c>
      <c r="B1888" s="18" t="s">
        <v>353</v>
      </c>
      <c r="C1888" s="19" t="s">
        <v>102</v>
      </c>
      <c r="D1888" s="18" t="s">
        <v>153</v>
      </c>
      <c r="E1888" s="19" t="s">
        <v>2045</v>
      </c>
      <c r="F1888" s="20">
        <v>0</v>
      </c>
    </row>
    <row r="1889" spans="1:6" ht="15.75" customHeight="1" x14ac:dyDescent="0.3">
      <c r="A1889" s="18" t="s">
        <v>2073</v>
      </c>
      <c r="B1889" s="18" t="s">
        <v>354</v>
      </c>
      <c r="C1889" s="19" t="s">
        <v>103</v>
      </c>
      <c r="D1889" s="18" t="s">
        <v>129</v>
      </c>
      <c r="E1889" s="19" t="s">
        <v>1344</v>
      </c>
      <c r="F1889" s="20">
        <v>0</v>
      </c>
    </row>
    <row r="1890" spans="1:6" ht="15.75" customHeight="1" x14ac:dyDescent="0.3">
      <c r="A1890" s="18" t="s">
        <v>2073</v>
      </c>
      <c r="B1890" s="18" t="s">
        <v>354</v>
      </c>
      <c r="C1890" s="19" t="s">
        <v>103</v>
      </c>
      <c r="D1890" s="18" t="s">
        <v>130</v>
      </c>
      <c r="E1890" s="19" t="s">
        <v>1517</v>
      </c>
      <c r="F1890" s="20">
        <v>186037.85459999999</v>
      </c>
    </row>
    <row r="1891" spans="1:6" ht="15.75" customHeight="1" x14ac:dyDescent="0.3">
      <c r="A1891" s="18" t="s">
        <v>2073</v>
      </c>
      <c r="B1891" s="18" t="s">
        <v>354</v>
      </c>
      <c r="C1891" s="19" t="s">
        <v>103</v>
      </c>
      <c r="D1891" s="18" t="s">
        <v>131</v>
      </c>
      <c r="E1891" s="19" t="s">
        <v>1518</v>
      </c>
      <c r="F1891" s="20">
        <v>0</v>
      </c>
    </row>
    <row r="1892" spans="1:6" ht="15.75" customHeight="1" x14ac:dyDescent="0.3">
      <c r="A1892" s="18" t="s">
        <v>2073</v>
      </c>
      <c r="B1892" s="18" t="s">
        <v>354</v>
      </c>
      <c r="C1892" s="19" t="s">
        <v>103</v>
      </c>
      <c r="D1892" s="18" t="s">
        <v>132</v>
      </c>
      <c r="E1892" s="19" t="s">
        <v>1519</v>
      </c>
      <c r="F1892" s="20">
        <v>0</v>
      </c>
    </row>
    <row r="1893" spans="1:6" ht="15.75" customHeight="1" x14ac:dyDescent="0.3">
      <c r="A1893" s="18" t="s">
        <v>2073</v>
      </c>
      <c r="B1893" s="18" t="s">
        <v>354</v>
      </c>
      <c r="C1893" s="19" t="s">
        <v>103</v>
      </c>
      <c r="D1893" s="18" t="s">
        <v>133</v>
      </c>
      <c r="E1893" s="19" t="s">
        <v>1520</v>
      </c>
      <c r="F1893" s="20">
        <v>0</v>
      </c>
    </row>
    <row r="1894" spans="1:6" ht="15.75" customHeight="1" x14ac:dyDescent="0.3">
      <c r="A1894" s="18" t="s">
        <v>2073</v>
      </c>
      <c r="B1894" s="18" t="s">
        <v>354</v>
      </c>
      <c r="C1894" s="19" t="s">
        <v>103</v>
      </c>
      <c r="D1894" s="18" t="s">
        <v>134</v>
      </c>
      <c r="E1894" s="19" t="s">
        <v>1521</v>
      </c>
      <c r="F1894" s="20">
        <v>0</v>
      </c>
    </row>
    <row r="1895" spans="1:6" ht="15.75" customHeight="1" x14ac:dyDescent="0.3">
      <c r="A1895" s="18" t="s">
        <v>2073</v>
      </c>
      <c r="B1895" s="18" t="s">
        <v>354</v>
      </c>
      <c r="C1895" s="19" t="s">
        <v>103</v>
      </c>
      <c r="D1895" s="18" t="s">
        <v>135</v>
      </c>
      <c r="E1895" s="19" t="s">
        <v>1522</v>
      </c>
      <c r="F1895" s="20">
        <v>597513.15280000004</v>
      </c>
    </row>
    <row r="1896" spans="1:6" ht="15.75" customHeight="1" x14ac:dyDescent="0.3">
      <c r="A1896" s="18" t="s">
        <v>2073</v>
      </c>
      <c r="B1896" s="18" t="s">
        <v>354</v>
      </c>
      <c r="C1896" s="19" t="s">
        <v>103</v>
      </c>
      <c r="D1896" s="18" t="s">
        <v>136</v>
      </c>
      <c r="E1896" s="19" t="s">
        <v>1523</v>
      </c>
      <c r="F1896" s="20">
        <v>0</v>
      </c>
    </row>
    <row r="1897" spans="1:6" ht="15.75" customHeight="1" x14ac:dyDescent="0.3">
      <c r="A1897" s="18" t="s">
        <v>2073</v>
      </c>
      <c r="B1897" s="18" t="s">
        <v>354</v>
      </c>
      <c r="C1897" s="19" t="s">
        <v>103</v>
      </c>
      <c r="D1897" s="18" t="s">
        <v>137</v>
      </c>
      <c r="E1897" s="19" t="s">
        <v>1524</v>
      </c>
      <c r="F1897" s="20">
        <v>0</v>
      </c>
    </row>
    <row r="1898" spans="1:6" ht="15.75" customHeight="1" x14ac:dyDescent="0.3">
      <c r="A1898" s="18" t="s">
        <v>2073</v>
      </c>
      <c r="B1898" s="18" t="s">
        <v>354</v>
      </c>
      <c r="C1898" s="19" t="s">
        <v>103</v>
      </c>
      <c r="D1898" s="18" t="s">
        <v>138</v>
      </c>
      <c r="E1898" s="19" t="s">
        <v>1525</v>
      </c>
      <c r="F1898" s="20">
        <v>0</v>
      </c>
    </row>
    <row r="1899" spans="1:6" ht="15.75" customHeight="1" x14ac:dyDescent="0.3">
      <c r="A1899" s="18" t="s">
        <v>2073</v>
      </c>
      <c r="B1899" s="18" t="s">
        <v>354</v>
      </c>
      <c r="C1899" s="19" t="s">
        <v>103</v>
      </c>
      <c r="D1899" s="18" t="s">
        <v>139</v>
      </c>
      <c r="E1899" s="19" t="s">
        <v>1526</v>
      </c>
      <c r="F1899" s="20">
        <v>133745.53140000001</v>
      </c>
    </row>
    <row r="1900" spans="1:6" ht="15.75" customHeight="1" x14ac:dyDescent="0.3">
      <c r="A1900" s="18" t="s">
        <v>2073</v>
      </c>
      <c r="B1900" s="18" t="s">
        <v>354</v>
      </c>
      <c r="C1900" s="19" t="s">
        <v>103</v>
      </c>
      <c r="D1900" s="18" t="s">
        <v>140</v>
      </c>
      <c r="E1900" s="19" t="s">
        <v>1527</v>
      </c>
      <c r="F1900" s="20">
        <v>0</v>
      </c>
    </row>
    <row r="1901" spans="1:6" ht="15.75" customHeight="1" x14ac:dyDescent="0.3">
      <c r="A1901" s="18" t="s">
        <v>2073</v>
      </c>
      <c r="B1901" s="18" t="s">
        <v>355</v>
      </c>
      <c r="C1901" s="19" t="s">
        <v>104</v>
      </c>
      <c r="D1901" s="18" t="s">
        <v>129</v>
      </c>
      <c r="E1901" s="19" t="s">
        <v>2046</v>
      </c>
      <c r="F1901" s="20">
        <v>0</v>
      </c>
    </row>
    <row r="1902" spans="1:6" ht="15.75" customHeight="1" x14ac:dyDescent="0.3">
      <c r="A1902" s="18" t="s">
        <v>2073</v>
      </c>
      <c r="B1902" s="18" t="s">
        <v>355</v>
      </c>
      <c r="C1902" s="19" t="s">
        <v>104</v>
      </c>
      <c r="D1902" s="18" t="s">
        <v>130</v>
      </c>
      <c r="E1902" s="19" t="s">
        <v>2047</v>
      </c>
      <c r="F1902" s="20">
        <v>4097612.3676999998</v>
      </c>
    </row>
    <row r="1903" spans="1:6" ht="15.75" customHeight="1" x14ac:dyDescent="0.3">
      <c r="A1903" s="18" t="s">
        <v>2073</v>
      </c>
      <c r="B1903" s="18" t="s">
        <v>355</v>
      </c>
      <c r="C1903" s="19" t="s">
        <v>104</v>
      </c>
      <c r="D1903" s="18" t="s">
        <v>131</v>
      </c>
      <c r="E1903" s="19" t="s">
        <v>1843</v>
      </c>
      <c r="F1903" s="20">
        <v>146687.5159</v>
      </c>
    </row>
    <row r="1904" spans="1:6" ht="15.75" customHeight="1" x14ac:dyDescent="0.3">
      <c r="A1904" s="18" t="s">
        <v>2073</v>
      </c>
      <c r="B1904" s="18" t="s">
        <v>355</v>
      </c>
      <c r="C1904" s="19" t="s">
        <v>104</v>
      </c>
      <c r="D1904" s="18" t="s">
        <v>132</v>
      </c>
      <c r="E1904" s="19" t="s">
        <v>2048</v>
      </c>
      <c r="F1904" s="20">
        <v>0</v>
      </c>
    </row>
    <row r="1905" spans="1:6" ht="15.75" customHeight="1" x14ac:dyDescent="0.3">
      <c r="A1905" s="18" t="s">
        <v>2073</v>
      </c>
      <c r="B1905" s="18" t="s">
        <v>355</v>
      </c>
      <c r="C1905" s="19" t="s">
        <v>104</v>
      </c>
      <c r="D1905" s="18" t="s">
        <v>133</v>
      </c>
      <c r="E1905" s="19" t="s">
        <v>2049</v>
      </c>
      <c r="F1905" s="20">
        <v>0</v>
      </c>
    </row>
    <row r="1906" spans="1:6" ht="15.75" customHeight="1" x14ac:dyDescent="0.3">
      <c r="A1906" s="18" t="s">
        <v>2073</v>
      </c>
      <c r="B1906" s="18" t="s">
        <v>355</v>
      </c>
      <c r="C1906" s="19" t="s">
        <v>104</v>
      </c>
      <c r="D1906" s="18" t="s">
        <v>134</v>
      </c>
      <c r="E1906" s="19" t="s">
        <v>2050</v>
      </c>
      <c r="F1906" s="20">
        <v>0</v>
      </c>
    </row>
    <row r="1907" spans="1:6" ht="15.75" customHeight="1" x14ac:dyDescent="0.3">
      <c r="A1907" s="18" t="s">
        <v>2073</v>
      </c>
      <c r="B1907" s="18" t="s">
        <v>355</v>
      </c>
      <c r="C1907" s="19" t="s">
        <v>104</v>
      </c>
      <c r="D1907" s="18" t="s">
        <v>135</v>
      </c>
      <c r="E1907" s="19" t="s">
        <v>2051</v>
      </c>
      <c r="F1907" s="20">
        <v>25118.244200000001</v>
      </c>
    </row>
    <row r="1908" spans="1:6" ht="15.75" customHeight="1" x14ac:dyDescent="0.3">
      <c r="A1908" s="18" t="s">
        <v>2073</v>
      </c>
      <c r="B1908" s="18" t="s">
        <v>355</v>
      </c>
      <c r="C1908" s="19" t="s">
        <v>104</v>
      </c>
      <c r="D1908" s="18" t="s">
        <v>136</v>
      </c>
      <c r="E1908" s="19" t="s">
        <v>2052</v>
      </c>
      <c r="F1908" s="20">
        <v>34773.657800000001</v>
      </c>
    </row>
    <row r="1909" spans="1:6" ht="15.75" customHeight="1" x14ac:dyDescent="0.3">
      <c r="A1909" s="18" t="s">
        <v>2073</v>
      </c>
      <c r="B1909" s="18" t="s">
        <v>355</v>
      </c>
      <c r="C1909" s="19" t="s">
        <v>104</v>
      </c>
      <c r="D1909" s="18" t="s">
        <v>137</v>
      </c>
      <c r="E1909" s="19" t="s">
        <v>2053</v>
      </c>
      <c r="F1909" s="20">
        <v>4041524.6228999998</v>
      </c>
    </row>
    <row r="1910" spans="1:6" ht="15.75" customHeight="1" x14ac:dyDescent="0.3">
      <c r="A1910" s="18" t="s">
        <v>2073</v>
      </c>
      <c r="B1910" s="18" t="s">
        <v>355</v>
      </c>
      <c r="C1910" s="19" t="s">
        <v>104</v>
      </c>
      <c r="D1910" s="18" t="s">
        <v>138</v>
      </c>
      <c r="E1910" s="19" t="s">
        <v>2054</v>
      </c>
      <c r="F1910" s="20">
        <v>0</v>
      </c>
    </row>
    <row r="1911" spans="1:6" ht="15.75" customHeight="1" x14ac:dyDescent="0.3">
      <c r="A1911" s="18" t="s">
        <v>2073</v>
      </c>
      <c r="B1911" s="18" t="s">
        <v>355</v>
      </c>
      <c r="C1911" s="19" t="s">
        <v>104</v>
      </c>
      <c r="D1911" s="18" t="s">
        <v>139</v>
      </c>
      <c r="E1911" s="19" t="s">
        <v>2055</v>
      </c>
      <c r="F1911" s="20">
        <v>0</v>
      </c>
    </row>
    <row r="1912" spans="1:6" ht="15.75" customHeight="1" x14ac:dyDescent="0.3">
      <c r="A1912" s="18" t="s">
        <v>2073</v>
      </c>
      <c r="B1912" s="18" t="s">
        <v>355</v>
      </c>
      <c r="C1912" s="19" t="s">
        <v>104</v>
      </c>
      <c r="D1912" s="18" t="s">
        <v>140</v>
      </c>
      <c r="E1912" s="19" t="s">
        <v>1388</v>
      </c>
      <c r="F1912" s="20">
        <v>0</v>
      </c>
    </row>
    <row r="1913" spans="1:6" ht="15.75" customHeight="1" x14ac:dyDescent="0.3">
      <c r="A1913" s="18" t="s">
        <v>2073</v>
      </c>
      <c r="B1913" s="18" t="s">
        <v>355</v>
      </c>
      <c r="C1913" s="19" t="s">
        <v>104</v>
      </c>
      <c r="D1913" s="18" t="s">
        <v>141</v>
      </c>
      <c r="E1913" s="19" t="s">
        <v>2056</v>
      </c>
      <c r="F1913" s="20">
        <v>0</v>
      </c>
    </row>
    <row r="1914" spans="1:6" ht="15.75" customHeight="1" x14ac:dyDescent="0.3">
      <c r="A1914" s="18" t="s">
        <v>2073</v>
      </c>
      <c r="B1914" s="18" t="s">
        <v>355</v>
      </c>
      <c r="C1914" s="19" t="s">
        <v>104</v>
      </c>
      <c r="D1914" s="18" t="s">
        <v>142</v>
      </c>
      <c r="E1914" s="19" t="s">
        <v>2057</v>
      </c>
      <c r="F1914" s="20">
        <v>0</v>
      </c>
    </row>
    <row r="1915" spans="1:6" ht="15.75" customHeight="1" x14ac:dyDescent="0.3">
      <c r="A1915" s="18" t="s">
        <v>2073</v>
      </c>
      <c r="B1915" s="18" t="s">
        <v>355</v>
      </c>
      <c r="C1915" s="19" t="s">
        <v>104</v>
      </c>
      <c r="D1915" s="18" t="s">
        <v>143</v>
      </c>
      <c r="E1915" s="19" t="s">
        <v>2058</v>
      </c>
      <c r="F1915" s="20">
        <v>0</v>
      </c>
    </row>
    <row r="1916" spans="1:6" ht="15.75" customHeight="1" x14ac:dyDescent="0.3">
      <c r="A1916" s="18" t="s">
        <v>2073</v>
      </c>
      <c r="B1916" s="18" t="s">
        <v>355</v>
      </c>
      <c r="C1916" s="19" t="s">
        <v>104</v>
      </c>
      <c r="D1916" s="18" t="s">
        <v>144</v>
      </c>
      <c r="E1916" s="19" t="s">
        <v>2059</v>
      </c>
      <c r="F1916" s="20">
        <v>0</v>
      </c>
    </row>
    <row r="1917" spans="1:6" ht="15.75" customHeight="1" x14ac:dyDescent="0.3">
      <c r="A1917" s="18" t="s">
        <v>2073</v>
      </c>
      <c r="B1917" s="18" t="s">
        <v>355</v>
      </c>
      <c r="C1917" s="19" t="s">
        <v>104</v>
      </c>
      <c r="D1917" s="18" t="s">
        <v>145</v>
      </c>
      <c r="E1917" s="19" t="s">
        <v>2060</v>
      </c>
      <c r="F1917" s="20">
        <v>0</v>
      </c>
    </row>
    <row r="1918" spans="1:6" ht="15.75" customHeight="1" x14ac:dyDescent="0.3">
      <c r="A1918" s="18" t="s">
        <v>2073</v>
      </c>
      <c r="B1918" s="18" t="s">
        <v>355</v>
      </c>
      <c r="C1918" s="19" t="s">
        <v>104</v>
      </c>
      <c r="D1918" s="18" t="s">
        <v>146</v>
      </c>
      <c r="E1918" s="19" t="s">
        <v>2061</v>
      </c>
      <c r="F1918" s="20">
        <v>200764.58189999999</v>
      </c>
    </row>
    <row r="1919" spans="1:6" ht="15.75" customHeight="1" x14ac:dyDescent="0.3">
      <c r="A1919" s="18" t="s">
        <v>2073</v>
      </c>
      <c r="B1919" s="18" t="s">
        <v>355</v>
      </c>
      <c r="C1919" s="19" t="s">
        <v>104</v>
      </c>
      <c r="D1919" s="18" t="s">
        <v>147</v>
      </c>
      <c r="E1919" s="19" t="s">
        <v>2062</v>
      </c>
      <c r="F1919" s="20">
        <v>15294.380800000001</v>
      </c>
    </row>
    <row r="1920" spans="1:6" ht="15.75" customHeight="1" x14ac:dyDescent="0.3">
      <c r="A1920" s="18" t="s">
        <v>2073</v>
      </c>
      <c r="B1920" s="18" t="s">
        <v>355</v>
      </c>
      <c r="C1920" s="19" t="s">
        <v>104</v>
      </c>
      <c r="D1920" s="18" t="s">
        <v>148</v>
      </c>
      <c r="E1920" s="19" t="s">
        <v>2063</v>
      </c>
      <c r="F1920" s="20">
        <v>0</v>
      </c>
    </row>
    <row r="1921" spans="1:6" ht="15.75" customHeight="1" x14ac:dyDescent="0.3">
      <c r="A1921" s="18" t="s">
        <v>2073</v>
      </c>
      <c r="B1921" s="18" t="s">
        <v>355</v>
      </c>
      <c r="C1921" s="19" t="s">
        <v>104</v>
      </c>
      <c r="D1921" s="18" t="s">
        <v>149</v>
      </c>
      <c r="E1921" s="19" t="s">
        <v>457</v>
      </c>
      <c r="F1921" s="20">
        <v>0</v>
      </c>
    </row>
    <row r="1922" spans="1:6" ht="15.75" customHeight="1" x14ac:dyDescent="0.3">
      <c r="A1922" s="18" t="s">
        <v>2073</v>
      </c>
      <c r="B1922" s="18" t="s">
        <v>355</v>
      </c>
      <c r="C1922" s="19" t="s">
        <v>104</v>
      </c>
      <c r="D1922" s="18" t="s">
        <v>150</v>
      </c>
      <c r="E1922" s="19" t="s">
        <v>2064</v>
      </c>
      <c r="F1922" s="20">
        <v>53336.952299999997</v>
      </c>
    </row>
    <row r="1923" spans="1:6" ht="15.75" customHeight="1" x14ac:dyDescent="0.3">
      <c r="A1923" s="18" t="s">
        <v>2073</v>
      </c>
      <c r="B1923" s="18" t="s">
        <v>355</v>
      </c>
      <c r="C1923" s="19" t="s">
        <v>104</v>
      </c>
      <c r="D1923" s="18" t="s">
        <v>151</v>
      </c>
      <c r="E1923" s="19" t="s">
        <v>2065</v>
      </c>
      <c r="F1923" s="20">
        <v>94398.838799999998</v>
      </c>
    </row>
    <row r="1924" spans="1:6" ht="15.75" customHeight="1" x14ac:dyDescent="0.3">
      <c r="A1924" s="18" t="s">
        <v>2073</v>
      </c>
      <c r="B1924" s="18" t="s">
        <v>355</v>
      </c>
      <c r="C1924" s="19" t="s">
        <v>104</v>
      </c>
      <c r="D1924" s="18" t="s">
        <v>200</v>
      </c>
      <c r="E1924" s="19" t="s">
        <v>2066</v>
      </c>
      <c r="F1924" s="20">
        <v>1893358.3278999999</v>
      </c>
    </row>
    <row r="1925" spans="1:6" ht="15.75" customHeight="1" x14ac:dyDescent="0.3">
      <c r="A1925" s="18" t="s">
        <v>2073</v>
      </c>
      <c r="B1925" s="18" t="s">
        <v>355</v>
      </c>
      <c r="C1925" s="19" t="s">
        <v>104</v>
      </c>
      <c r="D1925" s="18" t="s">
        <v>201</v>
      </c>
      <c r="E1925" s="19" t="s">
        <v>2067</v>
      </c>
      <c r="F1925" s="20">
        <v>0</v>
      </c>
    </row>
    <row r="1926" spans="1:6" ht="15.75" customHeight="1" x14ac:dyDescent="0.3">
      <c r="A1926" s="18" t="s">
        <v>2073</v>
      </c>
      <c r="B1926" s="18" t="s">
        <v>355</v>
      </c>
      <c r="C1926" s="19" t="s">
        <v>104</v>
      </c>
      <c r="D1926" s="18" t="s">
        <v>167</v>
      </c>
      <c r="E1926" s="19" t="s">
        <v>2068</v>
      </c>
      <c r="F1926" s="20">
        <v>0</v>
      </c>
    </row>
    <row r="1927" spans="1:6" ht="15.75" customHeight="1" x14ac:dyDescent="0.3">
      <c r="A1927" s="18" t="s">
        <v>2073</v>
      </c>
      <c r="B1927" s="18" t="s">
        <v>356</v>
      </c>
      <c r="C1927" s="19" t="s">
        <v>105</v>
      </c>
      <c r="D1927" s="18" t="s">
        <v>129</v>
      </c>
      <c r="E1927" s="19" t="s">
        <v>1529</v>
      </c>
      <c r="F1927" s="20">
        <v>433037.48389999999</v>
      </c>
    </row>
    <row r="1928" spans="1:6" ht="15.75" customHeight="1" x14ac:dyDescent="0.3">
      <c r="A1928" s="18" t="s">
        <v>2073</v>
      </c>
      <c r="B1928" s="18" t="s">
        <v>356</v>
      </c>
      <c r="C1928" s="19" t="s">
        <v>105</v>
      </c>
      <c r="D1928" s="18" t="s">
        <v>130</v>
      </c>
      <c r="E1928" s="19" t="s">
        <v>1530</v>
      </c>
      <c r="F1928" s="20">
        <v>147733.2255</v>
      </c>
    </row>
    <row r="1929" spans="1:6" ht="15.75" customHeight="1" x14ac:dyDescent="0.3">
      <c r="A1929" s="18" t="s">
        <v>2073</v>
      </c>
      <c r="B1929" s="18" t="s">
        <v>356</v>
      </c>
      <c r="C1929" s="19" t="s">
        <v>105</v>
      </c>
      <c r="D1929" s="18" t="s">
        <v>131</v>
      </c>
      <c r="E1929" s="19" t="s">
        <v>1531</v>
      </c>
      <c r="F1929" s="20">
        <v>105.02119999999999</v>
      </c>
    </row>
    <row r="1930" spans="1:6" ht="15.75" customHeight="1" x14ac:dyDescent="0.3">
      <c r="A1930" s="18" t="s">
        <v>2073</v>
      </c>
      <c r="B1930" s="18" t="s">
        <v>356</v>
      </c>
      <c r="C1930" s="19" t="s">
        <v>105</v>
      </c>
      <c r="D1930" s="18" t="s">
        <v>132</v>
      </c>
      <c r="E1930" s="19" t="s">
        <v>1532</v>
      </c>
      <c r="F1930" s="20">
        <v>0</v>
      </c>
    </row>
    <row r="1931" spans="1:6" ht="15.75" customHeight="1" x14ac:dyDescent="0.3">
      <c r="A1931" s="18" t="s">
        <v>2073</v>
      </c>
      <c r="B1931" s="18" t="s">
        <v>356</v>
      </c>
      <c r="C1931" s="19" t="s">
        <v>105</v>
      </c>
      <c r="D1931" s="18" t="s">
        <v>133</v>
      </c>
      <c r="E1931" s="19" t="s">
        <v>486</v>
      </c>
      <c r="F1931" s="20">
        <v>2064.1046999999999</v>
      </c>
    </row>
    <row r="1932" spans="1:6" ht="15.75" customHeight="1" x14ac:dyDescent="0.3">
      <c r="A1932" s="18" t="s">
        <v>2073</v>
      </c>
      <c r="B1932" s="18" t="s">
        <v>356</v>
      </c>
      <c r="C1932" s="19" t="s">
        <v>105</v>
      </c>
      <c r="D1932" s="18" t="s">
        <v>134</v>
      </c>
      <c r="E1932" s="19" t="s">
        <v>1533</v>
      </c>
      <c r="F1932" s="20">
        <v>540.41600000000005</v>
      </c>
    </row>
    <row r="1933" spans="1:6" ht="15.75" customHeight="1" x14ac:dyDescent="0.3">
      <c r="A1933" s="18" t="s">
        <v>2073</v>
      </c>
      <c r="B1933" s="18" t="s">
        <v>356</v>
      </c>
      <c r="C1933" s="19" t="s">
        <v>105</v>
      </c>
      <c r="D1933" s="18" t="s">
        <v>135</v>
      </c>
      <c r="E1933" s="19" t="s">
        <v>1534</v>
      </c>
      <c r="F1933" s="20">
        <v>3932.7467000000001</v>
      </c>
    </row>
    <row r="1934" spans="1:6" ht="15.75" customHeight="1" x14ac:dyDescent="0.3">
      <c r="A1934" s="18" t="s">
        <v>2073</v>
      </c>
      <c r="B1934" s="18" t="s">
        <v>356</v>
      </c>
      <c r="C1934" s="19" t="s">
        <v>105</v>
      </c>
      <c r="D1934" s="18" t="s">
        <v>136</v>
      </c>
      <c r="E1934" s="19" t="s">
        <v>1535</v>
      </c>
      <c r="F1934" s="20">
        <v>2322303.0321999998</v>
      </c>
    </row>
    <row r="1935" spans="1:6" ht="15.75" customHeight="1" x14ac:dyDescent="0.3">
      <c r="A1935" s="18" t="s">
        <v>2073</v>
      </c>
      <c r="B1935" s="18" t="s">
        <v>356</v>
      </c>
      <c r="C1935" s="19" t="s">
        <v>105</v>
      </c>
      <c r="D1935" s="18" t="s">
        <v>137</v>
      </c>
      <c r="E1935" s="19" t="s">
        <v>1536</v>
      </c>
      <c r="F1935" s="20">
        <v>1000519.1096</v>
      </c>
    </row>
    <row r="1936" spans="1:6" ht="15.75" customHeight="1" x14ac:dyDescent="0.3">
      <c r="A1936" s="18" t="s">
        <v>2073</v>
      </c>
      <c r="B1936" s="18" t="s">
        <v>356</v>
      </c>
      <c r="C1936" s="19" t="s">
        <v>105</v>
      </c>
      <c r="D1936" s="18" t="s">
        <v>138</v>
      </c>
      <c r="E1936" s="19" t="s">
        <v>1537</v>
      </c>
      <c r="F1936" s="20">
        <v>0</v>
      </c>
    </row>
    <row r="1937" spans="1:6" ht="15.75" customHeight="1" x14ac:dyDescent="0.3">
      <c r="A1937" s="18" t="s">
        <v>2073</v>
      </c>
      <c r="B1937" s="18" t="s">
        <v>356</v>
      </c>
      <c r="C1937" s="19" t="s">
        <v>105</v>
      </c>
      <c r="D1937" s="18" t="s">
        <v>139</v>
      </c>
      <c r="E1937" s="19" t="s">
        <v>1538</v>
      </c>
      <c r="F1937" s="20">
        <v>0</v>
      </c>
    </row>
    <row r="1938" spans="1:6" ht="15.75" customHeight="1" x14ac:dyDescent="0.3">
      <c r="A1938" s="18" t="s">
        <v>2073</v>
      </c>
      <c r="B1938" s="18" t="s">
        <v>356</v>
      </c>
      <c r="C1938" s="19" t="s">
        <v>105</v>
      </c>
      <c r="D1938" s="18" t="s">
        <v>140</v>
      </c>
      <c r="E1938" s="19" t="s">
        <v>1449</v>
      </c>
      <c r="F1938" s="20">
        <v>295.41430000000003</v>
      </c>
    </row>
    <row r="1939" spans="1:6" ht="15.75" customHeight="1" x14ac:dyDescent="0.3">
      <c r="A1939" s="18" t="s">
        <v>2073</v>
      </c>
      <c r="B1939" s="18" t="s">
        <v>356</v>
      </c>
      <c r="C1939" s="19" t="s">
        <v>105</v>
      </c>
      <c r="D1939" s="18" t="s">
        <v>141</v>
      </c>
      <c r="E1939" s="19" t="s">
        <v>1539</v>
      </c>
      <c r="F1939" s="20">
        <v>0</v>
      </c>
    </row>
    <row r="1940" spans="1:6" ht="15.75" customHeight="1" x14ac:dyDescent="0.3">
      <c r="A1940" s="18" t="s">
        <v>2073</v>
      </c>
      <c r="B1940" s="18" t="s">
        <v>357</v>
      </c>
      <c r="C1940" s="19" t="s">
        <v>106</v>
      </c>
      <c r="D1940" s="18" t="s">
        <v>129</v>
      </c>
      <c r="E1940" s="19" t="s">
        <v>1312</v>
      </c>
      <c r="F1940" s="20">
        <v>0</v>
      </c>
    </row>
    <row r="1941" spans="1:6" ht="15.75" customHeight="1" x14ac:dyDescent="0.3">
      <c r="A1941" s="18" t="s">
        <v>2073</v>
      </c>
      <c r="B1941" s="18" t="s">
        <v>357</v>
      </c>
      <c r="C1941" s="19" t="s">
        <v>106</v>
      </c>
      <c r="D1941" s="18" t="s">
        <v>130</v>
      </c>
      <c r="E1941" s="19" t="s">
        <v>1540</v>
      </c>
      <c r="F1941" s="20">
        <v>0</v>
      </c>
    </row>
    <row r="1942" spans="1:6" ht="15.75" customHeight="1" x14ac:dyDescent="0.3">
      <c r="A1942" s="18" t="s">
        <v>2073</v>
      </c>
      <c r="B1942" s="18" t="s">
        <v>357</v>
      </c>
      <c r="C1942" s="19" t="s">
        <v>106</v>
      </c>
      <c r="D1942" s="18" t="s">
        <v>131</v>
      </c>
      <c r="E1942" s="19" t="s">
        <v>1541</v>
      </c>
      <c r="F1942" s="20">
        <v>0</v>
      </c>
    </row>
    <row r="1943" spans="1:6" ht="15.75" customHeight="1" x14ac:dyDescent="0.3">
      <c r="A1943" s="18" t="s">
        <v>2073</v>
      </c>
      <c r="B1943" s="18" t="s">
        <v>357</v>
      </c>
      <c r="C1943" s="19" t="s">
        <v>106</v>
      </c>
      <c r="D1943" s="18" t="s">
        <v>132</v>
      </c>
      <c r="E1943" s="19" t="s">
        <v>1542</v>
      </c>
      <c r="F1943" s="20">
        <v>0</v>
      </c>
    </row>
    <row r="1944" spans="1:6" ht="15.75" customHeight="1" x14ac:dyDescent="0.3">
      <c r="A1944" s="18" t="s">
        <v>2073</v>
      </c>
      <c r="B1944" s="18" t="s">
        <v>357</v>
      </c>
      <c r="C1944" s="19" t="s">
        <v>106</v>
      </c>
      <c r="D1944" s="18" t="s">
        <v>133</v>
      </c>
      <c r="E1944" s="19" t="s">
        <v>1543</v>
      </c>
      <c r="F1944" s="20">
        <v>0</v>
      </c>
    </row>
    <row r="1945" spans="1:6" ht="15.75" customHeight="1" x14ac:dyDescent="0.3">
      <c r="A1945" s="18" t="s">
        <v>2073</v>
      </c>
      <c r="B1945" s="18" t="s">
        <v>357</v>
      </c>
      <c r="C1945" s="19" t="s">
        <v>106</v>
      </c>
      <c r="D1945" s="18" t="s">
        <v>134</v>
      </c>
      <c r="E1945" s="19" t="s">
        <v>641</v>
      </c>
      <c r="F1945" s="20">
        <v>0</v>
      </c>
    </row>
    <row r="1946" spans="1:6" ht="15.75" customHeight="1" x14ac:dyDescent="0.3">
      <c r="A1946" s="18" t="s">
        <v>2073</v>
      </c>
      <c r="B1946" s="18" t="s">
        <v>357</v>
      </c>
      <c r="C1946" s="19" t="s">
        <v>106</v>
      </c>
      <c r="D1946" s="18" t="s">
        <v>135</v>
      </c>
      <c r="E1946" s="19" t="s">
        <v>1544</v>
      </c>
      <c r="F1946" s="20">
        <v>0</v>
      </c>
    </row>
    <row r="1947" spans="1:6" ht="15.75" customHeight="1" x14ac:dyDescent="0.3">
      <c r="A1947" s="18" t="s">
        <v>2073</v>
      </c>
      <c r="B1947" s="18" t="s">
        <v>357</v>
      </c>
      <c r="C1947" s="19" t="s">
        <v>106</v>
      </c>
      <c r="D1947" s="18" t="s">
        <v>136</v>
      </c>
      <c r="E1947" s="19" t="s">
        <v>1545</v>
      </c>
      <c r="F1947" s="20">
        <v>0</v>
      </c>
    </row>
    <row r="1948" spans="1:6" ht="15.75" customHeight="1" x14ac:dyDescent="0.3">
      <c r="A1948" s="18" t="s">
        <v>2073</v>
      </c>
      <c r="B1948" s="18" t="s">
        <v>357</v>
      </c>
      <c r="C1948" s="19" t="s">
        <v>106</v>
      </c>
      <c r="D1948" s="18" t="s">
        <v>137</v>
      </c>
      <c r="E1948" s="19" t="s">
        <v>1546</v>
      </c>
      <c r="F1948" s="20">
        <v>6264.7870000000003</v>
      </c>
    </row>
    <row r="1949" spans="1:6" ht="15.75" customHeight="1" x14ac:dyDescent="0.3">
      <c r="A1949" s="18" t="s">
        <v>2073</v>
      </c>
      <c r="B1949" s="18" t="s">
        <v>357</v>
      </c>
      <c r="C1949" s="19" t="s">
        <v>106</v>
      </c>
      <c r="D1949" s="18" t="s">
        <v>138</v>
      </c>
      <c r="E1949" s="19" t="s">
        <v>1547</v>
      </c>
      <c r="F1949" s="20">
        <v>18650.871800000001</v>
      </c>
    </row>
    <row r="1950" spans="1:6" ht="15.75" customHeight="1" x14ac:dyDescent="0.3">
      <c r="A1950" s="18" t="s">
        <v>2073</v>
      </c>
      <c r="B1950" s="18" t="s">
        <v>357</v>
      </c>
      <c r="C1950" s="19" t="s">
        <v>106</v>
      </c>
      <c r="D1950" s="18" t="s">
        <v>139</v>
      </c>
      <c r="E1950" s="19" t="s">
        <v>433</v>
      </c>
      <c r="F1950" s="20">
        <v>0</v>
      </c>
    </row>
    <row r="1951" spans="1:6" ht="15.75" customHeight="1" x14ac:dyDescent="0.3">
      <c r="A1951" s="18" t="s">
        <v>2073</v>
      </c>
      <c r="B1951" s="18" t="s">
        <v>357</v>
      </c>
      <c r="C1951" s="19" t="s">
        <v>106</v>
      </c>
      <c r="D1951" s="18" t="s">
        <v>140</v>
      </c>
      <c r="E1951" s="19" t="s">
        <v>919</v>
      </c>
      <c r="F1951" s="20">
        <v>0</v>
      </c>
    </row>
    <row r="1952" spans="1:6" ht="15.75" customHeight="1" x14ac:dyDescent="0.3">
      <c r="A1952" s="18" t="s">
        <v>2073</v>
      </c>
      <c r="B1952" s="18" t="s">
        <v>357</v>
      </c>
      <c r="C1952" s="19" t="s">
        <v>106</v>
      </c>
      <c r="D1952" s="18" t="s">
        <v>141</v>
      </c>
      <c r="E1952" s="19" t="s">
        <v>1548</v>
      </c>
      <c r="F1952" s="20">
        <v>0</v>
      </c>
    </row>
    <row r="1953" spans="1:6" ht="15.75" customHeight="1" x14ac:dyDescent="0.3">
      <c r="A1953" s="18" t="s">
        <v>2073</v>
      </c>
      <c r="B1953" s="18" t="s">
        <v>357</v>
      </c>
      <c r="C1953" s="19" t="s">
        <v>106</v>
      </c>
      <c r="D1953" s="18" t="s">
        <v>142</v>
      </c>
      <c r="E1953" s="19" t="s">
        <v>1549</v>
      </c>
      <c r="F1953" s="20">
        <v>0</v>
      </c>
    </row>
    <row r="1954" spans="1:6" ht="15.75" customHeight="1" x14ac:dyDescent="0.3">
      <c r="A1954" s="18" t="s">
        <v>2073</v>
      </c>
      <c r="B1954" s="18" t="s">
        <v>357</v>
      </c>
      <c r="C1954" s="19" t="s">
        <v>106</v>
      </c>
      <c r="D1954" s="18" t="s">
        <v>143</v>
      </c>
      <c r="E1954" s="19" t="s">
        <v>444</v>
      </c>
      <c r="F1954" s="20">
        <v>0</v>
      </c>
    </row>
    <row r="1955" spans="1:6" ht="15.75" customHeight="1" x14ac:dyDescent="0.3">
      <c r="A1955" s="18" t="s">
        <v>2073</v>
      </c>
      <c r="B1955" s="18" t="s">
        <v>357</v>
      </c>
      <c r="C1955" s="19" t="s">
        <v>106</v>
      </c>
      <c r="D1955" s="18" t="s">
        <v>144</v>
      </c>
      <c r="E1955" s="19" t="s">
        <v>1550</v>
      </c>
      <c r="F1955" s="20">
        <v>0</v>
      </c>
    </row>
    <row r="1956" spans="1:6" ht="15.75" customHeight="1" x14ac:dyDescent="0.3">
      <c r="A1956" s="18" t="s">
        <v>2073</v>
      </c>
      <c r="B1956" s="18" t="s">
        <v>357</v>
      </c>
      <c r="C1956" s="19" t="s">
        <v>106</v>
      </c>
      <c r="D1956" s="18" t="s">
        <v>145</v>
      </c>
      <c r="E1956" s="19" t="s">
        <v>1551</v>
      </c>
      <c r="F1956" s="20">
        <v>0</v>
      </c>
    </row>
    <row r="1957" spans="1:6" ht="15.75" customHeight="1" x14ac:dyDescent="0.3">
      <c r="A1957" s="18" t="s">
        <v>2073</v>
      </c>
      <c r="B1957" s="18" t="s">
        <v>358</v>
      </c>
      <c r="C1957" s="19" t="s">
        <v>107</v>
      </c>
      <c r="D1957" s="18" t="s">
        <v>129</v>
      </c>
      <c r="E1957" s="19" t="s">
        <v>1662</v>
      </c>
      <c r="F1957" s="20">
        <v>1033553.4473999999</v>
      </c>
    </row>
    <row r="1958" spans="1:6" ht="15.75" customHeight="1" x14ac:dyDescent="0.3">
      <c r="A1958" s="18" t="s">
        <v>2073</v>
      </c>
      <c r="B1958" s="18" t="s">
        <v>358</v>
      </c>
      <c r="C1958" s="19" t="s">
        <v>107</v>
      </c>
      <c r="D1958" s="18" t="s">
        <v>130</v>
      </c>
      <c r="E1958" s="19" t="s">
        <v>1663</v>
      </c>
      <c r="F1958" s="20">
        <v>32974.158799999997</v>
      </c>
    </row>
    <row r="1959" spans="1:6" ht="15.75" customHeight="1" x14ac:dyDescent="0.3">
      <c r="A1959" s="18" t="s">
        <v>2073</v>
      </c>
      <c r="B1959" s="18" t="s">
        <v>358</v>
      </c>
      <c r="C1959" s="19" t="s">
        <v>107</v>
      </c>
      <c r="D1959" s="18" t="s">
        <v>131</v>
      </c>
      <c r="E1959" s="19" t="s">
        <v>1664</v>
      </c>
      <c r="F1959" s="20">
        <v>0</v>
      </c>
    </row>
    <row r="1960" spans="1:6" ht="15.75" customHeight="1" x14ac:dyDescent="0.3">
      <c r="A1960" s="18" t="s">
        <v>2073</v>
      </c>
      <c r="B1960" s="18" t="s">
        <v>358</v>
      </c>
      <c r="C1960" s="19" t="s">
        <v>107</v>
      </c>
      <c r="D1960" s="18" t="s">
        <v>133</v>
      </c>
      <c r="E1960" s="19" t="s">
        <v>1665</v>
      </c>
      <c r="F1960" s="20">
        <v>0</v>
      </c>
    </row>
    <row r="1961" spans="1:6" ht="15.75" customHeight="1" x14ac:dyDescent="0.3">
      <c r="A1961" s="18" t="s">
        <v>2073</v>
      </c>
      <c r="B1961" s="18" t="s">
        <v>358</v>
      </c>
      <c r="C1961" s="19" t="s">
        <v>107</v>
      </c>
      <c r="D1961" s="18" t="s">
        <v>134</v>
      </c>
      <c r="E1961" s="19" t="s">
        <v>1652</v>
      </c>
      <c r="F1961" s="20">
        <v>18663.310600000001</v>
      </c>
    </row>
    <row r="1962" spans="1:6" ht="15.75" customHeight="1" x14ac:dyDescent="0.3">
      <c r="A1962" s="18" t="s">
        <v>2073</v>
      </c>
      <c r="B1962" s="18" t="s">
        <v>358</v>
      </c>
      <c r="C1962" s="19" t="s">
        <v>107</v>
      </c>
      <c r="D1962" s="18" t="s">
        <v>135</v>
      </c>
      <c r="E1962" s="19" t="s">
        <v>1666</v>
      </c>
      <c r="F1962" s="20">
        <v>305686.34350000002</v>
      </c>
    </row>
    <row r="1963" spans="1:6" ht="15.75" customHeight="1" x14ac:dyDescent="0.3">
      <c r="A1963" s="18" t="s">
        <v>2073</v>
      </c>
      <c r="B1963" s="18" t="s">
        <v>358</v>
      </c>
      <c r="C1963" s="19" t="s">
        <v>107</v>
      </c>
      <c r="D1963" s="18" t="s">
        <v>136</v>
      </c>
      <c r="E1963" s="19" t="s">
        <v>1667</v>
      </c>
      <c r="F1963" s="20">
        <v>0</v>
      </c>
    </row>
    <row r="1964" spans="1:6" ht="15.75" customHeight="1" x14ac:dyDescent="0.3">
      <c r="A1964" s="18" t="s">
        <v>2073</v>
      </c>
      <c r="B1964" s="18" t="s">
        <v>358</v>
      </c>
      <c r="C1964" s="19" t="s">
        <v>107</v>
      </c>
      <c r="D1964" s="18" t="s">
        <v>137</v>
      </c>
      <c r="E1964" s="19" t="s">
        <v>1668</v>
      </c>
      <c r="F1964" s="20">
        <v>0</v>
      </c>
    </row>
    <row r="1965" spans="1:6" ht="15.75" customHeight="1" x14ac:dyDescent="0.3">
      <c r="A1965" s="18" t="s">
        <v>2073</v>
      </c>
      <c r="B1965" s="18" t="s">
        <v>358</v>
      </c>
      <c r="C1965" s="19" t="s">
        <v>107</v>
      </c>
      <c r="D1965" s="18" t="s">
        <v>138</v>
      </c>
      <c r="E1965" s="19" t="s">
        <v>1669</v>
      </c>
      <c r="F1965" s="20">
        <v>0</v>
      </c>
    </row>
    <row r="1966" spans="1:6" ht="15.75" customHeight="1" x14ac:dyDescent="0.3">
      <c r="A1966" s="18" t="s">
        <v>2073</v>
      </c>
      <c r="B1966" s="18" t="s">
        <v>358</v>
      </c>
      <c r="C1966" s="19" t="s">
        <v>107</v>
      </c>
      <c r="D1966" s="18" t="s">
        <v>139</v>
      </c>
      <c r="E1966" s="19" t="s">
        <v>1670</v>
      </c>
      <c r="F1966" s="20">
        <v>0</v>
      </c>
    </row>
    <row r="1967" spans="1:6" ht="15.75" customHeight="1" x14ac:dyDescent="0.3">
      <c r="A1967" s="18" t="s">
        <v>2073</v>
      </c>
      <c r="B1967" s="18" t="s">
        <v>358</v>
      </c>
      <c r="C1967" s="19" t="s">
        <v>107</v>
      </c>
      <c r="D1967" s="18" t="s">
        <v>142</v>
      </c>
      <c r="E1967" s="19" t="s">
        <v>1671</v>
      </c>
      <c r="F1967" s="20">
        <v>0</v>
      </c>
    </row>
    <row r="1968" spans="1:6" ht="15.75" customHeight="1" x14ac:dyDescent="0.3">
      <c r="A1968" s="18" t="s">
        <v>2073</v>
      </c>
      <c r="B1968" s="18" t="s">
        <v>358</v>
      </c>
      <c r="C1968" s="19" t="s">
        <v>107</v>
      </c>
      <c r="D1968" s="18" t="s">
        <v>143</v>
      </c>
      <c r="E1968" s="19" t="s">
        <v>527</v>
      </c>
      <c r="F1968" s="20">
        <v>0</v>
      </c>
    </row>
    <row r="1969" spans="1:6" ht="15.75" customHeight="1" x14ac:dyDescent="0.3">
      <c r="A1969" s="18" t="s">
        <v>2073</v>
      </c>
      <c r="B1969" s="18" t="s">
        <v>358</v>
      </c>
      <c r="C1969" s="19" t="s">
        <v>107</v>
      </c>
      <c r="D1969" s="18" t="s">
        <v>144</v>
      </c>
      <c r="E1969" s="19" t="s">
        <v>1516</v>
      </c>
      <c r="F1969" s="20">
        <v>0</v>
      </c>
    </row>
    <row r="1970" spans="1:6" ht="15.75" customHeight="1" x14ac:dyDescent="0.3">
      <c r="A1970" s="18" t="s">
        <v>2073</v>
      </c>
      <c r="B1970" s="18" t="s">
        <v>358</v>
      </c>
      <c r="C1970" s="19" t="s">
        <v>107</v>
      </c>
      <c r="D1970" s="18" t="s">
        <v>145</v>
      </c>
      <c r="E1970" s="19" t="s">
        <v>1672</v>
      </c>
      <c r="F1970" s="20">
        <v>0</v>
      </c>
    </row>
    <row r="1971" spans="1:6" ht="15.75" customHeight="1" x14ac:dyDescent="0.3">
      <c r="A1971" s="18" t="s">
        <v>2073</v>
      </c>
      <c r="B1971" s="18" t="s">
        <v>358</v>
      </c>
      <c r="C1971" s="19" t="s">
        <v>107</v>
      </c>
      <c r="D1971" s="18" t="s">
        <v>146</v>
      </c>
      <c r="E1971" s="19" t="s">
        <v>1673</v>
      </c>
      <c r="F1971" s="20">
        <v>0</v>
      </c>
    </row>
    <row r="1972" spans="1:6" ht="15.75" customHeight="1" x14ac:dyDescent="0.3">
      <c r="A1972" s="18" t="s">
        <v>2073</v>
      </c>
      <c r="B1972" s="18" t="s">
        <v>358</v>
      </c>
      <c r="C1972" s="19" t="s">
        <v>107</v>
      </c>
      <c r="D1972" s="18" t="s">
        <v>147</v>
      </c>
      <c r="E1972" s="19" t="s">
        <v>1674</v>
      </c>
      <c r="F1972" s="20">
        <v>7420954.1528000003</v>
      </c>
    </row>
    <row r="1973" spans="1:6" ht="15.75" customHeight="1" x14ac:dyDescent="0.3">
      <c r="A1973" s="18" t="s">
        <v>2073</v>
      </c>
      <c r="B1973" s="18" t="s">
        <v>358</v>
      </c>
      <c r="C1973" s="19" t="s">
        <v>107</v>
      </c>
      <c r="D1973" s="18" t="s">
        <v>148</v>
      </c>
      <c r="E1973" s="19" t="s">
        <v>1675</v>
      </c>
      <c r="F1973" s="20">
        <v>0</v>
      </c>
    </row>
    <row r="1974" spans="1:6" ht="15.75" customHeight="1" x14ac:dyDescent="0.3">
      <c r="A1974" s="18" t="s">
        <v>2073</v>
      </c>
      <c r="B1974" s="18" t="s">
        <v>358</v>
      </c>
      <c r="C1974" s="19" t="s">
        <v>107</v>
      </c>
      <c r="D1974" s="18" t="s">
        <v>149</v>
      </c>
      <c r="E1974" s="19" t="s">
        <v>2153</v>
      </c>
      <c r="F1974" s="20">
        <v>0</v>
      </c>
    </row>
    <row r="1975" spans="1:6" ht="15.75" customHeight="1" x14ac:dyDescent="0.3">
      <c r="A1975" s="18" t="s">
        <v>2073</v>
      </c>
      <c r="B1975" s="18" t="s">
        <v>359</v>
      </c>
      <c r="C1975" s="19" t="s">
        <v>108</v>
      </c>
      <c r="D1975" s="18" t="s">
        <v>129</v>
      </c>
      <c r="E1975" s="19" t="s">
        <v>838</v>
      </c>
      <c r="F1975" s="20">
        <v>0</v>
      </c>
    </row>
    <row r="1976" spans="1:6" ht="15.75" customHeight="1" x14ac:dyDescent="0.3">
      <c r="A1976" s="18" t="s">
        <v>2073</v>
      </c>
      <c r="B1976" s="18" t="s">
        <v>359</v>
      </c>
      <c r="C1976" s="19" t="s">
        <v>108</v>
      </c>
      <c r="D1976" s="18" t="s">
        <v>130</v>
      </c>
      <c r="E1976" s="19" t="s">
        <v>1552</v>
      </c>
      <c r="F1976" s="20">
        <v>0</v>
      </c>
    </row>
    <row r="1977" spans="1:6" ht="15.75" customHeight="1" x14ac:dyDescent="0.3">
      <c r="A1977" s="18" t="s">
        <v>2073</v>
      </c>
      <c r="B1977" s="18" t="s">
        <v>359</v>
      </c>
      <c r="C1977" s="19" t="s">
        <v>108</v>
      </c>
      <c r="D1977" s="18" t="s">
        <v>131</v>
      </c>
      <c r="E1977" s="19" t="s">
        <v>1553</v>
      </c>
      <c r="F1977" s="20">
        <v>0</v>
      </c>
    </row>
    <row r="1978" spans="1:6" ht="15.75" customHeight="1" x14ac:dyDescent="0.3">
      <c r="A1978" s="18" t="s">
        <v>2073</v>
      </c>
      <c r="B1978" s="18" t="s">
        <v>359</v>
      </c>
      <c r="C1978" s="19" t="s">
        <v>108</v>
      </c>
      <c r="D1978" s="18" t="s">
        <v>132</v>
      </c>
      <c r="E1978" s="19" t="s">
        <v>860</v>
      </c>
      <c r="F1978" s="20">
        <v>0</v>
      </c>
    </row>
    <row r="1979" spans="1:6" ht="15.75" customHeight="1" x14ac:dyDescent="0.3">
      <c r="A1979" s="18" t="s">
        <v>2073</v>
      </c>
      <c r="B1979" s="18" t="s">
        <v>359</v>
      </c>
      <c r="C1979" s="19" t="s">
        <v>108</v>
      </c>
      <c r="D1979" s="18" t="s">
        <v>133</v>
      </c>
      <c r="E1979" s="19" t="s">
        <v>1554</v>
      </c>
      <c r="F1979" s="20">
        <v>0</v>
      </c>
    </row>
    <row r="1980" spans="1:6" ht="15.75" customHeight="1" x14ac:dyDescent="0.3">
      <c r="A1980" s="18" t="s">
        <v>2073</v>
      </c>
      <c r="B1980" s="18" t="s">
        <v>359</v>
      </c>
      <c r="C1980" s="19" t="s">
        <v>108</v>
      </c>
      <c r="D1980" s="18" t="s">
        <v>134</v>
      </c>
      <c r="E1980" s="19" t="s">
        <v>1555</v>
      </c>
      <c r="F1980" s="20">
        <v>0</v>
      </c>
    </row>
    <row r="1981" spans="1:6" ht="15.75" customHeight="1" x14ac:dyDescent="0.3">
      <c r="A1981" s="18" t="s">
        <v>2073</v>
      </c>
      <c r="B1981" s="18" t="s">
        <v>359</v>
      </c>
      <c r="C1981" s="19" t="s">
        <v>108</v>
      </c>
      <c r="D1981" s="18" t="s">
        <v>135</v>
      </c>
      <c r="E1981" s="19" t="s">
        <v>1556</v>
      </c>
      <c r="F1981" s="20">
        <v>0</v>
      </c>
    </row>
    <row r="1982" spans="1:6" ht="15.75" customHeight="1" x14ac:dyDescent="0.3">
      <c r="A1982" s="18" t="s">
        <v>2073</v>
      </c>
      <c r="B1982" s="18" t="s">
        <v>359</v>
      </c>
      <c r="C1982" s="19" t="s">
        <v>108</v>
      </c>
      <c r="D1982" s="18" t="s">
        <v>136</v>
      </c>
      <c r="E1982" s="19" t="s">
        <v>452</v>
      </c>
      <c r="F1982" s="20">
        <v>0</v>
      </c>
    </row>
    <row r="1983" spans="1:6" ht="15.75" customHeight="1" x14ac:dyDescent="0.3">
      <c r="A1983" s="18" t="s">
        <v>2073</v>
      </c>
      <c r="B1983" s="18" t="s">
        <v>359</v>
      </c>
      <c r="C1983" s="19" t="s">
        <v>108</v>
      </c>
      <c r="D1983" s="18" t="s">
        <v>137</v>
      </c>
      <c r="E1983" s="19" t="s">
        <v>370</v>
      </c>
      <c r="F1983" s="20">
        <v>0</v>
      </c>
    </row>
    <row r="1984" spans="1:6" ht="15.75" customHeight="1" x14ac:dyDescent="0.3">
      <c r="A1984" s="18" t="s">
        <v>2073</v>
      </c>
      <c r="B1984" s="18" t="s">
        <v>359</v>
      </c>
      <c r="C1984" s="19" t="s">
        <v>108</v>
      </c>
      <c r="D1984" s="18" t="s">
        <v>138</v>
      </c>
      <c r="E1984" s="19" t="s">
        <v>1404</v>
      </c>
      <c r="F1984" s="20">
        <v>0</v>
      </c>
    </row>
    <row r="1985" spans="1:6" ht="15.75" customHeight="1" x14ac:dyDescent="0.3">
      <c r="A1985" s="18" t="s">
        <v>2073</v>
      </c>
      <c r="B1985" s="18" t="s">
        <v>359</v>
      </c>
      <c r="C1985" s="19" t="s">
        <v>108</v>
      </c>
      <c r="D1985" s="18" t="s">
        <v>139</v>
      </c>
      <c r="E1985" s="19" t="s">
        <v>1557</v>
      </c>
      <c r="F1985" s="20">
        <v>0</v>
      </c>
    </row>
    <row r="1986" spans="1:6" ht="15.75" customHeight="1" x14ac:dyDescent="0.3">
      <c r="A1986" s="18" t="s">
        <v>2073</v>
      </c>
      <c r="B1986" s="18" t="s">
        <v>359</v>
      </c>
      <c r="C1986" s="19" t="s">
        <v>108</v>
      </c>
      <c r="D1986" s="18" t="s">
        <v>140</v>
      </c>
      <c r="E1986" s="19" t="s">
        <v>525</v>
      </c>
      <c r="F1986" s="20">
        <v>0</v>
      </c>
    </row>
    <row r="1987" spans="1:6" ht="15.75" customHeight="1" x14ac:dyDescent="0.3">
      <c r="A1987" s="18" t="s">
        <v>2073</v>
      </c>
      <c r="B1987" s="18" t="s">
        <v>359</v>
      </c>
      <c r="C1987" s="19" t="s">
        <v>108</v>
      </c>
      <c r="D1987" s="18" t="s">
        <v>141</v>
      </c>
      <c r="E1987" s="19" t="s">
        <v>1558</v>
      </c>
      <c r="F1987" s="20">
        <v>0</v>
      </c>
    </row>
    <row r="1988" spans="1:6" ht="15.75" customHeight="1" x14ac:dyDescent="0.3">
      <c r="A1988" s="18" t="s">
        <v>2073</v>
      </c>
      <c r="B1988" s="18" t="s">
        <v>359</v>
      </c>
      <c r="C1988" s="19" t="s">
        <v>108</v>
      </c>
      <c r="D1988" s="18" t="s">
        <v>142</v>
      </c>
      <c r="E1988" s="19" t="s">
        <v>1559</v>
      </c>
      <c r="F1988" s="20">
        <v>0</v>
      </c>
    </row>
    <row r="1989" spans="1:6" ht="15.75" customHeight="1" x14ac:dyDescent="0.3">
      <c r="A1989" s="18" t="s">
        <v>2073</v>
      </c>
      <c r="B1989" s="18" t="s">
        <v>359</v>
      </c>
      <c r="C1989" s="19" t="s">
        <v>108</v>
      </c>
      <c r="D1989" s="18" t="s">
        <v>143</v>
      </c>
      <c r="E1989" s="19" t="s">
        <v>1239</v>
      </c>
      <c r="F1989" s="20">
        <v>0</v>
      </c>
    </row>
    <row r="1990" spans="1:6" ht="15.75" customHeight="1" x14ac:dyDescent="0.3">
      <c r="A1990" s="18" t="s">
        <v>2073</v>
      </c>
      <c r="B1990" s="18" t="s">
        <v>359</v>
      </c>
      <c r="C1990" s="19" t="s">
        <v>108</v>
      </c>
      <c r="D1990" s="18" t="s">
        <v>144</v>
      </c>
      <c r="E1990" s="19" t="s">
        <v>1560</v>
      </c>
      <c r="F1990" s="20">
        <v>0</v>
      </c>
    </row>
    <row r="1991" spans="1:6" ht="15.75" customHeight="1" x14ac:dyDescent="0.3">
      <c r="A1991" s="18" t="s">
        <v>2073</v>
      </c>
      <c r="B1991" s="18" t="s">
        <v>359</v>
      </c>
      <c r="C1991" s="19" t="s">
        <v>108</v>
      </c>
      <c r="D1991" s="18" t="s">
        <v>145</v>
      </c>
      <c r="E1991" s="19" t="s">
        <v>760</v>
      </c>
      <c r="F1991" s="20">
        <v>0</v>
      </c>
    </row>
    <row r="1992" spans="1:6" ht="15.75" customHeight="1" x14ac:dyDescent="0.3">
      <c r="A1992" s="18" t="s">
        <v>2073</v>
      </c>
      <c r="B1992" s="18" t="s">
        <v>359</v>
      </c>
      <c r="C1992" s="19" t="s">
        <v>108</v>
      </c>
      <c r="D1992" s="18" t="s">
        <v>147</v>
      </c>
      <c r="E1992" s="19" t="s">
        <v>1561</v>
      </c>
      <c r="F1992" s="20">
        <v>0</v>
      </c>
    </row>
    <row r="1993" spans="1:6" ht="15.75" customHeight="1" x14ac:dyDescent="0.3">
      <c r="A1993" s="18" t="s">
        <v>2073</v>
      </c>
      <c r="B1993" s="18" t="s">
        <v>359</v>
      </c>
      <c r="C1993" s="19" t="s">
        <v>108</v>
      </c>
      <c r="D1993" s="18" t="s">
        <v>148</v>
      </c>
      <c r="E1993" s="19" t="s">
        <v>847</v>
      </c>
      <c r="F1993" s="20">
        <v>0</v>
      </c>
    </row>
    <row r="1994" spans="1:6" ht="15.75" customHeight="1" x14ac:dyDescent="0.3">
      <c r="A1994" s="18" t="s">
        <v>2073</v>
      </c>
      <c r="B1994" s="18" t="s">
        <v>359</v>
      </c>
      <c r="C1994" s="19" t="s">
        <v>108</v>
      </c>
      <c r="D1994" s="18" t="s">
        <v>149</v>
      </c>
      <c r="E1994" s="19" t="s">
        <v>460</v>
      </c>
      <c r="F1994" s="20">
        <v>170321.67559999999</v>
      </c>
    </row>
    <row r="1995" spans="1:6" ht="15.75" customHeight="1" x14ac:dyDescent="0.3">
      <c r="A1995" s="18" t="s">
        <v>2073</v>
      </c>
      <c r="B1995" s="18" t="s">
        <v>359</v>
      </c>
      <c r="C1995" s="19" t="s">
        <v>108</v>
      </c>
      <c r="D1995" s="18" t="s">
        <v>150</v>
      </c>
      <c r="E1995" s="19" t="s">
        <v>1562</v>
      </c>
      <c r="F1995" s="20">
        <v>2016208.7446999999</v>
      </c>
    </row>
    <row r="1996" spans="1:6" ht="15.75" customHeight="1" x14ac:dyDescent="0.3">
      <c r="A1996" s="18" t="s">
        <v>2073</v>
      </c>
      <c r="B1996" s="18" t="s">
        <v>360</v>
      </c>
      <c r="C1996" s="19" t="s">
        <v>109</v>
      </c>
      <c r="D1996" s="18" t="s">
        <v>129</v>
      </c>
      <c r="E1996" s="19" t="s">
        <v>1563</v>
      </c>
      <c r="F1996" s="20">
        <v>0</v>
      </c>
    </row>
    <row r="1997" spans="1:6" ht="15.75" customHeight="1" x14ac:dyDescent="0.3">
      <c r="A1997" s="18" t="s">
        <v>2073</v>
      </c>
      <c r="B1997" s="18" t="s">
        <v>360</v>
      </c>
      <c r="C1997" s="19" t="s">
        <v>109</v>
      </c>
      <c r="D1997" s="18" t="s">
        <v>130</v>
      </c>
      <c r="E1997" s="19" t="s">
        <v>1564</v>
      </c>
      <c r="F1997" s="20">
        <v>0</v>
      </c>
    </row>
    <row r="1998" spans="1:6" ht="15.75" customHeight="1" x14ac:dyDescent="0.3">
      <c r="A1998" s="18" t="s">
        <v>2073</v>
      </c>
      <c r="B1998" s="18" t="s">
        <v>360</v>
      </c>
      <c r="C1998" s="19" t="s">
        <v>109</v>
      </c>
      <c r="D1998" s="18" t="s">
        <v>131</v>
      </c>
      <c r="E1998" s="19" t="s">
        <v>1565</v>
      </c>
      <c r="F1998" s="20">
        <v>0</v>
      </c>
    </row>
    <row r="1999" spans="1:6" ht="15.75" customHeight="1" x14ac:dyDescent="0.3">
      <c r="A1999" s="18" t="s">
        <v>2073</v>
      </c>
      <c r="B1999" s="18" t="s">
        <v>360</v>
      </c>
      <c r="C1999" s="19" t="s">
        <v>109</v>
      </c>
      <c r="D1999" s="18" t="s">
        <v>132</v>
      </c>
      <c r="E1999" s="19" t="s">
        <v>555</v>
      </c>
      <c r="F1999" s="20">
        <v>0</v>
      </c>
    </row>
    <row r="2000" spans="1:6" ht="15.75" customHeight="1" x14ac:dyDescent="0.3">
      <c r="A2000" s="18" t="s">
        <v>2073</v>
      </c>
      <c r="B2000" s="18" t="s">
        <v>360</v>
      </c>
      <c r="C2000" s="19" t="s">
        <v>109</v>
      </c>
      <c r="D2000" s="18" t="s">
        <v>133</v>
      </c>
      <c r="E2000" s="19" t="s">
        <v>1566</v>
      </c>
      <c r="F2000" s="20">
        <v>0</v>
      </c>
    </row>
    <row r="2001" spans="1:6" ht="15.75" customHeight="1" x14ac:dyDescent="0.3">
      <c r="A2001" s="18" t="s">
        <v>2073</v>
      </c>
      <c r="B2001" s="18" t="s">
        <v>360</v>
      </c>
      <c r="C2001" s="19" t="s">
        <v>109</v>
      </c>
      <c r="D2001" s="18" t="s">
        <v>134</v>
      </c>
      <c r="E2001" s="19" t="s">
        <v>1567</v>
      </c>
      <c r="F2001" s="20">
        <v>3382557.6469999999</v>
      </c>
    </row>
    <row r="2002" spans="1:6" ht="15.75" customHeight="1" x14ac:dyDescent="0.3">
      <c r="A2002" s="18" t="s">
        <v>2073</v>
      </c>
      <c r="B2002" s="18" t="s">
        <v>360</v>
      </c>
      <c r="C2002" s="19" t="s">
        <v>109</v>
      </c>
      <c r="D2002" s="18" t="s">
        <v>135</v>
      </c>
      <c r="E2002" s="19" t="s">
        <v>1568</v>
      </c>
      <c r="F2002" s="20">
        <v>0</v>
      </c>
    </row>
    <row r="2003" spans="1:6" ht="15.75" customHeight="1" x14ac:dyDescent="0.3">
      <c r="A2003" s="18" t="s">
        <v>2073</v>
      </c>
      <c r="B2003" s="18" t="s">
        <v>360</v>
      </c>
      <c r="C2003" s="19" t="s">
        <v>109</v>
      </c>
      <c r="D2003" s="18" t="s">
        <v>136</v>
      </c>
      <c r="E2003" s="19" t="s">
        <v>1438</v>
      </c>
      <c r="F2003" s="20">
        <v>0</v>
      </c>
    </row>
    <row r="2004" spans="1:6" ht="15.75" customHeight="1" x14ac:dyDescent="0.3">
      <c r="A2004" s="18" t="s">
        <v>2073</v>
      </c>
      <c r="B2004" s="18" t="s">
        <v>360</v>
      </c>
      <c r="C2004" s="19" t="s">
        <v>109</v>
      </c>
      <c r="D2004" s="18" t="s">
        <v>137</v>
      </c>
      <c r="E2004" s="19" t="s">
        <v>1569</v>
      </c>
      <c r="F2004" s="20">
        <v>0</v>
      </c>
    </row>
    <row r="2005" spans="1:6" ht="15.75" customHeight="1" x14ac:dyDescent="0.3">
      <c r="A2005" s="18" t="s">
        <v>2073</v>
      </c>
      <c r="B2005" s="18" t="s">
        <v>360</v>
      </c>
      <c r="C2005" s="19" t="s">
        <v>109</v>
      </c>
      <c r="D2005" s="18" t="s">
        <v>138</v>
      </c>
      <c r="E2005" s="19" t="s">
        <v>1570</v>
      </c>
      <c r="F2005" s="20">
        <v>0</v>
      </c>
    </row>
    <row r="2006" spans="1:6" ht="15.75" customHeight="1" x14ac:dyDescent="0.3">
      <c r="A2006" s="18" t="s">
        <v>2073</v>
      </c>
      <c r="B2006" s="18" t="s">
        <v>360</v>
      </c>
      <c r="C2006" s="19" t="s">
        <v>109</v>
      </c>
      <c r="D2006" s="18" t="s">
        <v>139</v>
      </c>
      <c r="E2006" s="19" t="s">
        <v>986</v>
      </c>
      <c r="F2006" s="20">
        <v>0</v>
      </c>
    </row>
    <row r="2007" spans="1:6" ht="15.75" customHeight="1" x14ac:dyDescent="0.3">
      <c r="A2007" s="18" t="s">
        <v>2073</v>
      </c>
      <c r="B2007" s="18" t="s">
        <v>360</v>
      </c>
      <c r="C2007" s="19" t="s">
        <v>109</v>
      </c>
      <c r="D2007" s="18" t="s">
        <v>140</v>
      </c>
      <c r="E2007" s="19" t="s">
        <v>1571</v>
      </c>
      <c r="F2007" s="20">
        <v>0</v>
      </c>
    </row>
    <row r="2008" spans="1:6" ht="15.75" customHeight="1" x14ac:dyDescent="0.3">
      <c r="A2008" s="18" t="s">
        <v>2073</v>
      </c>
      <c r="B2008" s="18" t="s">
        <v>360</v>
      </c>
      <c r="C2008" s="19" t="s">
        <v>109</v>
      </c>
      <c r="D2008" s="18" t="s">
        <v>141</v>
      </c>
      <c r="E2008" s="19" t="s">
        <v>1223</v>
      </c>
      <c r="F2008" s="20">
        <v>0</v>
      </c>
    </row>
    <row r="2009" spans="1:6" ht="15.75" customHeight="1" x14ac:dyDescent="0.3">
      <c r="A2009" s="18" t="s">
        <v>2073</v>
      </c>
      <c r="B2009" s="18" t="s">
        <v>360</v>
      </c>
      <c r="C2009" s="19" t="s">
        <v>109</v>
      </c>
      <c r="D2009" s="18" t="s">
        <v>142</v>
      </c>
      <c r="E2009" s="19" t="s">
        <v>570</v>
      </c>
      <c r="F2009" s="20">
        <v>0</v>
      </c>
    </row>
    <row r="2010" spans="1:6" ht="15.75" customHeight="1" x14ac:dyDescent="0.3">
      <c r="A2010" s="18" t="s">
        <v>2073</v>
      </c>
      <c r="B2010" s="18" t="s">
        <v>360</v>
      </c>
      <c r="C2010" s="19" t="s">
        <v>109</v>
      </c>
      <c r="D2010" s="18" t="s">
        <v>143</v>
      </c>
      <c r="E2010" s="19" t="s">
        <v>482</v>
      </c>
      <c r="F2010" s="20">
        <v>849934.29859999998</v>
      </c>
    </row>
    <row r="2011" spans="1:6" ht="15.75" customHeight="1" x14ac:dyDescent="0.3">
      <c r="A2011" s="18" t="s">
        <v>2073</v>
      </c>
      <c r="B2011" s="18" t="s">
        <v>360</v>
      </c>
      <c r="C2011" s="19" t="s">
        <v>109</v>
      </c>
      <c r="D2011" s="18" t="s">
        <v>144</v>
      </c>
      <c r="E2011" s="19" t="s">
        <v>1572</v>
      </c>
      <c r="F2011" s="20">
        <v>0</v>
      </c>
    </row>
    <row r="2012" spans="1:6" ht="15.75" customHeight="1" x14ac:dyDescent="0.3">
      <c r="A2012" s="18" t="s">
        <v>2073</v>
      </c>
      <c r="B2012" s="18" t="s">
        <v>360</v>
      </c>
      <c r="C2012" s="19" t="s">
        <v>109</v>
      </c>
      <c r="D2012" s="18" t="s">
        <v>145</v>
      </c>
      <c r="E2012" s="19" t="s">
        <v>1573</v>
      </c>
      <c r="F2012" s="20">
        <v>0</v>
      </c>
    </row>
    <row r="2013" spans="1:6" ht="15.75" customHeight="1" x14ac:dyDescent="0.3">
      <c r="A2013" s="18" t="s">
        <v>2073</v>
      </c>
      <c r="B2013" s="18" t="s">
        <v>360</v>
      </c>
      <c r="C2013" s="19" t="s">
        <v>109</v>
      </c>
      <c r="D2013" s="18" t="s">
        <v>146</v>
      </c>
      <c r="E2013" s="19" t="s">
        <v>1574</v>
      </c>
      <c r="F2013" s="20">
        <v>0</v>
      </c>
    </row>
    <row r="2014" spans="1:6" ht="15.75" customHeight="1" x14ac:dyDescent="0.3">
      <c r="A2014" s="18" t="s">
        <v>2073</v>
      </c>
      <c r="B2014" s="18" t="s">
        <v>360</v>
      </c>
      <c r="C2014" s="19" t="s">
        <v>109</v>
      </c>
      <c r="D2014" s="18" t="s">
        <v>147</v>
      </c>
      <c r="E2014" s="19" t="s">
        <v>1575</v>
      </c>
      <c r="F2014" s="20">
        <v>0</v>
      </c>
    </row>
    <row r="2015" spans="1:6" ht="15.75" customHeight="1" x14ac:dyDescent="0.3">
      <c r="A2015" s="18" t="s">
        <v>2073</v>
      </c>
      <c r="B2015" s="18" t="s">
        <v>360</v>
      </c>
      <c r="C2015" s="19" t="s">
        <v>109</v>
      </c>
      <c r="D2015" s="18" t="s">
        <v>148</v>
      </c>
      <c r="E2015" s="19" t="s">
        <v>484</v>
      </c>
      <c r="F2015" s="20">
        <v>0</v>
      </c>
    </row>
    <row r="2016" spans="1:6" ht="15.75" customHeight="1" x14ac:dyDescent="0.3">
      <c r="A2016" s="18" t="s">
        <v>2073</v>
      </c>
      <c r="B2016" s="18" t="s">
        <v>360</v>
      </c>
      <c r="C2016" s="19" t="s">
        <v>109</v>
      </c>
      <c r="D2016" s="18" t="s">
        <v>149</v>
      </c>
      <c r="E2016" s="19" t="s">
        <v>1576</v>
      </c>
      <c r="F2016" s="20">
        <v>0</v>
      </c>
    </row>
    <row r="2017" spans="1:6" ht="15.75" customHeight="1" x14ac:dyDescent="0.3">
      <c r="A2017" s="18" t="s">
        <v>2073</v>
      </c>
      <c r="B2017" s="18" t="s">
        <v>360</v>
      </c>
      <c r="C2017" s="19" t="s">
        <v>109</v>
      </c>
      <c r="D2017" s="18" t="s">
        <v>150</v>
      </c>
      <c r="E2017" s="19" t="s">
        <v>1577</v>
      </c>
      <c r="F2017" s="20">
        <v>0</v>
      </c>
    </row>
    <row r="2018" spans="1:6" ht="15.75" customHeight="1" x14ac:dyDescent="0.3">
      <c r="A2018" s="18" t="s">
        <v>2073</v>
      </c>
      <c r="B2018" s="18" t="s">
        <v>360</v>
      </c>
      <c r="C2018" s="19" t="s">
        <v>109</v>
      </c>
      <c r="D2018" s="18" t="s">
        <v>151</v>
      </c>
      <c r="E2018" s="19" t="s">
        <v>1578</v>
      </c>
      <c r="F2018" s="20">
        <v>0</v>
      </c>
    </row>
    <row r="2019" spans="1:6" ht="15.75" customHeight="1" x14ac:dyDescent="0.3">
      <c r="A2019" s="18" t="s">
        <v>2073</v>
      </c>
      <c r="B2019" s="18" t="s">
        <v>360</v>
      </c>
      <c r="C2019" s="19" t="s">
        <v>109</v>
      </c>
      <c r="D2019" s="18" t="s">
        <v>200</v>
      </c>
      <c r="E2019" s="19" t="s">
        <v>556</v>
      </c>
      <c r="F2019" s="20">
        <v>0</v>
      </c>
    </row>
    <row r="2020" spans="1:6" ht="15.75" customHeight="1" x14ac:dyDescent="0.3">
      <c r="A2020" s="18" t="s">
        <v>2073</v>
      </c>
      <c r="B2020" s="18" t="s">
        <v>360</v>
      </c>
      <c r="C2020" s="19" t="s">
        <v>109</v>
      </c>
      <c r="D2020" s="18" t="s">
        <v>201</v>
      </c>
      <c r="E2020" s="19" t="s">
        <v>1579</v>
      </c>
      <c r="F2020" s="20">
        <v>0</v>
      </c>
    </row>
    <row r="2021" spans="1:6" ht="15.75" customHeight="1" x14ac:dyDescent="0.3">
      <c r="A2021" s="18" t="s">
        <v>2073</v>
      </c>
      <c r="B2021" s="18" t="s">
        <v>360</v>
      </c>
      <c r="C2021" s="19" t="s">
        <v>109</v>
      </c>
      <c r="D2021" s="18" t="s">
        <v>205</v>
      </c>
      <c r="E2021" s="19" t="s">
        <v>492</v>
      </c>
      <c r="F2021" s="20">
        <v>0</v>
      </c>
    </row>
    <row r="2022" spans="1:6" ht="15.75" customHeight="1" x14ac:dyDescent="0.3">
      <c r="A2022" s="18" t="s">
        <v>2073</v>
      </c>
      <c r="B2022" s="18" t="s">
        <v>360</v>
      </c>
      <c r="C2022" s="19" t="s">
        <v>109</v>
      </c>
      <c r="D2022" s="18" t="s">
        <v>206</v>
      </c>
      <c r="E2022" s="19" t="s">
        <v>1580</v>
      </c>
      <c r="F2022" s="20">
        <v>0</v>
      </c>
    </row>
    <row r="2023" spans="1:6" ht="15.75" customHeight="1" x14ac:dyDescent="0.3">
      <c r="A2023" s="18" t="s">
        <v>2073</v>
      </c>
      <c r="B2023" s="18" t="s">
        <v>360</v>
      </c>
      <c r="C2023" s="19" t="s">
        <v>109</v>
      </c>
      <c r="D2023" s="18" t="s">
        <v>215</v>
      </c>
      <c r="E2023" s="19" t="s">
        <v>1581</v>
      </c>
      <c r="F2023" s="20">
        <v>0</v>
      </c>
    </row>
    <row r="2024" spans="1:6" ht="15.75" customHeight="1" x14ac:dyDescent="0.3">
      <c r="A2024" s="18" t="s">
        <v>2073</v>
      </c>
      <c r="B2024" s="18" t="s">
        <v>360</v>
      </c>
      <c r="C2024" s="19" t="s">
        <v>109</v>
      </c>
      <c r="D2024" s="18" t="s">
        <v>207</v>
      </c>
      <c r="E2024" s="19" t="s">
        <v>1582</v>
      </c>
      <c r="F2024" s="20">
        <v>0</v>
      </c>
    </row>
    <row r="2025" spans="1:6" ht="15.75" customHeight="1" x14ac:dyDescent="0.3">
      <c r="A2025" s="18" t="s">
        <v>2073</v>
      </c>
      <c r="B2025" s="18" t="s">
        <v>360</v>
      </c>
      <c r="C2025" s="19" t="s">
        <v>109</v>
      </c>
      <c r="D2025" s="18" t="s">
        <v>216</v>
      </c>
      <c r="E2025" s="19" t="s">
        <v>1583</v>
      </c>
      <c r="F2025" s="20">
        <v>4345319.3565999996</v>
      </c>
    </row>
    <row r="2026" spans="1:6" ht="15.75" customHeight="1" x14ac:dyDescent="0.3">
      <c r="A2026" s="18" t="s">
        <v>2073</v>
      </c>
      <c r="B2026" s="18" t="s">
        <v>360</v>
      </c>
      <c r="C2026" s="19" t="s">
        <v>109</v>
      </c>
      <c r="D2026" s="18" t="s">
        <v>208</v>
      </c>
      <c r="E2026" s="19" t="s">
        <v>1584</v>
      </c>
      <c r="F2026" s="20">
        <v>0</v>
      </c>
    </row>
    <row r="2027" spans="1:6" ht="15.75" customHeight="1" x14ac:dyDescent="0.3">
      <c r="A2027" s="18" t="s">
        <v>2073</v>
      </c>
      <c r="B2027" s="18" t="s">
        <v>360</v>
      </c>
      <c r="C2027" s="19" t="s">
        <v>109</v>
      </c>
      <c r="D2027" s="18" t="s">
        <v>209</v>
      </c>
      <c r="E2027" s="19" t="s">
        <v>1585</v>
      </c>
      <c r="F2027" s="20">
        <v>0</v>
      </c>
    </row>
    <row r="2028" spans="1:6" ht="15.75" customHeight="1" x14ac:dyDescent="0.3">
      <c r="A2028" s="18" t="s">
        <v>2073</v>
      </c>
      <c r="B2028" s="18" t="s">
        <v>360</v>
      </c>
      <c r="C2028" s="19" t="s">
        <v>109</v>
      </c>
      <c r="D2028" s="18" t="s">
        <v>210</v>
      </c>
      <c r="E2028" s="19" t="s">
        <v>1586</v>
      </c>
      <c r="F2028" s="20">
        <v>0</v>
      </c>
    </row>
    <row r="2029" spans="1:6" ht="15.75" customHeight="1" x14ac:dyDescent="0.3">
      <c r="A2029" s="18" t="s">
        <v>2073</v>
      </c>
      <c r="B2029" s="18" t="s">
        <v>360</v>
      </c>
      <c r="C2029" s="19" t="s">
        <v>109</v>
      </c>
      <c r="D2029" s="18" t="s">
        <v>217</v>
      </c>
      <c r="E2029" s="19" t="s">
        <v>1587</v>
      </c>
      <c r="F2029" s="20">
        <v>0</v>
      </c>
    </row>
    <row r="2030" spans="1:6" ht="15.75" customHeight="1" x14ac:dyDescent="0.3">
      <c r="A2030" s="18" t="s">
        <v>2073</v>
      </c>
      <c r="B2030" s="18" t="s">
        <v>360</v>
      </c>
      <c r="C2030" s="19" t="s">
        <v>109</v>
      </c>
      <c r="D2030" s="18" t="s">
        <v>218</v>
      </c>
      <c r="E2030" s="19" t="s">
        <v>1588</v>
      </c>
      <c r="F2030" s="20">
        <v>0</v>
      </c>
    </row>
    <row r="2031" spans="1:6" ht="15.75" customHeight="1" x14ac:dyDescent="0.3">
      <c r="A2031" s="18" t="s">
        <v>2073</v>
      </c>
      <c r="B2031" s="18" t="s">
        <v>361</v>
      </c>
      <c r="C2031" s="19" t="s">
        <v>110</v>
      </c>
      <c r="D2031" s="18" t="s">
        <v>129</v>
      </c>
      <c r="E2031" s="19" t="s">
        <v>1589</v>
      </c>
      <c r="F2031" s="20">
        <v>0</v>
      </c>
    </row>
    <row r="2032" spans="1:6" ht="15.75" customHeight="1" x14ac:dyDescent="0.3">
      <c r="A2032" s="18" t="s">
        <v>2073</v>
      </c>
      <c r="B2032" s="18" t="s">
        <v>361</v>
      </c>
      <c r="C2032" s="19" t="s">
        <v>110</v>
      </c>
      <c r="D2032" s="18" t="s">
        <v>130</v>
      </c>
      <c r="E2032" s="19" t="s">
        <v>1590</v>
      </c>
      <c r="F2032" s="20">
        <v>0</v>
      </c>
    </row>
    <row r="2033" spans="1:6" ht="15.75" customHeight="1" x14ac:dyDescent="0.3">
      <c r="A2033" s="18" t="s">
        <v>2073</v>
      </c>
      <c r="B2033" s="18" t="s">
        <v>361</v>
      </c>
      <c r="C2033" s="19" t="s">
        <v>110</v>
      </c>
      <c r="D2033" s="18" t="s">
        <v>131</v>
      </c>
      <c r="E2033" s="19" t="s">
        <v>54</v>
      </c>
      <c r="F2033" s="20">
        <v>5475.0518000000002</v>
      </c>
    </row>
    <row r="2034" spans="1:6" ht="15.75" customHeight="1" x14ac:dyDescent="0.3">
      <c r="A2034" s="18" t="s">
        <v>2073</v>
      </c>
      <c r="B2034" s="18" t="s">
        <v>361</v>
      </c>
      <c r="C2034" s="19" t="s">
        <v>110</v>
      </c>
      <c r="D2034" s="18" t="s">
        <v>132</v>
      </c>
      <c r="E2034" s="19" t="s">
        <v>1591</v>
      </c>
      <c r="F2034" s="20">
        <v>858041.57720000006</v>
      </c>
    </row>
    <row r="2035" spans="1:6" ht="15.75" customHeight="1" x14ac:dyDescent="0.3">
      <c r="A2035" s="18" t="s">
        <v>2073</v>
      </c>
      <c r="B2035" s="18" t="s">
        <v>361</v>
      </c>
      <c r="C2035" s="19" t="s">
        <v>110</v>
      </c>
      <c r="D2035" s="18" t="s">
        <v>133</v>
      </c>
      <c r="E2035" s="19" t="s">
        <v>1592</v>
      </c>
      <c r="F2035" s="20">
        <v>0</v>
      </c>
    </row>
    <row r="2036" spans="1:6" ht="15.75" customHeight="1" x14ac:dyDescent="0.3">
      <c r="A2036" s="18" t="s">
        <v>2073</v>
      </c>
      <c r="B2036" s="18" t="s">
        <v>361</v>
      </c>
      <c r="C2036" s="19" t="s">
        <v>110</v>
      </c>
      <c r="D2036" s="18" t="s">
        <v>134</v>
      </c>
      <c r="E2036" s="19" t="s">
        <v>1593</v>
      </c>
      <c r="F2036" s="20">
        <v>0</v>
      </c>
    </row>
    <row r="2037" spans="1:6" ht="15.75" customHeight="1" x14ac:dyDescent="0.3">
      <c r="A2037" s="18" t="s">
        <v>2073</v>
      </c>
      <c r="B2037" s="18" t="s">
        <v>361</v>
      </c>
      <c r="C2037" s="19" t="s">
        <v>110</v>
      </c>
      <c r="D2037" s="18" t="s">
        <v>135</v>
      </c>
      <c r="E2037" s="19" t="s">
        <v>59</v>
      </c>
      <c r="F2037" s="20">
        <v>0</v>
      </c>
    </row>
    <row r="2038" spans="1:6" ht="15.75" customHeight="1" x14ac:dyDescent="0.3">
      <c r="A2038" s="18" t="s">
        <v>2073</v>
      </c>
      <c r="B2038" s="18" t="s">
        <v>361</v>
      </c>
      <c r="C2038" s="19" t="s">
        <v>110</v>
      </c>
      <c r="D2038" s="18" t="s">
        <v>136</v>
      </c>
      <c r="E2038" s="19" t="s">
        <v>62</v>
      </c>
      <c r="F2038" s="20">
        <v>393.7484</v>
      </c>
    </row>
    <row r="2039" spans="1:6" ht="15.75" customHeight="1" x14ac:dyDescent="0.3">
      <c r="A2039" s="18" t="s">
        <v>2073</v>
      </c>
      <c r="B2039" s="18" t="s">
        <v>361</v>
      </c>
      <c r="C2039" s="19" t="s">
        <v>110</v>
      </c>
      <c r="D2039" s="18" t="s">
        <v>137</v>
      </c>
      <c r="E2039" s="19" t="s">
        <v>1594</v>
      </c>
      <c r="F2039" s="20">
        <v>164219.93340000001</v>
      </c>
    </row>
    <row r="2040" spans="1:6" ht="15.75" customHeight="1" x14ac:dyDescent="0.3">
      <c r="A2040" s="18" t="s">
        <v>2073</v>
      </c>
      <c r="B2040" s="18" t="s">
        <v>361</v>
      </c>
      <c r="C2040" s="19" t="s">
        <v>110</v>
      </c>
      <c r="D2040" s="18" t="s">
        <v>138</v>
      </c>
      <c r="E2040" s="19" t="s">
        <v>1595</v>
      </c>
      <c r="F2040" s="20">
        <v>0</v>
      </c>
    </row>
    <row r="2041" spans="1:6" ht="15.75" customHeight="1" x14ac:dyDescent="0.3">
      <c r="A2041" s="18" t="s">
        <v>2073</v>
      </c>
      <c r="B2041" s="18" t="s">
        <v>361</v>
      </c>
      <c r="C2041" s="19" t="s">
        <v>110</v>
      </c>
      <c r="D2041" s="18" t="s">
        <v>139</v>
      </c>
      <c r="E2041" s="19" t="s">
        <v>1596</v>
      </c>
      <c r="F2041" s="20">
        <v>735802.07389999996</v>
      </c>
    </row>
    <row r="2042" spans="1:6" ht="15.75" customHeight="1" x14ac:dyDescent="0.3">
      <c r="A2042" s="18" t="s">
        <v>2073</v>
      </c>
      <c r="B2042" s="18" t="s">
        <v>361</v>
      </c>
      <c r="C2042" s="19" t="s">
        <v>110</v>
      </c>
      <c r="D2042" s="18" t="s">
        <v>140</v>
      </c>
      <c r="E2042" s="19" t="s">
        <v>1597</v>
      </c>
      <c r="F2042" s="20">
        <v>0</v>
      </c>
    </row>
    <row r="2043" spans="1:6" ht="15.75" customHeight="1" x14ac:dyDescent="0.3">
      <c r="A2043" s="18" t="s">
        <v>2073</v>
      </c>
      <c r="B2043" s="18" t="s">
        <v>361</v>
      </c>
      <c r="C2043" s="19" t="s">
        <v>110</v>
      </c>
      <c r="D2043" s="18" t="s">
        <v>141</v>
      </c>
      <c r="E2043" s="19" t="s">
        <v>561</v>
      </c>
      <c r="F2043" s="20">
        <v>0</v>
      </c>
    </row>
    <row r="2044" spans="1:6" ht="15.75" customHeight="1" x14ac:dyDescent="0.3">
      <c r="A2044" s="18" t="s">
        <v>2073</v>
      </c>
      <c r="B2044" s="18" t="s">
        <v>361</v>
      </c>
      <c r="C2044" s="19" t="s">
        <v>110</v>
      </c>
      <c r="D2044" s="18" t="s">
        <v>142</v>
      </c>
      <c r="E2044" s="19" t="s">
        <v>1598</v>
      </c>
      <c r="F2044" s="20">
        <v>0</v>
      </c>
    </row>
    <row r="2045" spans="1:6" ht="15.75" customHeight="1" x14ac:dyDescent="0.3">
      <c r="A2045" s="18" t="s">
        <v>2073</v>
      </c>
      <c r="B2045" s="18" t="s">
        <v>361</v>
      </c>
      <c r="C2045" s="19" t="s">
        <v>110</v>
      </c>
      <c r="D2045" s="18" t="s">
        <v>143</v>
      </c>
      <c r="E2045" s="19" t="s">
        <v>1599</v>
      </c>
      <c r="F2045" s="20">
        <v>0</v>
      </c>
    </row>
    <row r="2046" spans="1:6" ht="15.75" customHeight="1" x14ac:dyDescent="0.3">
      <c r="A2046" s="18" t="s">
        <v>2073</v>
      </c>
      <c r="B2046" s="18" t="s">
        <v>361</v>
      </c>
      <c r="C2046" s="19" t="s">
        <v>110</v>
      </c>
      <c r="D2046" s="18" t="s">
        <v>144</v>
      </c>
      <c r="E2046" s="19" t="s">
        <v>1600</v>
      </c>
      <c r="F2046" s="20">
        <v>0</v>
      </c>
    </row>
    <row r="2047" spans="1:6" ht="15.75" customHeight="1" x14ac:dyDescent="0.3">
      <c r="A2047" s="18" t="s">
        <v>2073</v>
      </c>
      <c r="B2047" s="18" t="s">
        <v>361</v>
      </c>
      <c r="C2047" s="19" t="s">
        <v>110</v>
      </c>
      <c r="D2047" s="18" t="s">
        <v>145</v>
      </c>
      <c r="E2047" s="19" t="s">
        <v>1601</v>
      </c>
      <c r="F2047" s="20">
        <v>64715.603300000002</v>
      </c>
    </row>
    <row r="2048" spans="1:6" ht="15.75" customHeight="1" x14ac:dyDescent="0.3">
      <c r="A2048" s="18" t="s">
        <v>2073</v>
      </c>
      <c r="B2048" s="18" t="s">
        <v>361</v>
      </c>
      <c r="C2048" s="19" t="s">
        <v>110</v>
      </c>
      <c r="D2048" s="18" t="s">
        <v>146</v>
      </c>
      <c r="E2048" s="19" t="s">
        <v>1602</v>
      </c>
      <c r="F2048" s="20">
        <v>0</v>
      </c>
    </row>
    <row r="2049" spans="1:6" ht="15.75" customHeight="1" x14ac:dyDescent="0.3">
      <c r="A2049" s="18" t="s">
        <v>2073</v>
      </c>
      <c r="B2049" s="18" t="s">
        <v>361</v>
      </c>
      <c r="C2049" s="19" t="s">
        <v>110</v>
      </c>
      <c r="D2049" s="18" t="s">
        <v>147</v>
      </c>
      <c r="E2049" s="19" t="s">
        <v>101</v>
      </c>
      <c r="F2049" s="20">
        <v>0</v>
      </c>
    </row>
    <row r="2050" spans="1:6" ht="15.75" customHeight="1" x14ac:dyDescent="0.3">
      <c r="A2050" s="18" t="s">
        <v>2073</v>
      </c>
      <c r="B2050" s="18" t="s">
        <v>361</v>
      </c>
      <c r="C2050" s="19" t="s">
        <v>110</v>
      </c>
      <c r="D2050" s="18" t="s">
        <v>148</v>
      </c>
      <c r="E2050" s="19" t="s">
        <v>1603</v>
      </c>
      <c r="F2050" s="20">
        <v>0</v>
      </c>
    </row>
    <row r="2051" spans="1:6" ht="15.75" customHeight="1" x14ac:dyDescent="0.3">
      <c r="A2051" s="18" t="s">
        <v>2073</v>
      </c>
      <c r="B2051" s="18" t="s">
        <v>361</v>
      </c>
      <c r="C2051" s="19" t="s">
        <v>110</v>
      </c>
      <c r="D2051" s="18" t="s">
        <v>149</v>
      </c>
      <c r="E2051" s="19" t="s">
        <v>1604</v>
      </c>
      <c r="F2051" s="20">
        <v>0</v>
      </c>
    </row>
    <row r="2052" spans="1:6" ht="15.75" customHeight="1" x14ac:dyDescent="0.3">
      <c r="A2052" s="18" t="s">
        <v>2073</v>
      </c>
      <c r="B2052" s="18" t="s">
        <v>361</v>
      </c>
      <c r="C2052" s="19" t="s">
        <v>110</v>
      </c>
      <c r="D2052" s="18" t="s">
        <v>150</v>
      </c>
      <c r="E2052" s="19" t="s">
        <v>401</v>
      </c>
      <c r="F2052" s="20">
        <v>0</v>
      </c>
    </row>
    <row r="2053" spans="1:6" ht="15.75" customHeight="1" x14ac:dyDescent="0.3">
      <c r="A2053" s="18" t="s">
        <v>2073</v>
      </c>
      <c r="B2053" s="18" t="s">
        <v>362</v>
      </c>
      <c r="C2053" s="19" t="s">
        <v>111</v>
      </c>
      <c r="D2053" s="18" t="s">
        <v>129</v>
      </c>
      <c r="E2053" s="19" t="s">
        <v>1718</v>
      </c>
      <c r="F2053" s="20">
        <v>0</v>
      </c>
    </row>
    <row r="2054" spans="1:6" ht="15.75" customHeight="1" x14ac:dyDescent="0.3">
      <c r="A2054" s="18" t="s">
        <v>2073</v>
      </c>
      <c r="B2054" s="18" t="s">
        <v>362</v>
      </c>
      <c r="C2054" s="19" t="s">
        <v>111</v>
      </c>
      <c r="D2054" s="18" t="s">
        <v>130</v>
      </c>
      <c r="E2054" s="19" t="s">
        <v>1719</v>
      </c>
      <c r="F2054" s="20">
        <v>14931.2433</v>
      </c>
    </row>
    <row r="2055" spans="1:6" ht="15.75" customHeight="1" x14ac:dyDescent="0.3">
      <c r="A2055" s="18" t="s">
        <v>2073</v>
      </c>
      <c r="B2055" s="18" t="s">
        <v>362</v>
      </c>
      <c r="C2055" s="19" t="s">
        <v>111</v>
      </c>
      <c r="D2055" s="18" t="s">
        <v>131</v>
      </c>
      <c r="E2055" s="19" t="s">
        <v>1720</v>
      </c>
      <c r="F2055" s="20">
        <v>0</v>
      </c>
    </row>
    <row r="2056" spans="1:6" ht="15.75" customHeight="1" x14ac:dyDescent="0.3">
      <c r="A2056" s="18" t="s">
        <v>2073</v>
      </c>
      <c r="B2056" s="18" t="s">
        <v>362</v>
      </c>
      <c r="C2056" s="19" t="s">
        <v>111</v>
      </c>
      <c r="D2056" s="18" t="s">
        <v>132</v>
      </c>
      <c r="E2056" s="19" t="s">
        <v>1721</v>
      </c>
      <c r="F2056" s="20">
        <v>0</v>
      </c>
    </row>
    <row r="2057" spans="1:6" ht="15.75" customHeight="1" x14ac:dyDescent="0.3">
      <c r="A2057" s="18" t="s">
        <v>2073</v>
      </c>
      <c r="B2057" s="18" t="s">
        <v>362</v>
      </c>
      <c r="C2057" s="19" t="s">
        <v>111</v>
      </c>
      <c r="D2057" s="18" t="s">
        <v>133</v>
      </c>
      <c r="E2057" s="19" t="s">
        <v>1722</v>
      </c>
      <c r="F2057" s="20">
        <v>173120.79920000001</v>
      </c>
    </row>
    <row r="2058" spans="1:6" ht="15.75" customHeight="1" x14ac:dyDescent="0.3">
      <c r="A2058" s="18" t="s">
        <v>2073</v>
      </c>
      <c r="B2058" s="18" t="s">
        <v>362</v>
      </c>
      <c r="C2058" s="19" t="s">
        <v>111</v>
      </c>
      <c r="D2058" s="18" t="s">
        <v>134</v>
      </c>
      <c r="E2058" s="19" t="s">
        <v>1723</v>
      </c>
      <c r="F2058" s="20">
        <v>0</v>
      </c>
    </row>
    <row r="2059" spans="1:6" ht="15.75" customHeight="1" x14ac:dyDescent="0.3">
      <c r="A2059" s="18" t="s">
        <v>2073</v>
      </c>
      <c r="B2059" s="18" t="s">
        <v>362</v>
      </c>
      <c r="C2059" s="19" t="s">
        <v>111</v>
      </c>
      <c r="D2059" s="18" t="s">
        <v>135</v>
      </c>
      <c r="E2059" s="19" t="s">
        <v>1724</v>
      </c>
      <c r="F2059" s="20">
        <v>0</v>
      </c>
    </row>
    <row r="2060" spans="1:6" ht="15.75" customHeight="1" x14ac:dyDescent="0.3">
      <c r="A2060" s="18" t="s">
        <v>2073</v>
      </c>
      <c r="B2060" s="18" t="s">
        <v>362</v>
      </c>
      <c r="C2060" s="19" t="s">
        <v>111</v>
      </c>
      <c r="D2060" s="18" t="s">
        <v>136</v>
      </c>
      <c r="E2060" s="19" t="s">
        <v>452</v>
      </c>
      <c r="F2060" s="20">
        <v>0</v>
      </c>
    </row>
    <row r="2061" spans="1:6" ht="15.75" customHeight="1" x14ac:dyDescent="0.3">
      <c r="A2061" s="18" t="s">
        <v>2073</v>
      </c>
      <c r="B2061" s="18" t="s">
        <v>362</v>
      </c>
      <c r="C2061" s="19" t="s">
        <v>111</v>
      </c>
      <c r="D2061" s="18" t="s">
        <v>137</v>
      </c>
      <c r="E2061" s="19" t="s">
        <v>1725</v>
      </c>
      <c r="F2061" s="20">
        <v>0</v>
      </c>
    </row>
    <row r="2062" spans="1:6" ht="15.75" customHeight="1" x14ac:dyDescent="0.3">
      <c r="A2062" s="18" t="s">
        <v>2073</v>
      </c>
      <c r="B2062" s="18" t="s">
        <v>362</v>
      </c>
      <c r="C2062" s="19" t="s">
        <v>111</v>
      </c>
      <c r="D2062" s="18" t="s">
        <v>138</v>
      </c>
      <c r="E2062" s="19" t="s">
        <v>1726</v>
      </c>
      <c r="F2062" s="20">
        <v>0</v>
      </c>
    </row>
    <row r="2063" spans="1:6" ht="15.75" customHeight="1" x14ac:dyDescent="0.3">
      <c r="A2063" s="18" t="s">
        <v>2073</v>
      </c>
      <c r="B2063" s="18" t="s">
        <v>362</v>
      </c>
      <c r="C2063" s="19" t="s">
        <v>111</v>
      </c>
      <c r="D2063" s="18" t="s">
        <v>139</v>
      </c>
      <c r="E2063" s="19" t="s">
        <v>1727</v>
      </c>
      <c r="F2063" s="20">
        <v>0</v>
      </c>
    </row>
    <row r="2064" spans="1:6" ht="15.75" customHeight="1" x14ac:dyDescent="0.3">
      <c r="A2064" s="18" t="s">
        <v>2073</v>
      </c>
      <c r="B2064" s="18" t="s">
        <v>362</v>
      </c>
      <c r="C2064" s="19" t="s">
        <v>111</v>
      </c>
      <c r="D2064" s="18" t="s">
        <v>140</v>
      </c>
      <c r="E2064" s="19" t="s">
        <v>884</v>
      </c>
      <c r="F2064" s="20">
        <v>0</v>
      </c>
    </row>
    <row r="2065" spans="1:6" ht="15.75" customHeight="1" x14ac:dyDescent="0.3">
      <c r="A2065" s="18" t="s">
        <v>2073</v>
      </c>
      <c r="B2065" s="18" t="s">
        <v>362</v>
      </c>
      <c r="C2065" s="19" t="s">
        <v>111</v>
      </c>
      <c r="D2065" s="18" t="s">
        <v>141</v>
      </c>
      <c r="E2065" s="19" t="s">
        <v>1728</v>
      </c>
      <c r="F2065" s="20">
        <v>0</v>
      </c>
    </row>
    <row r="2066" spans="1:6" ht="15.75" customHeight="1" x14ac:dyDescent="0.3">
      <c r="A2066" s="18" t="s">
        <v>2073</v>
      </c>
      <c r="B2066" s="18" t="s">
        <v>362</v>
      </c>
      <c r="C2066" s="19" t="s">
        <v>111</v>
      </c>
      <c r="D2066" s="18" t="s">
        <v>142</v>
      </c>
      <c r="E2066" s="19" t="s">
        <v>1729</v>
      </c>
      <c r="F2066" s="20">
        <v>0</v>
      </c>
    </row>
    <row r="2067" spans="1:6" ht="15.75" customHeight="1" x14ac:dyDescent="0.3">
      <c r="A2067" s="18" t="s">
        <v>2073</v>
      </c>
      <c r="B2067" s="18" t="s">
        <v>362</v>
      </c>
      <c r="C2067" s="19" t="s">
        <v>111</v>
      </c>
      <c r="D2067" s="18" t="s">
        <v>143</v>
      </c>
      <c r="E2067" s="19" t="s">
        <v>1103</v>
      </c>
      <c r="F2067" s="20">
        <v>0</v>
      </c>
    </row>
    <row r="2068" spans="1:6" ht="15.75" customHeight="1" x14ac:dyDescent="0.3">
      <c r="A2068" s="18" t="s">
        <v>2073</v>
      </c>
      <c r="B2068" s="18" t="s">
        <v>362</v>
      </c>
      <c r="C2068" s="19" t="s">
        <v>111</v>
      </c>
      <c r="D2068" s="18" t="s">
        <v>144</v>
      </c>
      <c r="E2068" s="19" t="s">
        <v>1730</v>
      </c>
      <c r="F2068" s="20">
        <v>17875.804899999999</v>
      </c>
    </row>
    <row r="2069" spans="1:6" ht="15.75" customHeight="1" x14ac:dyDescent="0.3">
      <c r="A2069" s="18" t="s">
        <v>2073</v>
      </c>
      <c r="B2069" s="18" t="s">
        <v>362</v>
      </c>
      <c r="C2069" s="19" t="s">
        <v>111</v>
      </c>
      <c r="D2069" s="18" t="s">
        <v>145</v>
      </c>
      <c r="E2069" s="19" t="s">
        <v>1731</v>
      </c>
      <c r="F2069" s="20">
        <v>75989.796600000001</v>
      </c>
    </row>
    <row r="2070" spans="1:6" ht="15.75" customHeight="1" x14ac:dyDescent="0.3">
      <c r="A2070" s="18" t="s">
        <v>2073</v>
      </c>
      <c r="B2070" s="18" t="s">
        <v>362</v>
      </c>
      <c r="C2070" s="19" t="s">
        <v>111</v>
      </c>
      <c r="D2070" s="18" t="s">
        <v>146</v>
      </c>
      <c r="E2070" s="19" t="s">
        <v>1732</v>
      </c>
      <c r="F2070" s="20">
        <v>0</v>
      </c>
    </row>
    <row r="2071" spans="1:6" ht="15.75" customHeight="1" x14ac:dyDescent="0.3">
      <c r="A2071" s="18" t="s">
        <v>2073</v>
      </c>
      <c r="B2071" s="18" t="s">
        <v>362</v>
      </c>
      <c r="C2071" s="19" t="s">
        <v>111</v>
      </c>
      <c r="D2071" s="18" t="s">
        <v>147</v>
      </c>
      <c r="E2071" s="19" t="s">
        <v>1733</v>
      </c>
      <c r="F2071" s="20">
        <v>0</v>
      </c>
    </row>
    <row r="2072" spans="1:6" ht="15.75" customHeight="1" x14ac:dyDescent="0.3">
      <c r="A2072" s="18" t="s">
        <v>2073</v>
      </c>
      <c r="B2072" s="18" t="s">
        <v>362</v>
      </c>
      <c r="C2072" s="19" t="s">
        <v>111</v>
      </c>
      <c r="D2072" s="18" t="s">
        <v>148</v>
      </c>
      <c r="E2072" s="19" t="s">
        <v>371</v>
      </c>
      <c r="F2072" s="20">
        <v>35498.044099999999</v>
      </c>
    </row>
    <row r="2073" spans="1:6" ht="15.75" customHeight="1" x14ac:dyDescent="0.3">
      <c r="A2073" s="18" t="s">
        <v>2073</v>
      </c>
      <c r="B2073" s="18" t="s">
        <v>362</v>
      </c>
      <c r="C2073" s="19" t="s">
        <v>111</v>
      </c>
      <c r="D2073" s="18" t="s">
        <v>149</v>
      </c>
      <c r="E2073" s="19" t="s">
        <v>1734</v>
      </c>
      <c r="F2073" s="20">
        <v>528193.93570000003</v>
      </c>
    </row>
    <row r="2074" spans="1:6" ht="15.75" customHeight="1" x14ac:dyDescent="0.3">
      <c r="A2074" s="18" t="s">
        <v>2073</v>
      </c>
      <c r="B2074" s="18" t="s">
        <v>362</v>
      </c>
      <c r="C2074" s="19" t="s">
        <v>111</v>
      </c>
      <c r="D2074" s="18" t="s">
        <v>150</v>
      </c>
      <c r="E2074" s="19" t="s">
        <v>1735</v>
      </c>
      <c r="F2074" s="20">
        <v>0</v>
      </c>
    </row>
    <row r="2075" spans="1:6" ht="15.75" customHeight="1" x14ac:dyDescent="0.3">
      <c r="A2075" s="18" t="s">
        <v>2073</v>
      </c>
      <c r="B2075" s="18" t="s">
        <v>362</v>
      </c>
      <c r="C2075" s="19" t="s">
        <v>111</v>
      </c>
      <c r="D2075" s="18" t="s">
        <v>151</v>
      </c>
      <c r="E2075" s="19" t="s">
        <v>1736</v>
      </c>
      <c r="F2075" s="20">
        <v>0</v>
      </c>
    </row>
    <row r="2076" spans="1:6" ht="15.75" customHeight="1" x14ac:dyDescent="0.3">
      <c r="A2076" s="18" t="s">
        <v>2073</v>
      </c>
      <c r="B2076" s="18" t="s">
        <v>363</v>
      </c>
      <c r="C2076" s="19" t="s">
        <v>112</v>
      </c>
      <c r="D2076" s="18" t="s">
        <v>129</v>
      </c>
      <c r="E2076" s="19" t="s">
        <v>1605</v>
      </c>
      <c r="F2076" s="20">
        <v>0</v>
      </c>
    </row>
    <row r="2077" spans="1:6" ht="15.75" customHeight="1" x14ac:dyDescent="0.3">
      <c r="A2077" s="18" t="s">
        <v>2073</v>
      </c>
      <c r="B2077" s="18" t="s">
        <v>363</v>
      </c>
      <c r="C2077" s="19" t="s">
        <v>112</v>
      </c>
      <c r="D2077" s="18" t="s">
        <v>130</v>
      </c>
      <c r="E2077" s="19" t="s">
        <v>2069</v>
      </c>
      <c r="F2077" s="20">
        <v>19140.2379</v>
      </c>
    </row>
    <row r="2078" spans="1:6" ht="15.75" customHeight="1" x14ac:dyDescent="0.3">
      <c r="A2078" s="18" t="s">
        <v>2073</v>
      </c>
      <c r="B2078" s="18" t="s">
        <v>363</v>
      </c>
      <c r="C2078" s="19" t="s">
        <v>112</v>
      </c>
      <c r="D2078" s="18" t="s">
        <v>131</v>
      </c>
      <c r="E2078" s="19" t="s">
        <v>1606</v>
      </c>
      <c r="F2078" s="20">
        <v>0</v>
      </c>
    </row>
    <row r="2079" spans="1:6" ht="15.75" customHeight="1" x14ac:dyDescent="0.3">
      <c r="A2079" s="18" t="s">
        <v>2073</v>
      </c>
      <c r="B2079" s="18" t="s">
        <v>363</v>
      </c>
      <c r="C2079" s="19" t="s">
        <v>112</v>
      </c>
      <c r="D2079" s="18" t="s">
        <v>132</v>
      </c>
      <c r="E2079" s="19" t="s">
        <v>1607</v>
      </c>
      <c r="F2079" s="20">
        <v>73264.175499999998</v>
      </c>
    </row>
    <row r="2080" spans="1:6" ht="15.75" customHeight="1" x14ac:dyDescent="0.3">
      <c r="A2080" s="18" t="s">
        <v>2073</v>
      </c>
      <c r="B2080" s="18" t="s">
        <v>363</v>
      </c>
      <c r="C2080" s="19" t="s">
        <v>112</v>
      </c>
      <c r="D2080" s="18" t="s">
        <v>133</v>
      </c>
      <c r="E2080" s="19" t="s">
        <v>1608</v>
      </c>
      <c r="F2080" s="20">
        <v>0</v>
      </c>
    </row>
    <row r="2081" spans="1:6" ht="15.75" customHeight="1" x14ac:dyDescent="0.3">
      <c r="A2081" s="18" t="s">
        <v>2073</v>
      </c>
      <c r="B2081" s="18" t="s">
        <v>363</v>
      </c>
      <c r="C2081" s="19" t="s">
        <v>112</v>
      </c>
      <c r="D2081" s="18" t="s">
        <v>134</v>
      </c>
      <c r="E2081" s="19" t="s">
        <v>370</v>
      </c>
      <c r="F2081" s="20">
        <v>0</v>
      </c>
    </row>
    <row r="2082" spans="1:6" ht="15.75" customHeight="1" x14ac:dyDescent="0.3">
      <c r="A2082" s="18" t="s">
        <v>2073</v>
      </c>
      <c r="B2082" s="18" t="s">
        <v>363</v>
      </c>
      <c r="C2082" s="19" t="s">
        <v>112</v>
      </c>
      <c r="D2082" s="18" t="s">
        <v>135</v>
      </c>
      <c r="E2082" s="19" t="s">
        <v>803</v>
      </c>
      <c r="F2082" s="20">
        <v>11873.111699999999</v>
      </c>
    </row>
    <row r="2083" spans="1:6" ht="15.75" customHeight="1" x14ac:dyDescent="0.3">
      <c r="A2083" s="18" t="s">
        <v>2073</v>
      </c>
      <c r="B2083" s="18" t="s">
        <v>363</v>
      </c>
      <c r="C2083" s="19" t="s">
        <v>112</v>
      </c>
      <c r="D2083" s="18" t="s">
        <v>136</v>
      </c>
      <c r="E2083" s="19" t="s">
        <v>2070</v>
      </c>
      <c r="F2083" s="20">
        <v>10533.749400000001</v>
      </c>
    </row>
    <row r="2084" spans="1:6" ht="15.75" customHeight="1" x14ac:dyDescent="0.3">
      <c r="A2084" s="18" t="s">
        <v>2073</v>
      </c>
      <c r="B2084" s="18" t="s">
        <v>363</v>
      </c>
      <c r="C2084" s="19" t="s">
        <v>112</v>
      </c>
      <c r="D2084" s="18" t="s">
        <v>137</v>
      </c>
      <c r="E2084" s="19" t="s">
        <v>1609</v>
      </c>
      <c r="F2084" s="20">
        <v>0</v>
      </c>
    </row>
    <row r="2085" spans="1:6" ht="15.75" customHeight="1" x14ac:dyDescent="0.3">
      <c r="A2085" s="18" t="s">
        <v>2073</v>
      </c>
      <c r="B2085" s="18" t="s">
        <v>363</v>
      </c>
      <c r="C2085" s="19" t="s">
        <v>112</v>
      </c>
      <c r="D2085" s="18" t="s">
        <v>138</v>
      </c>
      <c r="E2085" s="19" t="s">
        <v>2071</v>
      </c>
      <c r="F2085" s="20">
        <v>4987.6795000000002</v>
      </c>
    </row>
    <row r="2086" spans="1:6" ht="15.75" customHeight="1" x14ac:dyDescent="0.3">
      <c r="A2086" s="18" t="s">
        <v>2073</v>
      </c>
      <c r="B2086" s="18" t="s">
        <v>363</v>
      </c>
      <c r="C2086" s="19" t="s">
        <v>112</v>
      </c>
      <c r="D2086" s="18" t="s">
        <v>139</v>
      </c>
      <c r="E2086" s="19" t="s">
        <v>1610</v>
      </c>
      <c r="F2086" s="20">
        <v>0</v>
      </c>
    </row>
    <row r="2087" spans="1:6" ht="15.75" customHeight="1" x14ac:dyDescent="0.3">
      <c r="A2087" s="18" t="s">
        <v>2073</v>
      </c>
      <c r="B2087" s="18" t="s">
        <v>363</v>
      </c>
      <c r="C2087" s="19" t="s">
        <v>112</v>
      </c>
      <c r="D2087" s="18" t="s">
        <v>140</v>
      </c>
      <c r="E2087" s="19" t="s">
        <v>371</v>
      </c>
      <c r="F2087" s="20">
        <v>3228184.9161</v>
      </c>
    </row>
    <row r="2088" spans="1:6" ht="15.75" customHeight="1" x14ac:dyDescent="0.3">
      <c r="A2088" s="18" t="s">
        <v>2073</v>
      </c>
      <c r="B2088" s="18" t="s">
        <v>363</v>
      </c>
      <c r="C2088" s="19" t="s">
        <v>112</v>
      </c>
      <c r="D2088" s="18" t="s">
        <v>141</v>
      </c>
      <c r="E2088" s="19" t="s">
        <v>460</v>
      </c>
      <c r="F2088" s="20">
        <v>0</v>
      </c>
    </row>
    <row r="2089" spans="1:6" ht="15.75" customHeight="1" x14ac:dyDescent="0.3">
      <c r="A2089" s="18" t="s">
        <v>2073</v>
      </c>
      <c r="B2089" s="18" t="s">
        <v>363</v>
      </c>
      <c r="C2089" s="19" t="s">
        <v>112</v>
      </c>
      <c r="D2089" s="18" t="s">
        <v>142</v>
      </c>
      <c r="E2089" s="19" t="s">
        <v>2072</v>
      </c>
      <c r="F2089" s="20">
        <v>0</v>
      </c>
    </row>
    <row r="2090" spans="1:6" ht="15.75" customHeight="1" x14ac:dyDescent="0.3">
      <c r="A2090" s="18" t="s">
        <v>2073</v>
      </c>
      <c r="B2090" s="18" t="s">
        <v>363</v>
      </c>
      <c r="C2090" s="19" t="s">
        <v>112</v>
      </c>
      <c r="D2090" s="18" t="s">
        <v>144</v>
      </c>
      <c r="E2090" s="19" t="s">
        <v>1676</v>
      </c>
      <c r="F2090" s="20">
        <v>0</v>
      </c>
    </row>
    <row r="2091" spans="1:6" ht="15.75" customHeight="1" x14ac:dyDescent="0.3">
      <c r="A2091" s="18" t="s">
        <v>2073</v>
      </c>
      <c r="B2091" s="18" t="s">
        <v>363</v>
      </c>
      <c r="C2091" s="19" t="s">
        <v>112</v>
      </c>
      <c r="D2091" s="18" t="s">
        <v>145</v>
      </c>
      <c r="E2091" s="19" t="s">
        <v>2154</v>
      </c>
      <c r="F2091" s="20">
        <v>204.20099999999999</v>
      </c>
    </row>
    <row r="2092" spans="1:6" ht="15.75" customHeight="1" x14ac:dyDescent="0.3">
      <c r="A2092" s="18" t="s">
        <v>2073</v>
      </c>
      <c r="B2092" s="18" t="s">
        <v>363</v>
      </c>
      <c r="C2092" s="19" t="s">
        <v>112</v>
      </c>
      <c r="D2092" s="18" t="s">
        <v>257</v>
      </c>
      <c r="E2092" s="19" t="s">
        <v>1802</v>
      </c>
      <c r="F2092" s="20">
        <v>0</v>
      </c>
    </row>
    <row r="2093" spans="1:6" ht="15.75" customHeight="1" x14ac:dyDescent="0.3"/>
    <row r="2094" spans="1:6" ht="15.75" customHeight="1" x14ac:dyDescent="0.3"/>
    <row r="2095" spans="1:6" ht="15.75" customHeight="1" x14ac:dyDescent="0.3"/>
    <row r="2096" spans="1:6" ht="15.75" customHeight="1" x14ac:dyDescent="0.3"/>
    <row r="2097" ht="15.75" customHeight="1" x14ac:dyDescent="0.3"/>
    <row r="2098" ht="15.75" customHeight="1" x14ac:dyDescent="0.3"/>
    <row r="2099" ht="15.75" customHeight="1" x14ac:dyDescent="0.3"/>
    <row r="2100" ht="15.75" customHeight="1" x14ac:dyDescent="0.3"/>
    <row r="2101" ht="15.75" customHeight="1" x14ac:dyDescent="0.3"/>
    <row r="2102" ht="15.75" customHeight="1" x14ac:dyDescent="0.3"/>
    <row r="2103" ht="15.75" customHeight="1" x14ac:dyDescent="0.3"/>
    <row r="2104" ht="15.75" customHeight="1" x14ac:dyDescent="0.3"/>
    <row r="2105" ht="15.75" customHeight="1" x14ac:dyDescent="0.3"/>
    <row r="2106" ht="15.75" customHeight="1" x14ac:dyDescent="0.3"/>
    <row r="2107" ht="15.75" customHeight="1" x14ac:dyDescent="0.3"/>
    <row r="2108" ht="15.75" customHeight="1" x14ac:dyDescent="0.3"/>
    <row r="2109" ht="15.75" customHeight="1" x14ac:dyDescent="0.3"/>
    <row r="2110" ht="15.75" customHeight="1" x14ac:dyDescent="0.3"/>
    <row r="2111" ht="15.75" customHeight="1" x14ac:dyDescent="0.3"/>
    <row r="2112" ht="15.75" customHeight="1" x14ac:dyDescent="0.3"/>
    <row r="2113" ht="15.75" customHeight="1" x14ac:dyDescent="0.3"/>
    <row r="2114" ht="15.75" customHeight="1" x14ac:dyDescent="0.3"/>
    <row r="2115" ht="15.75" customHeight="1" x14ac:dyDescent="0.3"/>
    <row r="2116" ht="15.75" customHeight="1" x14ac:dyDescent="0.3"/>
    <row r="2117" ht="15.75" customHeight="1" x14ac:dyDescent="0.3"/>
    <row r="2118" ht="15.75" customHeight="1" x14ac:dyDescent="0.3"/>
    <row r="2119" ht="15.75" customHeight="1" x14ac:dyDescent="0.3"/>
    <row r="2120" ht="15.75" customHeight="1" x14ac:dyDescent="0.3"/>
    <row r="2121" ht="15.75" customHeight="1" x14ac:dyDescent="0.3"/>
    <row r="2122" ht="15.75" customHeight="1" x14ac:dyDescent="0.3"/>
    <row r="2123" ht="15.75" customHeight="1" x14ac:dyDescent="0.3"/>
    <row r="2124" ht="15.75" customHeight="1" x14ac:dyDescent="0.3"/>
    <row r="2125" ht="15.75" customHeight="1" x14ac:dyDescent="0.3"/>
    <row r="2126" ht="15.75" customHeight="1" x14ac:dyDescent="0.3"/>
    <row r="2127" ht="15.75" customHeight="1" x14ac:dyDescent="0.3"/>
    <row r="2128" ht="15.75" customHeight="1" x14ac:dyDescent="0.3"/>
    <row r="2129" ht="15.75" customHeight="1" x14ac:dyDescent="0.3"/>
    <row r="2130" ht="15.75" customHeight="1" x14ac:dyDescent="0.3"/>
    <row r="2131" ht="15.75" customHeight="1" x14ac:dyDescent="0.3"/>
    <row r="2132" ht="15.75" customHeight="1" x14ac:dyDescent="0.3"/>
    <row r="2133" ht="15.75" customHeight="1" x14ac:dyDescent="0.3"/>
    <row r="2134" ht="15.75" customHeight="1" x14ac:dyDescent="0.3"/>
    <row r="2135" ht="15.75" customHeight="1" x14ac:dyDescent="0.3"/>
    <row r="2136" ht="15.75" customHeight="1" x14ac:dyDescent="0.3"/>
    <row r="2137" ht="15.75" customHeight="1" x14ac:dyDescent="0.3"/>
    <row r="2138" ht="15.75" customHeight="1" x14ac:dyDescent="0.3"/>
    <row r="2139" ht="15.75" customHeight="1" x14ac:dyDescent="0.3"/>
    <row r="2140" ht="15.75" customHeight="1" x14ac:dyDescent="0.3"/>
    <row r="2141" ht="15.75" customHeight="1" x14ac:dyDescent="0.3"/>
    <row r="2142" ht="15.75" customHeight="1" x14ac:dyDescent="0.3"/>
    <row r="2143" ht="15.75" customHeight="1" x14ac:dyDescent="0.3"/>
    <row r="2144" ht="15.75" customHeight="1" x14ac:dyDescent="0.3"/>
    <row r="2145" ht="15.75" customHeight="1" x14ac:dyDescent="0.3"/>
    <row r="2146" ht="15.75" customHeight="1" x14ac:dyDescent="0.3"/>
    <row r="2147" ht="15.75" customHeight="1" x14ac:dyDescent="0.3"/>
    <row r="2148" ht="15.75" customHeight="1" x14ac:dyDescent="0.3"/>
    <row r="2149" ht="15.75" customHeight="1" x14ac:dyDescent="0.3"/>
    <row r="2150" ht="15.75" customHeight="1" x14ac:dyDescent="0.3"/>
    <row r="2151" ht="15.75" customHeight="1" x14ac:dyDescent="0.3"/>
    <row r="2152" ht="15.75" customHeight="1" x14ac:dyDescent="0.3"/>
    <row r="2153" ht="15.75" customHeight="1" x14ac:dyDescent="0.3"/>
    <row r="2154" ht="15.75" customHeight="1" x14ac:dyDescent="0.3"/>
    <row r="2155" ht="15.75" customHeight="1" x14ac:dyDescent="0.3"/>
    <row r="2156" ht="15.75" customHeight="1" x14ac:dyDescent="0.3"/>
    <row r="2157" ht="15.75" customHeight="1" x14ac:dyDescent="0.3"/>
    <row r="2158" ht="15.75" customHeight="1" x14ac:dyDescent="0.3"/>
    <row r="2159" ht="15.75" customHeight="1" x14ac:dyDescent="0.3"/>
    <row r="2160" ht="15.75" customHeight="1" x14ac:dyDescent="0.3"/>
    <row r="2161" ht="15.75" customHeight="1" x14ac:dyDescent="0.3"/>
    <row r="2162" ht="15.75" customHeight="1" x14ac:dyDescent="0.3"/>
    <row r="2163" ht="15.75" customHeight="1" x14ac:dyDescent="0.3"/>
    <row r="2164" ht="15.75" customHeight="1" x14ac:dyDescent="0.3"/>
    <row r="2165" ht="15.75" customHeight="1" x14ac:dyDescent="0.3"/>
    <row r="2166" ht="15.75" customHeight="1" x14ac:dyDescent="0.3"/>
    <row r="2167" ht="15.75" customHeight="1" x14ac:dyDescent="0.3"/>
    <row r="2168" ht="15.75" customHeight="1" x14ac:dyDescent="0.3"/>
    <row r="2169" ht="15.75" customHeight="1" x14ac:dyDescent="0.3"/>
    <row r="2170" ht="15.75" customHeight="1" x14ac:dyDescent="0.3"/>
    <row r="2171" ht="15.75" customHeight="1" x14ac:dyDescent="0.3"/>
    <row r="2172" ht="15.75" customHeight="1" x14ac:dyDescent="0.3"/>
    <row r="2173" ht="15.75" customHeight="1" x14ac:dyDescent="0.3"/>
    <row r="2174" ht="15.75" customHeight="1" x14ac:dyDescent="0.3"/>
    <row r="2175" ht="15.75" customHeight="1" x14ac:dyDescent="0.3"/>
    <row r="2176" ht="15.75" customHeight="1" x14ac:dyDescent="0.3"/>
    <row r="2177" ht="15.75" customHeight="1" x14ac:dyDescent="0.3"/>
    <row r="2178" ht="15.75" customHeight="1" x14ac:dyDescent="0.3"/>
    <row r="2179" ht="15.75" customHeight="1" x14ac:dyDescent="0.3"/>
    <row r="2180" ht="15.75" customHeight="1" x14ac:dyDescent="0.3"/>
    <row r="2181" ht="15.75" customHeight="1" x14ac:dyDescent="0.3"/>
    <row r="2182" ht="15.75" customHeight="1" x14ac:dyDescent="0.3"/>
    <row r="2183" ht="15.75" customHeight="1" x14ac:dyDescent="0.3"/>
    <row r="2184" ht="15.75" customHeight="1" x14ac:dyDescent="0.3"/>
    <row r="2185" ht="15.75" customHeight="1" x14ac:dyDescent="0.3"/>
    <row r="2186" ht="15.75" customHeight="1" x14ac:dyDescent="0.3"/>
    <row r="2187" ht="15.75" customHeight="1" x14ac:dyDescent="0.3"/>
    <row r="2188" ht="15.75" customHeight="1" x14ac:dyDescent="0.3"/>
    <row r="2189" ht="15.75" customHeight="1" x14ac:dyDescent="0.3"/>
    <row r="2190" ht="15.75" customHeight="1" x14ac:dyDescent="0.3"/>
    <row r="2191" ht="15.75" customHeight="1" x14ac:dyDescent="0.3"/>
    <row r="2192" ht="15.75" customHeight="1" x14ac:dyDescent="0.3"/>
    <row r="2193" ht="15.75" customHeight="1" x14ac:dyDescent="0.3"/>
    <row r="2194" ht="15.75" customHeight="1" x14ac:dyDescent="0.3"/>
    <row r="2195" ht="15.75" customHeight="1" x14ac:dyDescent="0.3"/>
    <row r="2196" ht="15.75" customHeight="1" x14ac:dyDescent="0.3"/>
    <row r="2197" ht="15.75" customHeight="1" x14ac:dyDescent="0.3"/>
    <row r="2198" ht="15.75" customHeight="1" x14ac:dyDescent="0.3"/>
    <row r="2199" ht="15.75" customHeight="1" x14ac:dyDescent="0.3"/>
    <row r="2200" ht="15.75" customHeight="1" x14ac:dyDescent="0.3"/>
    <row r="2201" ht="15.75" customHeight="1" x14ac:dyDescent="0.3"/>
    <row r="2202" ht="15.75" customHeight="1" x14ac:dyDescent="0.3"/>
    <row r="2203" ht="15.75" customHeight="1" x14ac:dyDescent="0.3"/>
    <row r="2204" ht="15.75" customHeight="1" x14ac:dyDescent="0.3"/>
    <row r="2205" ht="15.75" customHeight="1" x14ac:dyDescent="0.3"/>
    <row r="2206" ht="15.75" customHeight="1" x14ac:dyDescent="0.3"/>
    <row r="2207" ht="15.75" customHeight="1" x14ac:dyDescent="0.3"/>
    <row r="2208" ht="15.75" customHeight="1" x14ac:dyDescent="0.3"/>
    <row r="2209" ht="15.75" customHeight="1" x14ac:dyDescent="0.3"/>
    <row r="2210" ht="15.75" customHeight="1" x14ac:dyDescent="0.3"/>
    <row r="2211" ht="15.75" customHeight="1" x14ac:dyDescent="0.3"/>
    <row r="2212" ht="15.75" customHeight="1" x14ac:dyDescent="0.3"/>
    <row r="2213" ht="15.75" customHeight="1" x14ac:dyDescent="0.3"/>
    <row r="2214" ht="15.75" customHeight="1" x14ac:dyDescent="0.3"/>
    <row r="2215" ht="15.75" customHeight="1" x14ac:dyDescent="0.3"/>
    <row r="2216" ht="15.75" customHeight="1" x14ac:dyDescent="0.3"/>
    <row r="2217" ht="15.75" customHeight="1" x14ac:dyDescent="0.3"/>
    <row r="2218" ht="15.75" customHeight="1" x14ac:dyDescent="0.3"/>
    <row r="2219" ht="15.75" customHeight="1" x14ac:dyDescent="0.3"/>
    <row r="2220" ht="15.75" customHeight="1" x14ac:dyDescent="0.3"/>
    <row r="2221" ht="15.75" customHeight="1" x14ac:dyDescent="0.3"/>
    <row r="2222" ht="15.75" customHeight="1" x14ac:dyDescent="0.3"/>
    <row r="2223" ht="15.75" customHeight="1" x14ac:dyDescent="0.3"/>
    <row r="2224" ht="15.75" customHeight="1" x14ac:dyDescent="0.3"/>
    <row r="2225" ht="15.75" customHeight="1" x14ac:dyDescent="0.3"/>
    <row r="2226" ht="15.75" customHeight="1" x14ac:dyDescent="0.3"/>
    <row r="2227" ht="15.75" customHeight="1" x14ac:dyDescent="0.3"/>
    <row r="2228" ht="15.75" customHeight="1" x14ac:dyDescent="0.3"/>
    <row r="2229" ht="15.75" customHeight="1" x14ac:dyDescent="0.3"/>
    <row r="2230" ht="15.75" customHeight="1" x14ac:dyDescent="0.3"/>
    <row r="2231" ht="15.75" customHeight="1" x14ac:dyDescent="0.3"/>
    <row r="2232" ht="15.75" customHeight="1" x14ac:dyDescent="0.3"/>
    <row r="2233" ht="15.75" customHeight="1" x14ac:dyDescent="0.3"/>
    <row r="2234" ht="15.75" customHeight="1" x14ac:dyDescent="0.3"/>
    <row r="2235" ht="15.75" customHeight="1" x14ac:dyDescent="0.3"/>
    <row r="2236" ht="15.75" customHeight="1" x14ac:dyDescent="0.3"/>
    <row r="2237" ht="15.75" customHeight="1" x14ac:dyDescent="0.3"/>
    <row r="2238" ht="15.75" customHeight="1" x14ac:dyDescent="0.3"/>
    <row r="2239" ht="15.75" customHeight="1" x14ac:dyDescent="0.3"/>
    <row r="2240" ht="15.75" customHeight="1" x14ac:dyDescent="0.3"/>
    <row r="2241" ht="15.75" customHeight="1" x14ac:dyDescent="0.3"/>
    <row r="2242" ht="15.75" customHeight="1" x14ac:dyDescent="0.3"/>
    <row r="2243" ht="15.75" customHeight="1" x14ac:dyDescent="0.3"/>
    <row r="2244" ht="15.75" customHeight="1" x14ac:dyDescent="0.3"/>
    <row r="2245" ht="15.75" customHeight="1" x14ac:dyDescent="0.3"/>
    <row r="2246" ht="15.75" customHeight="1" x14ac:dyDescent="0.3"/>
    <row r="2247" ht="15.75" customHeight="1" x14ac:dyDescent="0.3"/>
    <row r="2248" ht="15.75" customHeight="1" x14ac:dyDescent="0.3"/>
    <row r="2249" ht="15.75" customHeight="1" x14ac:dyDescent="0.3"/>
    <row r="2250" ht="15.75" customHeight="1" x14ac:dyDescent="0.3"/>
    <row r="2251" ht="15.75" customHeight="1" x14ac:dyDescent="0.3"/>
    <row r="2252" ht="15.75" customHeight="1" x14ac:dyDescent="0.3"/>
    <row r="2253" ht="15.75" customHeight="1" x14ac:dyDescent="0.3"/>
    <row r="2254" ht="15.75" customHeight="1" x14ac:dyDescent="0.3"/>
    <row r="2255" ht="15.75" customHeight="1" x14ac:dyDescent="0.3"/>
    <row r="2256" ht="15.75" customHeight="1" x14ac:dyDescent="0.3"/>
    <row r="2257" ht="15.75" customHeight="1" x14ac:dyDescent="0.3"/>
    <row r="2258" ht="15.75" customHeight="1" x14ac:dyDescent="0.3"/>
    <row r="2259" ht="15.75" customHeight="1" x14ac:dyDescent="0.3"/>
    <row r="2260" ht="15.75" customHeight="1" x14ac:dyDescent="0.3"/>
    <row r="2261" ht="15.75" customHeight="1" x14ac:dyDescent="0.3"/>
    <row r="2262" ht="15.75" customHeight="1" x14ac:dyDescent="0.3"/>
    <row r="2263" ht="15.75" customHeight="1" x14ac:dyDescent="0.3"/>
    <row r="2264" ht="15.75" customHeight="1" x14ac:dyDescent="0.3"/>
    <row r="2265" ht="15.75" customHeight="1" x14ac:dyDescent="0.3"/>
    <row r="2266" ht="15.75" customHeight="1" x14ac:dyDescent="0.3"/>
    <row r="2267" ht="15.75" customHeight="1" x14ac:dyDescent="0.3"/>
    <row r="2268" ht="15.75" customHeight="1" x14ac:dyDescent="0.3"/>
    <row r="2269" ht="15.75" customHeight="1" x14ac:dyDescent="0.3"/>
    <row r="2270" ht="15.75" customHeight="1" x14ac:dyDescent="0.3"/>
    <row r="2271" ht="15.75" customHeight="1" x14ac:dyDescent="0.3"/>
    <row r="2272" ht="15.75" customHeight="1" x14ac:dyDescent="0.3"/>
    <row r="2273" ht="15.75" customHeight="1" x14ac:dyDescent="0.3"/>
    <row r="2274" ht="15.75" customHeight="1" x14ac:dyDescent="0.3"/>
    <row r="2275" ht="15.75" customHeight="1" x14ac:dyDescent="0.3"/>
    <row r="2276" ht="15.75" customHeight="1" x14ac:dyDescent="0.3"/>
    <row r="2277" ht="15.75" customHeight="1" x14ac:dyDescent="0.3"/>
    <row r="2278" ht="15.75" customHeight="1" x14ac:dyDescent="0.3"/>
    <row r="2279" ht="15.75" customHeight="1" x14ac:dyDescent="0.3"/>
    <row r="2280" ht="15.75" customHeight="1" x14ac:dyDescent="0.3"/>
    <row r="2281" ht="15.75" customHeight="1" x14ac:dyDescent="0.3"/>
    <row r="2282" ht="15.75" customHeight="1" x14ac:dyDescent="0.3"/>
    <row r="2283" ht="15.75" customHeight="1" x14ac:dyDescent="0.3"/>
    <row r="2284" ht="15.75" customHeight="1" x14ac:dyDescent="0.3"/>
    <row r="2285" ht="15.75" customHeight="1" x14ac:dyDescent="0.3"/>
    <row r="2286" ht="15.75" customHeight="1" x14ac:dyDescent="0.3"/>
    <row r="2287" ht="15.75" customHeight="1" x14ac:dyDescent="0.3"/>
    <row r="2288" ht="15.75" customHeight="1" x14ac:dyDescent="0.3"/>
    <row r="2289" ht="15.75" customHeight="1" x14ac:dyDescent="0.3"/>
    <row r="2290" ht="15.75" customHeight="1" x14ac:dyDescent="0.3"/>
    <row r="2291" ht="15.75" customHeight="1" x14ac:dyDescent="0.3"/>
    <row r="2292" ht="15.75" customHeight="1" x14ac:dyDescent="0.3"/>
    <row r="2293" ht="15.75" customHeight="1" x14ac:dyDescent="0.3"/>
    <row r="2294" ht="15.75" customHeight="1" x14ac:dyDescent="0.3"/>
    <row r="2295" ht="15.75" customHeight="1" x14ac:dyDescent="0.3"/>
    <row r="2296" ht="15.75" customHeight="1" x14ac:dyDescent="0.3"/>
    <row r="2297" ht="15.75" customHeight="1" x14ac:dyDescent="0.3"/>
    <row r="2298" ht="15.75" customHeight="1" x14ac:dyDescent="0.3"/>
    <row r="2299" ht="15.75" customHeight="1" x14ac:dyDescent="0.3"/>
    <row r="2300" ht="15.75" customHeight="1" x14ac:dyDescent="0.3"/>
    <row r="2301" ht="15.75" customHeight="1" x14ac:dyDescent="0.3"/>
    <row r="2302" ht="15.75" customHeight="1" x14ac:dyDescent="0.3"/>
    <row r="2303" ht="15.75" customHeight="1" x14ac:dyDescent="0.3"/>
    <row r="2304" ht="15.75" customHeight="1" x14ac:dyDescent="0.3"/>
    <row r="2305" ht="15.75" customHeight="1" x14ac:dyDescent="0.3"/>
    <row r="2306" ht="15.75" customHeight="1" x14ac:dyDescent="0.3"/>
    <row r="2307" ht="15.75" customHeight="1" x14ac:dyDescent="0.3"/>
    <row r="2308" ht="15.75" customHeight="1" x14ac:dyDescent="0.3"/>
    <row r="2309" ht="15.75" customHeight="1" x14ac:dyDescent="0.3"/>
    <row r="2310" ht="15.75" customHeight="1" x14ac:dyDescent="0.3"/>
    <row r="2311" ht="15.75" customHeight="1" x14ac:dyDescent="0.3"/>
    <row r="2312" ht="15.75" customHeight="1" x14ac:dyDescent="0.3"/>
    <row r="2313" ht="15.75" customHeight="1" x14ac:dyDescent="0.3"/>
    <row r="2314" ht="15.75" customHeight="1" x14ac:dyDescent="0.3"/>
    <row r="2315" ht="15.75" customHeight="1" x14ac:dyDescent="0.3"/>
    <row r="2316" ht="15.75" customHeight="1" x14ac:dyDescent="0.3"/>
    <row r="2317" ht="15.75" customHeight="1" x14ac:dyDescent="0.3"/>
    <row r="2318" ht="15.75" customHeight="1" x14ac:dyDescent="0.3"/>
    <row r="2319" ht="15.75" customHeight="1" x14ac:dyDescent="0.3"/>
    <row r="2320" ht="15.75" customHeight="1" x14ac:dyDescent="0.3"/>
    <row r="2321" ht="15.75" customHeight="1" x14ac:dyDescent="0.3"/>
    <row r="2322" ht="15.75" customHeight="1" x14ac:dyDescent="0.3"/>
    <row r="2323" ht="15.75" customHeight="1" x14ac:dyDescent="0.3"/>
    <row r="2324" ht="15.75" customHeight="1" x14ac:dyDescent="0.3"/>
    <row r="2325" ht="15.75" customHeight="1" x14ac:dyDescent="0.3"/>
    <row r="2326" ht="15.75" customHeight="1" x14ac:dyDescent="0.3"/>
    <row r="2327" ht="15.75" customHeight="1" x14ac:dyDescent="0.3"/>
    <row r="2328" ht="15.75" customHeight="1" x14ac:dyDescent="0.3"/>
    <row r="2329" ht="15.75" customHeight="1" x14ac:dyDescent="0.3"/>
    <row r="2330" ht="15.75" customHeight="1" x14ac:dyDescent="0.3"/>
    <row r="2331" ht="15.75" customHeight="1" x14ac:dyDescent="0.3"/>
    <row r="2332" ht="15.75" customHeight="1" x14ac:dyDescent="0.3"/>
    <row r="2333" ht="15.75" customHeight="1" x14ac:dyDescent="0.3"/>
    <row r="2334" ht="15.75" customHeight="1" x14ac:dyDescent="0.3"/>
    <row r="2335" ht="15.75" customHeight="1" x14ac:dyDescent="0.3"/>
    <row r="2336" ht="15.75" customHeight="1" x14ac:dyDescent="0.3"/>
    <row r="2337" ht="15.75" customHeight="1" x14ac:dyDescent="0.3"/>
    <row r="2338" ht="15.75" customHeight="1" x14ac:dyDescent="0.3"/>
    <row r="2339" ht="15.75" customHeight="1" x14ac:dyDescent="0.3"/>
    <row r="2340" ht="15.75" customHeight="1" x14ac:dyDescent="0.3"/>
    <row r="2341" ht="15.75" customHeight="1" x14ac:dyDescent="0.3"/>
    <row r="2342" ht="15.75" customHeight="1" x14ac:dyDescent="0.3"/>
    <row r="2343" ht="15.75" customHeight="1" x14ac:dyDescent="0.3"/>
    <row r="2344" ht="15.75" customHeight="1" x14ac:dyDescent="0.3"/>
    <row r="2345" ht="15.75" customHeight="1" x14ac:dyDescent="0.3"/>
    <row r="2346" ht="15.75" customHeight="1" x14ac:dyDescent="0.3"/>
    <row r="2347" ht="15.75" customHeight="1" x14ac:dyDescent="0.3"/>
    <row r="2348" ht="15.75" customHeight="1" x14ac:dyDescent="0.3"/>
    <row r="2349" ht="15.75" customHeight="1" x14ac:dyDescent="0.3"/>
    <row r="2350" ht="15.75" customHeight="1" x14ac:dyDescent="0.3"/>
    <row r="2351" ht="15.75" customHeight="1" x14ac:dyDescent="0.3"/>
    <row r="2352" ht="15.75" customHeight="1" x14ac:dyDescent="0.3"/>
    <row r="2353" ht="15.75" customHeight="1" x14ac:dyDescent="0.3"/>
    <row r="2354" ht="15.75" customHeight="1" x14ac:dyDescent="0.3"/>
    <row r="2355" ht="15.75" customHeight="1" x14ac:dyDescent="0.3"/>
    <row r="2356" ht="15.75" customHeight="1" x14ac:dyDescent="0.3"/>
    <row r="2357" ht="15.75" customHeight="1" x14ac:dyDescent="0.3"/>
    <row r="2358" ht="15.75" customHeight="1" x14ac:dyDescent="0.3"/>
    <row r="2359" ht="15.75" customHeight="1" x14ac:dyDescent="0.3"/>
    <row r="2360" ht="15.75" customHeight="1" x14ac:dyDescent="0.3"/>
    <row r="2361" ht="15.75" customHeight="1" x14ac:dyDescent="0.3"/>
    <row r="2362" ht="15.75" customHeight="1" x14ac:dyDescent="0.3"/>
    <row r="2363" ht="15.75" customHeight="1" x14ac:dyDescent="0.3"/>
    <row r="2364" ht="15.75" customHeight="1" x14ac:dyDescent="0.3"/>
    <row r="2365" ht="15.75" customHeight="1" x14ac:dyDescent="0.3"/>
    <row r="2366" ht="15.75" customHeight="1" x14ac:dyDescent="0.3"/>
    <row r="2367" ht="15.75" customHeight="1" x14ac:dyDescent="0.3"/>
    <row r="2368" ht="15.75" customHeight="1" x14ac:dyDescent="0.3"/>
    <row r="2369" ht="15.75" customHeight="1" x14ac:dyDescent="0.3"/>
    <row r="2370" ht="15.75" customHeight="1" x14ac:dyDescent="0.3"/>
    <row r="2371" ht="15.75" customHeight="1" x14ac:dyDescent="0.3"/>
    <row r="2372" ht="15.75" customHeight="1" x14ac:dyDescent="0.3"/>
    <row r="2373" ht="15.75" customHeight="1" x14ac:dyDescent="0.3"/>
    <row r="2374" ht="15.75" customHeight="1" x14ac:dyDescent="0.3"/>
    <row r="2375" ht="15.75" customHeight="1" x14ac:dyDescent="0.3"/>
    <row r="2376" ht="15.75" customHeight="1" x14ac:dyDescent="0.3"/>
    <row r="2377" ht="15.75" customHeight="1" x14ac:dyDescent="0.3"/>
    <row r="2378" ht="15.75" customHeight="1" x14ac:dyDescent="0.3"/>
    <row r="2379" ht="15.75" customHeight="1" x14ac:dyDescent="0.3"/>
    <row r="2380" ht="15.75" customHeight="1" x14ac:dyDescent="0.3"/>
    <row r="2381" ht="15.75" customHeight="1" x14ac:dyDescent="0.3"/>
    <row r="2382" ht="15.75" customHeight="1" x14ac:dyDescent="0.3"/>
    <row r="2383" ht="15.75" customHeight="1" x14ac:dyDescent="0.3"/>
    <row r="2384" ht="15.75" customHeight="1" x14ac:dyDescent="0.3"/>
    <row r="2385" ht="15.75" customHeight="1" x14ac:dyDescent="0.3"/>
    <row r="2386" ht="15.75" customHeight="1" x14ac:dyDescent="0.3"/>
    <row r="2387" ht="15.75" customHeight="1" x14ac:dyDescent="0.3"/>
    <row r="2388" ht="15.75" customHeight="1" x14ac:dyDescent="0.3"/>
    <row r="2389" ht="15.75" customHeight="1" x14ac:dyDescent="0.3"/>
    <row r="2390" ht="15.75" customHeight="1" x14ac:dyDescent="0.3"/>
    <row r="2391" ht="15.75" customHeight="1" x14ac:dyDescent="0.3"/>
    <row r="2392" ht="15.75" customHeight="1" x14ac:dyDescent="0.3"/>
    <row r="2393" ht="15.75" customHeight="1" x14ac:dyDescent="0.3"/>
    <row r="2394" ht="15.75" customHeight="1" x14ac:dyDescent="0.3"/>
    <row r="2395" ht="15.75" customHeight="1" x14ac:dyDescent="0.3"/>
    <row r="2396" ht="15.75" customHeight="1" x14ac:dyDescent="0.3"/>
    <row r="2397" ht="15.75" customHeight="1" x14ac:dyDescent="0.3"/>
    <row r="2398" ht="15.75" customHeight="1" x14ac:dyDescent="0.3"/>
    <row r="2399" ht="15.75" customHeight="1" x14ac:dyDescent="0.3"/>
    <row r="2400" ht="15.75" customHeight="1" x14ac:dyDescent="0.3"/>
    <row r="2401" ht="15.75" customHeight="1" x14ac:dyDescent="0.3"/>
    <row r="2402" ht="15.75" customHeight="1" x14ac:dyDescent="0.3"/>
    <row r="2403" ht="15.75" customHeight="1" x14ac:dyDescent="0.3"/>
    <row r="2404" ht="15.75" customHeight="1" x14ac:dyDescent="0.3"/>
    <row r="2405" ht="15.75" customHeight="1" x14ac:dyDescent="0.3"/>
    <row r="2406" ht="15.75" customHeight="1" x14ac:dyDescent="0.3"/>
    <row r="2407" ht="15.75" customHeight="1" x14ac:dyDescent="0.3"/>
    <row r="2408" ht="15.75" customHeight="1" x14ac:dyDescent="0.3"/>
    <row r="2409" ht="15.75" customHeight="1" x14ac:dyDescent="0.3"/>
    <row r="2410" ht="15.75" customHeight="1" x14ac:dyDescent="0.3"/>
    <row r="2411" ht="15.75" customHeight="1" x14ac:dyDescent="0.3"/>
    <row r="2412" ht="15.75" customHeight="1" x14ac:dyDescent="0.3"/>
    <row r="2413" ht="15.75" customHeight="1" x14ac:dyDescent="0.3"/>
    <row r="2414" ht="15.75" customHeight="1" x14ac:dyDescent="0.3"/>
    <row r="2415" ht="15.75" customHeight="1" x14ac:dyDescent="0.3"/>
    <row r="2416" ht="15.75" customHeight="1" x14ac:dyDescent="0.3"/>
    <row r="2417" ht="15.75" customHeight="1" x14ac:dyDescent="0.3"/>
    <row r="2418" ht="15.75" customHeight="1" x14ac:dyDescent="0.3"/>
    <row r="2419" ht="15.75" customHeight="1" x14ac:dyDescent="0.3"/>
    <row r="2420" ht="15.75" customHeight="1" x14ac:dyDescent="0.3"/>
    <row r="2421" ht="15.75" customHeight="1" x14ac:dyDescent="0.3"/>
    <row r="2422" ht="15.75" customHeight="1" x14ac:dyDescent="0.3"/>
    <row r="2423" ht="15.75" customHeight="1" x14ac:dyDescent="0.3"/>
    <row r="2424" ht="15.75" customHeight="1" x14ac:dyDescent="0.3"/>
    <row r="2425" ht="15.75" customHeight="1" x14ac:dyDescent="0.3"/>
    <row r="2426" ht="15.75" customHeight="1" x14ac:dyDescent="0.3"/>
    <row r="2427" ht="15.75" customHeight="1" x14ac:dyDescent="0.3"/>
    <row r="2428" ht="15.75" customHeight="1" x14ac:dyDescent="0.3"/>
    <row r="2429" ht="15.75" customHeight="1" x14ac:dyDescent="0.3"/>
    <row r="2430" ht="15.75" customHeight="1" x14ac:dyDescent="0.3"/>
    <row r="2431" ht="15.75" customHeight="1" x14ac:dyDescent="0.3"/>
    <row r="2432" ht="15.75" customHeight="1" x14ac:dyDescent="0.3"/>
    <row r="2433" ht="15.75" customHeight="1" x14ac:dyDescent="0.3"/>
    <row r="2434" ht="15.75" customHeight="1" x14ac:dyDescent="0.3"/>
    <row r="2435" ht="15.75" customHeight="1" x14ac:dyDescent="0.3"/>
    <row r="2436" ht="15.75" customHeight="1" x14ac:dyDescent="0.3"/>
    <row r="2437" ht="15.75" customHeight="1" x14ac:dyDescent="0.3"/>
    <row r="2438" ht="15.75" customHeight="1" x14ac:dyDescent="0.3"/>
    <row r="2439" ht="15.75" customHeight="1" x14ac:dyDescent="0.3"/>
    <row r="2440" ht="15.75" customHeight="1" x14ac:dyDescent="0.3"/>
    <row r="2441" ht="15.75" customHeight="1" x14ac:dyDescent="0.3"/>
    <row r="2442" ht="15.75" customHeight="1" x14ac:dyDescent="0.3"/>
    <row r="2443" ht="15.75" customHeight="1" x14ac:dyDescent="0.3"/>
    <row r="2444" ht="15.75" customHeight="1" x14ac:dyDescent="0.3"/>
    <row r="2445" ht="15.75" customHeight="1" x14ac:dyDescent="0.3"/>
    <row r="2446" ht="15.75" customHeight="1" x14ac:dyDescent="0.3"/>
    <row r="2447" ht="15.75" customHeight="1" x14ac:dyDescent="0.3"/>
    <row r="2448" ht="15.75" customHeight="1" x14ac:dyDescent="0.3"/>
    <row r="2449" ht="15.75" customHeight="1" x14ac:dyDescent="0.3"/>
    <row r="2450" ht="15.75" customHeight="1" x14ac:dyDescent="0.3"/>
    <row r="2451" ht="15.75" customHeight="1" x14ac:dyDescent="0.3"/>
    <row r="2452" ht="15.75" customHeight="1" x14ac:dyDescent="0.3"/>
    <row r="2453" ht="15.75" customHeight="1" x14ac:dyDescent="0.3"/>
    <row r="2454" ht="15.75" customHeight="1" x14ac:dyDescent="0.3"/>
    <row r="2455" ht="15.75" customHeight="1" x14ac:dyDescent="0.3"/>
    <row r="2456" ht="15.75" customHeight="1" x14ac:dyDescent="0.3"/>
    <row r="2457" ht="15.75" customHeight="1" x14ac:dyDescent="0.3"/>
    <row r="2458" ht="15.75" customHeight="1" x14ac:dyDescent="0.3"/>
    <row r="2459" ht="15.75" customHeight="1" x14ac:dyDescent="0.3"/>
    <row r="2460" ht="15.75" customHeight="1" x14ac:dyDescent="0.3"/>
    <row r="2461" ht="15.75" customHeight="1" x14ac:dyDescent="0.3"/>
    <row r="2462" ht="15.75" customHeight="1" x14ac:dyDescent="0.3"/>
    <row r="2463" ht="15.75" customHeight="1" x14ac:dyDescent="0.3"/>
    <row r="2464" ht="15.75" customHeight="1" x14ac:dyDescent="0.3"/>
    <row r="2465" ht="15.75" customHeight="1" x14ac:dyDescent="0.3"/>
    <row r="2466" ht="15.75" customHeight="1" x14ac:dyDescent="0.3"/>
    <row r="2467" ht="15.75" customHeight="1" x14ac:dyDescent="0.3"/>
    <row r="2468" ht="15.75" customHeight="1" x14ac:dyDescent="0.3"/>
    <row r="2469" ht="15.75" customHeight="1" x14ac:dyDescent="0.3"/>
    <row r="2470" ht="15.75" customHeight="1" x14ac:dyDescent="0.3"/>
    <row r="2471" ht="15.75" customHeight="1" x14ac:dyDescent="0.3"/>
    <row r="2472" ht="15.75" customHeight="1" x14ac:dyDescent="0.3"/>
    <row r="2473" ht="15.75" customHeight="1" x14ac:dyDescent="0.3"/>
    <row r="2474" ht="15.75" customHeight="1" x14ac:dyDescent="0.3"/>
    <row r="2475" ht="15.75" customHeight="1" x14ac:dyDescent="0.3"/>
    <row r="2476" ht="15.75" customHeight="1" x14ac:dyDescent="0.3"/>
    <row r="2477" ht="15.75" customHeight="1" x14ac:dyDescent="0.3"/>
    <row r="2478" ht="15.75" customHeight="1" x14ac:dyDescent="0.3"/>
    <row r="2479" ht="15.75" customHeight="1" x14ac:dyDescent="0.3"/>
    <row r="2480" ht="15.75" customHeight="1" x14ac:dyDescent="0.3"/>
    <row r="2481" ht="15.75" customHeight="1" x14ac:dyDescent="0.3"/>
    <row r="2482" ht="15.75" customHeight="1" x14ac:dyDescent="0.3"/>
    <row r="2483" ht="15.75" customHeight="1" x14ac:dyDescent="0.3"/>
    <row r="2484" ht="15.75" customHeight="1" x14ac:dyDescent="0.3"/>
    <row r="2485" ht="15.75" customHeight="1" x14ac:dyDescent="0.3"/>
    <row r="2486" ht="15.75" customHeight="1" x14ac:dyDescent="0.3"/>
    <row r="2487" ht="15.75" customHeight="1" x14ac:dyDescent="0.3"/>
    <row r="2488" ht="15.75" customHeight="1" x14ac:dyDescent="0.3"/>
    <row r="2489" ht="15.75" customHeight="1" x14ac:dyDescent="0.3"/>
    <row r="2490" ht="15.75" customHeight="1" x14ac:dyDescent="0.3"/>
    <row r="2491" ht="15.75" customHeight="1" x14ac:dyDescent="0.3"/>
    <row r="2492" ht="15.75" customHeight="1" x14ac:dyDescent="0.3"/>
    <row r="2493" ht="15.75" customHeight="1" x14ac:dyDescent="0.3"/>
    <row r="2494" ht="15.75" customHeight="1" x14ac:dyDescent="0.3"/>
    <row r="2495" ht="15.75" customHeight="1" x14ac:dyDescent="0.3"/>
    <row r="2496" ht="15.75" customHeight="1" x14ac:dyDescent="0.3"/>
    <row r="2497" ht="15.75" customHeight="1" x14ac:dyDescent="0.3"/>
    <row r="2498" ht="15.75" customHeight="1" x14ac:dyDescent="0.3"/>
    <row r="2499" ht="15.75" customHeight="1" x14ac:dyDescent="0.3"/>
    <row r="2500" ht="15.75" customHeight="1" x14ac:dyDescent="0.3"/>
    <row r="2501" ht="15.75" customHeight="1" x14ac:dyDescent="0.3"/>
    <row r="2502" ht="15.75" customHeight="1" x14ac:dyDescent="0.3"/>
    <row r="2503" ht="15.75" customHeight="1" x14ac:dyDescent="0.3"/>
    <row r="2504" ht="15.75" customHeight="1" x14ac:dyDescent="0.3"/>
    <row r="2505" ht="15.75" customHeight="1" x14ac:dyDescent="0.3"/>
    <row r="2506" ht="15.75" customHeight="1" x14ac:dyDescent="0.3"/>
    <row r="2507" ht="15.75" customHeight="1" x14ac:dyDescent="0.3"/>
    <row r="2508" ht="15.75" customHeight="1" x14ac:dyDescent="0.3"/>
    <row r="2509" ht="15.75" customHeight="1" x14ac:dyDescent="0.3"/>
    <row r="2510" ht="15.75" customHeight="1" x14ac:dyDescent="0.3"/>
    <row r="2511" ht="15.75" customHeight="1" x14ac:dyDescent="0.3"/>
    <row r="2512" ht="15.75" customHeight="1" x14ac:dyDescent="0.3"/>
    <row r="2513" ht="15.75" customHeight="1" x14ac:dyDescent="0.3"/>
    <row r="2514" ht="15.75" customHeight="1" x14ac:dyDescent="0.3"/>
    <row r="2515" ht="15.75" customHeight="1" x14ac:dyDescent="0.3"/>
    <row r="2516" ht="15.75" customHeight="1" x14ac:dyDescent="0.3"/>
    <row r="2517" ht="15.75" customHeight="1" x14ac:dyDescent="0.3"/>
    <row r="2518" ht="15.75" customHeight="1" x14ac:dyDescent="0.3"/>
    <row r="2519" ht="15.75" customHeight="1" x14ac:dyDescent="0.3"/>
    <row r="2520" ht="15.75" customHeight="1" x14ac:dyDescent="0.3"/>
    <row r="2521" ht="15.75" customHeight="1" x14ac:dyDescent="0.3"/>
    <row r="2522" ht="15.75" customHeight="1" x14ac:dyDescent="0.3"/>
    <row r="2523" ht="15.75" customHeight="1" x14ac:dyDescent="0.3"/>
    <row r="2524" ht="15.75" customHeight="1" x14ac:dyDescent="0.3"/>
    <row r="2525" ht="15.75" customHeight="1" x14ac:dyDescent="0.3"/>
    <row r="2526" ht="15.75" customHeight="1" x14ac:dyDescent="0.3"/>
    <row r="2527" ht="15.75" customHeight="1" x14ac:dyDescent="0.3"/>
    <row r="2528" ht="15.75" customHeight="1" x14ac:dyDescent="0.3"/>
    <row r="2529" ht="15.75" customHeight="1" x14ac:dyDescent="0.3"/>
    <row r="2530" ht="15.75" customHeight="1" x14ac:dyDescent="0.3"/>
    <row r="2531" ht="15.75" customHeight="1" x14ac:dyDescent="0.3"/>
    <row r="2532" ht="15.75" customHeight="1" x14ac:dyDescent="0.3"/>
    <row r="2533" ht="15.75" customHeight="1" x14ac:dyDescent="0.3"/>
    <row r="2534" ht="15.75" customHeight="1" x14ac:dyDescent="0.3"/>
    <row r="2535" ht="15.75" customHeight="1" x14ac:dyDescent="0.3"/>
    <row r="2536" ht="15.75" customHeight="1" x14ac:dyDescent="0.3"/>
    <row r="2537" ht="15.75" customHeight="1" x14ac:dyDescent="0.3"/>
    <row r="2538" ht="15.75" customHeight="1" x14ac:dyDescent="0.3"/>
    <row r="2539" ht="15.75" customHeight="1" x14ac:dyDescent="0.3"/>
    <row r="2540" ht="15.75" customHeight="1" x14ac:dyDescent="0.3"/>
    <row r="2541" ht="15.75" customHeight="1" x14ac:dyDescent="0.3"/>
    <row r="2542" ht="15.75" customHeight="1" x14ac:dyDescent="0.3"/>
    <row r="2543" ht="15.75" customHeight="1" x14ac:dyDescent="0.3"/>
    <row r="2544" ht="15.75" customHeight="1" x14ac:dyDescent="0.3"/>
    <row r="2545" ht="15.75" customHeight="1" x14ac:dyDescent="0.3"/>
    <row r="2546" ht="15.75" customHeight="1" x14ac:dyDescent="0.3"/>
    <row r="2547" ht="15.75" customHeight="1" x14ac:dyDescent="0.3"/>
    <row r="2548" ht="15.75" customHeight="1" x14ac:dyDescent="0.3"/>
    <row r="2549" ht="15.75" customHeight="1" x14ac:dyDescent="0.3"/>
    <row r="2550" ht="15.75" customHeight="1" x14ac:dyDescent="0.3"/>
    <row r="2551" ht="15.75" customHeight="1" x14ac:dyDescent="0.3"/>
    <row r="2552" ht="15.75" customHeight="1" x14ac:dyDescent="0.3"/>
    <row r="2553" ht="15.75" customHeight="1" x14ac:dyDescent="0.3"/>
    <row r="2554" ht="15.75" customHeight="1" x14ac:dyDescent="0.3"/>
    <row r="2555" ht="15.75" customHeight="1" x14ac:dyDescent="0.3"/>
    <row r="2556" ht="15.75" customHeight="1" x14ac:dyDescent="0.3"/>
    <row r="2557" ht="15.75" customHeight="1" x14ac:dyDescent="0.3"/>
    <row r="2558" ht="15.75" customHeight="1" x14ac:dyDescent="0.3"/>
    <row r="2559" ht="15.75" customHeight="1" x14ac:dyDescent="0.3"/>
    <row r="2560" ht="15.75" customHeight="1" x14ac:dyDescent="0.3"/>
    <row r="2561" ht="15.75" customHeight="1" x14ac:dyDescent="0.3"/>
    <row r="2562" ht="15.75" customHeight="1" x14ac:dyDescent="0.3"/>
    <row r="2563" ht="15.75" customHeight="1" x14ac:dyDescent="0.3"/>
    <row r="2564" ht="15.75" customHeight="1" x14ac:dyDescent="0.3"/>
    <row r="2565" ht="15.75" customHeight="1" x14ac:dyDescent="0.3"/>
    <row r="2566" ht="15.75" customHeight="1" x14ac:dyDescent="0.3"/>
    <row r="2567" ht="15.75" customHeight="1" x14ac:dyDescent="0.3"/>
    <row r="2568" ht="15.75" customHeight="1" x14ac:dyDescent="0.3"/>
    <row r="2569" ht="15.75" customHeight="1" x14ac:dyDescent="0.3"/>
    <row r="2570" ht="15.75" customHeight="1" x14ac:dyDescent="0.3"/>
    <row r="2571" ht="15.75" customHeight="1" x14ac:dyDescent="0.3"/>
    <row r="2572" ht="15.75" customHeight="1" x14ac:dyDescent="0.3"/>
    <row r="2573" ht="15.75" customHeight="1" x14ac:dyDescent="0.3"/>
    <row r="2574" ht="15.75" customHeight="1" x14ac:dyDescent="0.3"/>
    <row r="2575" ht="15.75" customHeight="1" x14ac:dyDescent="0.3"/>
    <row r="2576" ht="15.75" customHeight="1" x14ac:dyDescent="0.3"/>
    <row r="2577" ht="15.75" customHeight="1" x14ac:dyDescent="0.3"/>
    <row r="2578" ht="15.75" customHeight="1" x14ac:dyDescent="0.3"/>
    <row r="2579" ht="15.75" customHeight="1" x14ac:dyDescent="0.3"/>
    <row r="2580" ht="15.75" customHeight="1" x14ac:dyDescent="0.3"/>
    <row r="2581" ht="15.75" customHeight="1" x14ac:dyDescent="0.3"/>
    <row r="2582" ht="15.75" customHeight="1" x14ac:dyDescent="0.3"/>
    <row r="2583" ht="15.75" customHeight="1" x14ac:dyDescent="0.3"/>
    <row r="2584" ht="15.75" customHeight="1" x14ac:dyDescent="0.3"/>
    <row r="2585" ht="15.75" customHeight="1" x14ac:dyDescent="0.3"/>
    <row r="2586" ht="15.75" customHeight="1" x14ac:dyDescent="0.3"/>
    <row r="2587" ht="15.75" customHeight="1" x14ac:dyDescent="0.3"/>
    <row r="2588" ht="15.75" customHeight="1" x14ac:dyDescent="0.3"/>
    <row r="2589" ht="15.75" customHeight="1" x14ac:dyDescent="0.3"/>
    <row r="2590" ht="15.75" customHeight="1" x14ac:dyDescent="0.3"/>
    <row r="2591" ht="15.75" customHeight="1" x14ac:dyDescent="0.3"/>
    <row r="2592" ht="15.75" customHeight="1" x14ac:dyDescent="0.3"/>
    <row r="2593" ht="15.75" customHeight="1" x14ac:dyDescent="0.3"/>
    <row r="2594" ht="15.75" customHeight="1" x14ac:dyDescent="0.3"/>
    <row r="2595" ht="15.75" customHeight="1" x14ac:dyDescent="0.3"/>
    <row r="2596" ht="15.75" customHeight="1" x14ac:dyDescent="0.3"/>
    <row r="2597" ht="15.75" customHeight="1" x14ac:dyDescent="0.3"/>
    <row r="2598" ht="15.75" customHeight="1" x14ac:dyDescent="0.3"/>
    <row r="2599" ht="15.75" customHeight="1" x14ac:dyDescent="0.3"/>
    <row r="2600" ht="15.75" customHeight="1" x14ac:dyDescent="0.3"/>
    <row r="2601" ht="15.75" customHeight="1" x14ac:dyDescent="0.3"/>
    <row r="2602" ht="15.75" customHeight="1" x14ac:dyDescent="0.3"/>
    <row r="2603" ht="15.75" customHeight="1" x14ac:dyDescent="0.3"/>
    <row r="2604" ht="15.75" customHeight="1" x14ac:dyDescent="0.3"/>
    <row r="2605" ht="15.75" customHeight="1" x14ac:dyDescent="0.3"/>
    <row r="2606" ht="15.75" customHeight="1" x14ac:dyDescent="0.3"/>
    <row r="2607" ht="15.75" customHeight="1" x14ac:dyDescent="0.3"/>
    <row r="2608" ht="15.75" customHeight="1" x14ac:dyDescent="0.3"/>
    <row r="2609" ht="15.75" customHeight="1" x14ac:dyDescent="0.3"/>
    <row r="2610" ht="15.75" customHeight="1" x14ac:dyDescent="0.3"/>
    <row r="2611" ht="15.75" customHeight="1" x14ac:dyDescent="0.3"/>
    <row r="2612" ht="15.75" customHeight="1" x14ac:dyDescent="0.3"/>
    <row r="2613" ht="15.75" customHeight="1" x14ac:dyDescent="0.3"/>
    <row r="2614" ht="15.75" customHeight="1" x14ac:dyDescent="0.3"/>
    <row r="2615" ht="15.75" customHeight="1" x14ac:dyDescent="0.3"/>
    <row r="2616" ht="15.75" customHeight="1" x14ac:dyDescent="0.3"/>
    <row r="2617" ht="15.75" customHeight="1" x14ac:dyDescent="0.3"/>
    <row r="2618" ht="15.75" customHeight="1" x14ac:dyDescent="0.3"/>
    <row r="2619" ht="15.75" customHeight="1" x14ac:dyDescent="0.3"/>
    <row r="2620" ht="15.75" customHeight="1" x14ac:dyDescent="0.3"/>
    <row r="2621" ht="15.75" customHeight="1" x14ac:dyDescent="0.3"/>
    <row r="2622" ht="15.75" customHeight="1" x14ac:dyDescent="0.3"/>
    <row r="2623" ht="15.75" customHeight="1" x14ac:dyDescent="0.3"/>
    <row r="2624" ht="15.75" customHeight="1" x14ac:dyDescent="0.3"/>
    <row r="2625" ht="15.75" customHeight="1" x14ac:dyDescent="0.3"/>
    <row r="2626" ht="15.75" customHeight="1" x14ac:dyDescent="0.3"/>
    <row r="2627" ht="15.75" customHeight="1" x14ac:dyDescent="0.3"/>
    <row r="2628" ht="15.75" customHeight="1" x14ac:dyDescent="0.3"/>
    <row r="2629" ht="15.75" customHeight="1" x14ac:dyDescent="0.3"/>
    <row r="2630" ht="15.75" customHeight="1" x14ac:dyDescent="0.3"/>
    <row r="2631" ht="15.75" customHeight="1" x14ac:dyDescent="0.3"/>
    <row r="2632" ht="15.75" customHeight="1" x14ac:dyDescent="0.3"/>
    <row r="2633" ht="15.75" customHeight="1" x14ac:dyDescent="0.3"/>
    <row r="2634" ht="15.75" customHeight="1" x14ac:dyDescent="0.3"/>
    <row r="2635" ht="15.75" customHeight="1" x14ac:dyDescent="0.3"/>
    <row r="2636" ht="15.75" customHeight="1" x14ac:dyDescent="0.3"/>
    <row r="2637" ht="15.75" customHeight="1" x14ac:dyDescent="0.3"/>
    <row r="2638" ht="15.75" customHeight="1" x14ac:dyDescent="0.3"/>
    <row r="2639" ht="15.75" customHeight="1" x14ac:dyDescent="0.3"/>
    <row r="2640" ht="15.75" customHeight="1" x14ac:dyDescent="0.3"/>
    <row r="2641" ht="15.75" customHeight="1" x14ac:dyDescent="0.3"/>
    <row r="2642" ht="15.75" customHeight="1" x14ac:dyDescent="0.3"/>
    <row r="2643" ht="15.75" customHeight="1" x14ac:dyDescent="0.3"/>
    <row r="2644" ht="15.75" customHeight="1" x14ac:dyDescent="0.3"/>
    <row r="2645" ht="15.75" customHeight="1" x14ac:dyDescent="0.3"/>
    <row r="2646" ht="15.75" customHeight="1" x14ac:dyDescent="0.3"/>
    <row r="2647" ht="15.75" customHeight="1" x14ac:dyDescent="0.3"/>
    <row r="2648" ht="15.75" customHeight="1" x14ac:dyDescent="0.3"/>
    <row r="2649" ht="15.75" customHeight="1" x14ac:dyDescent="0.3"/>
    <row r="2650" ht="15.75" customHeight="1" x14ac:dyDescent="0.3"/>
    <row r="2651" ht="15.75" customHeight="1" x14ac:dyDescent="0.3"/>
    <row r="2652" ht="15.75" customHeight="1" x14ac:dyDescent="0.3"/>
    <row r="2653" ht="15.75" customHeight="1" x14ac:dyDescent="0.3"/>
    <row r="2654" ht="15.75" customHeight="1" x14ac:dyDescent="0.3"/>
    <row r="2655" ht="15.75" customHeight="1" x14ac:dyDescent="0.3"/>
    <row r="2656" ht="15.75" customHeight="1" x14ac:dyDescent="0.3"/>
    <row r="2657" ht="15.75" customHeight="1" x14ac:dyDescent="0.3"/>
    <row r="2658" ht="15.75" customHeight="1" x14ac:dyDescent="0.3"/>
    <row r="2659" ht="15.75" customHeight="1" x14ac:dyDescent="0.3"/>
    <row r="2660" ht="15.75" customHeight="1" x14ac:dyDescent="0.3"/>
    <row r="2661" ht="15.75" customHeight="1" x14ac:dyDescent="0.3"/>
    <row r="2662" ht="15.75" customHeight="1" x14ac:dyDescent="0.3"/>
    <row r="2663" ht="15.75" customHeight="1" x14ac:dyDescent="0.3"/>
    <row r="2664" ht="15.75" customHeight="1" x14ac:dyDescent="0.3"/>
    <row r="2665" ht="15.75" customHeight="1" x14ac:dyDescent="0.3"/>
    <row r="2666" ht="15.75" customHeight="1" x14ac:dyDescent="0.3"/>
    <row r="2667" ht="15.75" customHeight="1" x14ac:dyDescent="0.3"/>
    <row r="2668" ht="15.75" customHeight="1" x14ac:dyDescent="0.3"/>
    <row r="2669" ht="15.75" customHeight="1" x14ac:dyDescent="0.3"/>
    <row r="2670" ht="15.75" customHeight="1" x14ac:dyDescent="0.3"/>
    <row r="2671" ht="15.75" customHeight="1" x14ac:dyDescent="0.3"/>
    <row r="2672" ht="15.75" customHeight="1" x14ac:dyDescent="0.3"/>
    <row r="2673" ht="15.75" customHeight="1" x14ac:dyDescent="0.3"/>
    <row r="2674" ht="15.75" customHeight="1" x14ac:dyDescent="0.3"/>
    <row r="2675" ht="15.75" customHeight="1" x14ac:dyDescent="0.3"/>
    <row r="2676" ht="15.75" customHeight="1" x14ac:dyDescent="0.3"/>
    <row r="2677" ht="15.75" customHeight="1" x14ac:dyDescent="0.3"/>
    <row r="2678" ht="15.75" customHeight="1" x14ac:dyDescent="0.3"/>
    <row r="2679" ht="15.75" customHeight="1" x14ac:dyDescent="0.3"/>
    <row r="2680" ht="15.75" customHeight="1" x14ac:dyDescent="0.3"/>
    <row r="2681" ht="15.75" customHeight="1" x14ac:dyDescent="0.3"/>
    <row r="2682" ht="15.75" customHeight="1" x14ac:dyDescent="0.3"/>
    <row r="2683" ht="15.75" customHeight="1" x14ac:dyDescent="0.3"/>
    <row r="2684" ht="15.75" customHeight="1" x14ac:dyDescent="0.3"/>
    <row r="2685" ht="15.75" customHeight="1" x14ac:dyDescent="0.3"/>
    <row r="2686" ht="15.75" customHeight="1" x14ac:dyDescent="0.3"/>
    <row r="2687" ht="15.75" customHeight="1" x14ac:dyDescent="0.3"/>
    <row r="2688" ht="15.75" customHeight="1" x14ac:dyDescent="0.3"/>
    <row r="2689" ht="15.75" customHeight="1" x14ac:dyDescent="0.3"/>
    <row r="2690" ht="15.75" customHeight="1" x14ac:dyDescent="0.3"/>
    <row r="2691" ht="15.75" customHeight="1" x14ac:dyDescent="0.3"/>
    <row r="2692" ht="15.75" customHeight="1" x14ac:dyDescent="0.3"/>
    <row r="2693" ht="15.75" customHeight="1" x14ac:dyDescent="0.3"/>
    <row r="2694" ht="15.75" customHeight="1" x14ac:dyDescent="0.3"/>
    <row r="2695" ht="15.75" customHeight="1" x14ac:dyDescent="0.3"/>
    <row r="2696" ht="15.75" customHeight="1" x14ac:dyDescent="0.3"/>
    <row r="2697" ht="15.75" customHeight="1" x14ac:dyDescent="0.3"/>
    <row r="2698" ht="15.75" customHeight="1" x14ac:dyDescent="0.3"/>
    <row r="2699" ht="15.75" customHeight="1" x14ac:dyDescent="0.3"/>
    <row r="2700" ht="15.75" customHeight="1" x14ac:dyDescent="0.3"/>
    <row r="2701" ht="15.75" customHeight="1" x14ac:dyDescent="0.3"/>
    <row r="2702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Recon</vt:lpstr>
      <vt:lpstr>Recon (MARION ONLY)</vt:lpstr>
      <vt:lpstr>Data</vt:lpstr>
      <vt:lpstr>Data TIF Levy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Reynolds</dc:creator>
  <cp:lastModifiedBy>Cope, Jane</cp:lastModifiedBy>
  <dcterms:created xsi:type="dcterms:W3CDTF">2019-09-17T19:50:15Z</dcterms:created>
  <dcterms:modified xsi:type="dcterms:W3CDTF">2025-11-14T20:46:55Z</dcterms:modified>
</cp:coreProperties>
</file>