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Shared\accnt\MONTHLY DISTRIBUTIONS\_HEA 1461\"/>
    </mc:Choice>
  </mc:AlternateContent>
  <xr:revisionPtr revIDLastSave="0" documentId="13_ncr:1_{E1201C71-8687-45EB-B328-737E71672F0D}" xr6:coauthVersionLast="47" xr6:coauthVersionMax="47" xr10:uidLastSave="{00000000-0000-0000-0000-000000000000}"/>
  <bookViews>
    <workbookView xWindow="-120" yWindow="-120" windowWidth="29040" windowHeight="17520" tabRatio="901" firstSheet="6" activeTab="6" xr2:uid="{00000000-000D-0000-FFFF-FFFF00000000}"/>
  </bookViews>
  <sheets>
    <sheet name="Source - BMV " sheetId="1" state="hidden" r:id="rId1"/>
    <sheet name="Support - BMV " sheetId="2" state="hidden" r:id="rId2"/>
    <sheet name="Source - LTAP PAMP" sheetId="3" state="hidden" r:id="rId3"/>
    <sheet name="Support - LTAP" sheetId="4" state="hidden" r:id="rId4"/>
    <sheet name="Support - LTAP Names" sheetId="8" state="hidden" r:id="rId5"/>
    <sheet name="Source - Total Road Mileage" sheetId="13" state="hidden" r:id="rId6"/>
    <sheet name="Main - LMDD Calculation" sheetId="12" r:id="rId7"/>
  </sheets>
  <definedNames>
    <definedName name="_xlnm._FilterDatabase" localSheetId="6" hidden="1">'Main - LMDD Calculation'!$A$2:$Q$662</definedName>
    <definedName name="_xlnm._FilterDatabase" localSheetId="3" hidden="1">'Support - LTAP'!$A$1:$E$1000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2" l="1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5" i="12"/>
  <c r="M356" i="12"/>
  <c r="M357" i="12"/>
  <c r="M358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460" i="12"/>
  <c r="M461" i="12"/>
  <c r="M462" i="12"/>
  <c r="M463" i="12"/>
  <c r="M464" i="12"/>
  <c r="M465" i="12"/>
  <c r="M466" i="12"/>
  <c r="M467" i="12"/>
  <c r="M468" i="12"/>
  <c r="M469" i="12"/>
  <c r="M470" i="12"/>
  <c r="M471" i="12"/>
  <c r="M472" i="12"/>
  <c r="M473" i="12"/>
  <c r="M474" i="12"/>
  <c r="M475" i="12"/>
  <c r="M476" i="12"/>
  <c r="M477" i="12"/>
  <c r="M478" i="12"/>
  <c r="M479" i="12"/>
  <c r="M480" i="12"/>
  <c r="M481" i="12"/>
  <c r="M482" i="12"/>
  <c r="M483" i="12"/>
  <c r="M484" i="12"/>
  <c r="M485" i="12"/>
  <c r="M486" i="12"/>
  <c r="M487" i="12"/>
  <c r="M488" i="12"/>
  <c r="M489" i="12"/>
  <c r="M490" i="12"/>
  <c r="M491" i="12"/>
  <c r="M492" i="12"/>
  <c r="M493" i="12"/>
  <c r="M494" i="12"/>
  <c r="M495" i="12"/>
  <c r="M496" i="12"/>
  <c r="M497" i="12"/>
  <c r="M498" i="12"/>
  <c r="M499" i="12"/>
  <c r="M500" i="12"/>
  <c r="M501" i="12"/>
  <c r="M502" i="12"/>
  <c r="M503" i="12"/>
  <c r="M504" i="12"/>
  <c r="M505" i="12"/>
  <c r="M506" i="12"/>
  <c r="M507" i="12"/>
  <c r="M508" i="12"/>
  <c r="M509" i="12"/>
  <c r="M510" i="12"/>
  <c r="M511" i="12"/>
  <c r="M512" i="12"/>
  <c r="M513" i="12"/>
  <c r="M514" i="12"/>
  <c r="M515" i="12"/>
  <c r="M516" i="12"/>
  <c r="M517" i="12"/>
  <c r="M518" i="12"/>
  <c r="M519" i="12"/>
  <c r="M520" i="12"/>
  <c r="M521" i="12"/>
  <c r="M522" i="12"/>
  <c r="M523" i="12"/>
  <c r="M524" i="12"/>
  <c r="M525" i="12"/>
  <c r="M526" i="12"/>
  <c r="M527" i="12"/>
  <c r="M528" i="12"/>
  <c r="M529" i="12"/>
  <c r="M530" i="12"/>
  <c r="M531" i="12"/>
  <c r="M532" i="12"/>
  <c r="M533" i="12"/>
  <c r="M534" i="12"/>
  <c r="M535" i="12"/>
  <c r="M536" i="12"/>
  <c r="M537" i="12"/>
  <c r="M538" i="12"/>
  <c r="M539" i="12"/>
  <c r="M540" i="12"/>
  <c r="M541" i="12"/>
  <c r="M542" i="12"/>
  <c r="M543" i="12"/>
  <c r="M544" i="12"/>
  <c r="M545" i="12"/>
  <c r="M546" i="12"/>
  <c r="M547" i="12"/>
  <c r="M548" i="12"/>
  <c r="M549" i="12"/>
  <c r="M550" i="12"/>
  <c r="M551" i="12"/>
  <c r="M552" i="12"/>
  <c r="M553" i="12"/>
  <c r="M554" i="12"/>
  <c r="M555" i="12"/>
  <c r="M556" i="12"/>
  <c r="M557" i="12"/>
  <c r="M558" i="12"/>
  <c r="M559" i="12"/>
  <c r="M560" i="12"/>
  <c r="M561" i="12"/>
  <c r="M562" i="12"/>
  <c r="M563" i="12"/>
  <c r="M564" i="12"/>
  <c r="M565" i="12"/>
  <c r="M566" i="12"/>
  <c r="M567" i="12"/>
  <c r="M568" i="12"/>
  <c r="M569" i="12"/>
  <c r="M570" i="12"/>
  <c r="M571" i="12"/>
  <c r="M572" i="12"/>
  <c r="M573" i="12"/>
  <c r="M574" i="12"/>
  <c r="M575" i="12"/>
  <c r="M576" i="12"/>
  <c r="M577" i="12"/>
  <c r="M578" i="12"/>
  <c r="M579" i="12"/>
  <c r="M580" i="12"/>
  <c r="M581" i="12"/>
  <c r="M582" i="12"/>
  <c r="M583" i="12"/>
  <c r="M584" i="12"/>
  <c r="M585" i="12"/>
  <c r="M586" i="12"/>
  <c r="M587" i="12"/>
  <c r="M588" i="12"/>
  <c r="M589" i="12"/>
  <c r="M590" i="12"/>
  <c r="M591" i="12"/>
  <c r="M592" i="12"/>
  <c r="M593" i="12"/>
  <c r="M594" i="12"/>
  <c r="M595" i="12"/>
  <c r="M596" i="12"/>
  <c r="M597" i="12"/>
  <c r="M598" i="12"/>
  <c r="M599" i="12"/>
  <c r="M600" i="12"/>
  <c r="M601" i="12"/>
  <c r="M602" i="12"/>
  <c r="M603" i="12"/>
  <c r="M604" i="12"/>
  <c r="M605" i="12"/>
  <c r="M606" i="12"/>
  <c r="M607" i="12"/>
  <c r="M608" i="12"/>
  <c r="M609" i="12"/>
  <c r="M610" i="12"/>
  <c r="M611" i="12"/>
  <c r="M612" i="12"/>
  <c r="M613" i="12"/>
  <c r="M614" i="12"/>
  <c r="M615" i="12"/>
  <c r="M616" i="12"/>
  <c r="M617" i="12"/>
  <c r="M618" i="12"/>
  <c r="M619" i="12"/>
  <c r="M620" i="12"/>
  <c r="M621" i="12"/>
  <c r="M622" i="12"/>
  <c r="M623" i="12"/>
  <c r="M624" i="12"/>
  <c r="M625" i="12"/>
  <c r="M626" i="12"/>
  <c r="M627" i="12"/>
  <c r="M628" i="12"/>
  <c r="M629" i="12"/>
  <c r="M630" i="12"/>
  <c r="M631" i="12"/>
  <c r="M632" i="12"/>
  <c r="M633" i="12"/>
  <c r="M634" i="12"/>
  <c r="M635" i="12"/>
  <c r="M636" i="12"/>
  <c r="M637" i="12"/>
  <c r="M638" i="12"/>
  <c r="M639" i="12"/>
  <c r="M640" i="12"/>
  <c r="M641" i="12"/>
  <c r="M642" i="12"/>
  <c r="M643" i="12"/>
  <c r="M644" i="12"/>
  <c r="M645" i="12"/>
  <c r="M646" i="12"/>
  <c r="M647" i="12"/>
  <c r="M648" i="12"/>
  <c r="M649" i="12"/>
  <c r="M650" i="12"/>
  <c r="M651" i="12"/>
  <c r="M652" i="12"/>
  <c r="M653" i="12"/>
  <c r="M654" i="12"/>
  <c r="M655" i="12"/>
  <c r="M656" i="12"/>
  <c r="M657" i="12"/>
  <c r="M658" i="12"/>
  <c r="M659" i="12"/>
  <c r="M660" i="12"/>
  <c r="M661" i="12"/>
  <c r="M662" i="12"/>
  <c r="G5" i="12"/>
  <c r="H5" i="12"/>
  <c r="H662" i="12"/>
  <c r="G662" i="12"/>
  <c r="H661" i="12"/>
  <c r="G661" i="12"/>
  <c r="H660" i="12"/>
  <c r="G660" i="12"/>
  <c r="H659" i="12"/>
  <c r="G659" i="12"/>
  <c r="H658" i="12"/>
  <c r="G658" i="12"/>
  <c r="H657" i="12"/>
  <c r="G657" i="12"/>
  <c r="H656" i="12"/>
  <c r="G656" i="12"/>
  <c r="H655" i="12"/>
  <c r="G655" i="12"/>
  <c r="H654" i="12"/>
  <c r="G654" i="12"/>
  <c r="H653" i="12"/>
  <c r="G653" i="12"/>
  <c r="H652" i="12"/>
  <c r="G652" i="12"/>
  <c r="H651" i="12"/>
  <c r="G651" i="12"/>
  <c r="H650" i="12"/>
  <c r="G650" i="12"/>
  <c r="H649" i="12"/>
  <c r="G649" i="12"/>
  <c r="H648" i="12"/>
  <c r="G648" i="12"/>
  <c r="H647" i="12"/>
  <c r="G647" i="12"/>
  <c r="H646" i="12"/>
  <c r="G646" i="12"/>
  <c r="H645" i="12"/>
  <c r="G645" i="12"/>
  <c r="H644" i="12"/>
  <c r="G644" i="12"/>
  <c r="H643" i="12"/>
  <c r="G643" i="12"/>
  <c r="H642" i="12"/>
  <c r="G642" i="12"/>
  <c r="H641" i="12"/>
  <c r="G641" i="12"/>
  <c r="H640" i="12"/>
  <c r="G640" i="12"/>
  <c r="H639" i="12"/>
  <c r="G639" i="12"/>
  <c r="H638" i="12"/>
  <c r="G638" i="12"/>
  <c r="H637" i="12"/>
  <c r="G637" i="12"/>
  <c r="H636" i="12"/>
  <c r="G636" i="12"/>
  <c r="H635" i="12"/>
  <c r="G635" i="12"/>
  <c r="H634" i="12"/>
  <c r="G634" i="12"/>
  <c r="H633" i="12"/>
  <c r="G633" i="12"/>
  <c r="H632" i="12"/>
  <c r="G632" i="12"/>
  <c r="H631" i="12"/>
  <c r="G631" i="12"/>
  <c r="H630" i="12"/>
  <c r="G630" i="12"/>
  <c r="H629" i="12"/>
  <c r="G629" i="12"/>
  <c r="H628" i="12"/>
  <c r="G628" i="12"/>
  <c r="H627" i="12"/>
  <c r="G627" i="12"/>
  <c r="H626" i="12"/>
  <c r="G626" i="12"/>
  <c r="H625" i="12"/>
  <c r="G625" i="12"/>
  <c r="H624" i="12"/>
  <c r="G624" i="12"/>
  <c r="H623" i="12"/>
  <c r="G623" i="12"/>
  <c r="H622" i="12"/>
  <c r="G622" i="12"/>
  <c r="D621" i="12"/>
  <c r="H620" i="12"/>
  <c r="G620" i="12"/>
  <c r="H619" i="12"/>
  <c r="G619" i="12"/>
  <c r="H618" i="12"/>
  <c r="G618" i="12"/>
  <c r="H617" i="12"/>
  <c r="G617" i="12"/>
  <c r="H616" i="12"/>
  <c r="G616" i="12"/>
  <c r="H615" i="12"/>
  <c r="G615" i="12"/>
  <c r="H614" i="12"/>
  <c r="G614" i="12"/>
  <c r="H613" i="12"/>
  <c r="G613" i="12"/>
  <c r="H612" i="12"/>
  <c r="G612" i="12"/>
  <c r="H611" i="12"/>
  <c r="G611" i="12"/>
  <c r="H610" i="12"/>
  <c r="G610" i="12"/>
  <c r="H609" i="12"/>
  <c r="G609" i="12"/>
  <c r="H608" i="12"/>
  <c r="G608" i="12"/>
  <c r="H607" i="12"/>
  <c r="G607" i="12"/>
  <c r="H606" i="12"/>
  <c r="G606" i="12"/>
  <c r="H605" i="12"/>
  <c r="G605" i="12"/>
  <c r="H604" i="12"/>
  <c r="G604" i="12"/>
  <c r="H603" i="12"/>
  <c r="G603" i="12"/>
  <c r="H602" i="12"/>
  <c r="G602" i="12"/>
  <c r="H601" i="12"/>
  <c r="G601" i="12"/>
  <c r="H600" i="12"/>
  <c r="G600" i="12"/>
  <c r="H599" i="12"/>
  <c r="G599" i="12"/>
  <c r="H598" i="12"/>
  <c r="G598" i="12"/>
  <c r="H597" i="12"/>
  <c r="G597" i="12"/>
  <c r="H596" i="12"/>
  <c r="G596" i="12"/>
  <c r="H595" i="12"/>
  <c r="G595" i="12"/>
  <c r="H594" i="12"/>
  <c r="G594" i="12"/>
  <c r="H593" i="12"/>
  <c r="G593" i="12"/>
  <c r="H592" i="12"/>
  <c r="G592" i="12"/>
  <c r="H591" i="12"/>
  <c r="G591" i="12"/>
  <c r="H590" i="12"/>
  <c r="G590" i="12"/>
  <c r="H589" i="12"/>
  <c r="G589" i="12"/>
  <c r="H588" i="12"/>
  <c r="G588" i="12"/>
  <c r="H587" i="12"/>
  <c r="G587" i="12"/>
  <c r="H586" i="12"/>
  <c r="G586" i="12"/>
  <c r="H585" i="12"/>
  <c r="G585" i="12"/>
  <c r="H584" i="12"/>
  <c r="G584" i="12"/>
  <c r="H583" i="12"/>
  <c r="G583" i="12"/>
  <c r="H582" i="12"/>
  <c r="G582" i="12"/>
  <c r="H581" i="12"/>
  <c r="G581" i="12"/>
  <c r="H580" i="12"/>
  <c r="G580" i="12"/>
  <c r="H579" i="12"/>
  <c r="G579" i="12"/>
  <c r="H578" i="12"/>
  <c r="G578" i="12"/>
  <c r="H577" i="12"/>
  <c r="G577" i="12"/>
  <c r="H576" i="12"/>
  <c r="G576" i="12"/>
  <c r="H575" i="12"/>
  <c r="G575" i="12"/>
  <c r="H574" i="12"/>
  <c r="G574" i="12"/>
  <c r="H573" i="12"/>
  <c r="G573" i="12"/>
  <c r="H572" i="12"/>
  <c r="G572" i="12"/>
  <c r="H571" i="12"/>
  <c r="G571" i="12"/>
  <c r="H570" i="12"/>
  <c r="G570" i="12"/>
  <c r="H569" i="12"/>
  <c r="G569" i="12"/>
  <c r="H568" i="12"/>
  <c r="G568" i="12"/>
  <c r="H567" i="12"/>
  <c r="G567" i="12"/>
  <c r="H566" i="12"/>
  <c r="G566" i="12"/>
  <c r="H565" i="12"/>
  <c r="G565" i="12"/>
  <c r="H564" i="12"/>
  <c r="G564" i="12"/>
  <c r="H563" i="12"/>
  <c r="G563" i="12"/>
  <c r="H562" i="12"/>
  <c r="G562" i="12"/>
  <c r="H561" i="12"/>
  <c r="G561" i="12"/>
  <c r="H560" i="12"/>
  <c r="G560" i="12"/>
  <c r="H559" i="12"/>
  <c r="G559" i="12"/>
  <c r="H558" i="12"/>
  <c r="G558" i="12"/>
  <c r="H557" i="12"/>
  <c r="G557" i="12"/>
  <c r="H556" i="12"/>
  <c r="G556" i="12"/>
  <c r="H555" i="12"/>
  <c r="G555" i="12"/>
  <c r="H554" i="12"/>
  <c r="G554" i="12"/>
  <c r="H553" i="12"/>
  <c r="G553" i="12"/>
  <c r="H552" i="12"/>
  <c r="G552" i="12"/>
  <c r="H551" i="12"/>
  <c r="G551" i="12"/>
  <c r="H550" i="12"/>
  <c r="G550" i="12"/>
  <c r="H549" i="12"/>
  <c r="G549" i="12"/>
  <c r="H548" i="12"/>
  <c r="G548" i="12"/>
  <c r="H547" i="12"/>
  <c r="G547" i="12"/>
  <c r="H546" i="12"/>
  <c r="G546" i="12"/>
  <c r="H545" i="12"/>
  <c r="G545" i="12"/>
  <c r="H544" i="12"/>
  <c r="G544" i="12"/>
  <c r="H543" i="12"/>
  <c r="G543" i="12"/>
  <c r="H542" i="12"/>
  <c r="G542" i="12"/>
  <c r="H541" i="12"/>
  <c r="G541" i="12"/>
  <c r="H540" i="12"/>
  <c r="G540" i="12"/>
  <c r="H539" i="12"/>
  <c r="G539" i="12"/>
  <c r="H538" i="12"/>
  <c r="G538" i="12"/>
  <c r="H537" i="12"/>
  <c r="G537" i="12"/>
  <c r="H536" i="12"/>
  <c r="G536" i="12"/>
  <c r="H535" i="12"/>
  <c r="G535" i="12"/>
  <c r="H534" i="12"/>
  <c r="G534" i="12"/>
  <c r="H533" i="12"/>
  <c r="G533" i="12"/>
  <c r="H532" i="12"/>
  <c r="G532" i="12"/>
  <c r="H531" i="12"/>
  <c r="G531" i="12"/>
  <c r="H530" i="12"/>
  <c r="G530" i="12"/>
  <c r="H529" i="12"/>
  <c r="G529" i="12"/>
  <c r="H528" i="12"/>
  <c r="G528" i="12"/>
  <c r="H527" i="12"/>
  <c r="G527" i="12"/>
  <c r="H526" i="12"/>
  <c r="G526" i="12"/>
  <c r="H525" i="12"/>
  <c r="G525" i="12"/>
  <c r="D524" i="12"/>
  <c r="H523" i="12"/>
  <c r="G523" i="12"/>
  <c r="H522" i="12"/>
  <c r="G522" i="12"/>
  <c r="H521" i="12"/>
  <c r="G521" i="12"/>
  <c r="H520" i="12"/>
  <c r="G520" i="12"/>
  <c r="H519" i="12"/>
  <c r="G519" i="12"/>
  <c r="H518" i="12"/>
  <c r="G518" i="12"/>
  <c r="H517" i="12"/>
  <c r="G517" i="12"/>
  <c r="H516" i="12"/>
  <c r="G516" i="12"/>
  <c r="H515" i="12"/>
  <c r="G515" i="12"/>
  <c r="H514" i="12"/>
  <c r="G514" i="12"/>
  <c r="H513" i="12"/>
  <c r="G513" i="12"/>
  <c r="H512" i="12"/>
  <c r="G512" i="12"/>
  <c r="H511" i="12"/>
  <c r="G511" i="12"/>
  <c r="H510" i="12"/>
  <c r="G510" i="12"/>
  <c r="H509" i="12"/>
  <c r="G509" i="12"/>
  <c r="H508" i="12"/>
  <c r="G508" i="12"/>
  <c r="H507" i="12"/>
  <c r="G507" i="12"/>
  <c r="H506" i="12"/>
  <c r="G506" i="12"/>
  <c r="H505" i="12"/>
  <c r="G505" i="12"/>
  <c r="H504" i="12"/>
  <c r="G504" i="12"/>
  <c r="H503" i="12"/>
  <c r="G503" i="12"/>
  <c r="H502" i="12"/>
  <c r="G502" i="12"/>
  <c r="H501" i="12"/>
  <c r="G501" i="12"/>
  <c r="H500" i="12"/>
  <c r="G500" i="12"/>
  <c r="H499" i="12"/>
  <c r="G499" i="12"/>
  <c r="H498" i="12"/>
  <c r="G498" i="12"/>
  <c r="H497" i="12"/>
  <c r="G497" i="12"/>
  <c r="H496" i="12"/>
  <c r="G496" i="12"/>
  <c r="H495" i="12"/>
  <c r="G495" i="12"/>
  <c r="H494" i="12"/>
  <c r="G494" i="12"/>
  <c r="H493" i="12"/>
  <c r="G493" i="12"/>
  <c r="H492" i="12"/>
  <c r="G492" i="12"/>
  <c r="H491" i="12"/>
  <c r="G491" i="12"/>
  <c r="H490" i="12"/>
  <c r="G490" i="12"/>
  <c r="H489" i="12"/>
  <c r="G489" i="12"/>
  <c r="H488" i="12"/>
  <c r="G488" i="12"/>
  <c r="H487" i="12"/>
  <c r="G487" i="12"/>
  <c r="H486" i="12"/>
  <c r="G486" i="12"/>
  <c r="H485" i="12"/>
  <c r="G485" i="12"/>
  <c r="H484" i="12"/>
  <c r="G484" i="12"/>
  <c r="H483" i="12"/>
  <c r="G483" i="12"/>
  <c r="H482" i="12"/>
  <c r="G482" i="12"/>
  <c r="H481" i="12"/>
  <c r="G481" i="12"/>
  <c r="H480" i="12"/>
  <c r="G480" i="12"/>
  <c r="H479" i="12"/>
  <c r="G479" i="12"/>
  <c r="H478" i="12"/>
  <c r="G478" i="12"/>
  <c r="H477" i="12"/>
  <c r="G477" i="12"/>
  <c r="H476" i="12"/>
  <c r="G476" i="12"/>
  <c r="H475" i="12"/>
  <c r="G475" i="12"/>
  <c r="H474" i="12"/>
  <c r="G474" i="12"/>
  <c r="H473" i="12"/>
  <c r="G473" i="12"/>
  <c r="H472" i="12"/>
  <c r="G472" i="12"/>
  <c r="H471" i="12"/>
  <c r="G471" i="12"/>
  <c r="H470" i="12"/>
  <c r="G470" i="12"/>
  <c r="H469" i="12"/>
  <c r="G469" i="12"/>
  <c r="H468" i="12"/>
  <c r="G468" i="12"/>
  <c r="H467" i="12"/>
  <c r="G467" i="12"/>
  <c r="H466" i="12"/>
  <c r="G466" i="12"/>
  <c r="H465" i="12"/>
  <c r="G465" i="12"/>
  <c r="H464" i="12"/>
  <c r="G464" i="12"/>
  <c r="H463" i="12"/>
  <c r="G463" i="12"/>
  <c r="H462" i="12"/>
  <c r="G462" i="12"/>
  <c r="H461" i="12"/>
  <c r="G461" i="12"/>
  <c r="H460" i="12"/>
  <c r="G460" i="12"/>
  <c r="H459" i="12"/>
  <c r="G459" i="12"/>
  <c r="H458" i="12"/>
  <c r="G458" i="12"/>
  <c r="H457" i="12"/>
  <c r="G457" i="12"/>
  <c r="H456" i="12"/>
  <c r="G456" i="12"/>
  <c r="H455" i="12"/>
  <c r="G455" i="12"/>
  <c r="H454" i="12"/>
  <c r="G454" i="12"/>
  <c r="H453" i="12"/>
  <c r="G453" i="12"/>
  <c r="H452" i="12"/>
  <c r="G452" i="12"/>
  <c r="H451" i="12"/>
  <c r="G451" i="12"/>
  <c r="H450" i="12"/>
  <c r="G450" i="12"/>
  <c r="H449" i="12"/>
  <c r="G449" i="12"/>
  <c r="H448" i="12"/>
  <c r="G448" i="12"/>
  <c r="H447" i="12"/>
  <c r="G447" i="12"/>
  <c r="H446" i="12"/>
  <c r="G446" i="12"/>
  <c r="H445" i="12"/>
  <c r="G445" i="12"/>
  <c r="H444" i="12"/>
  <c r="G444" i="12"/>
  <c r="H443" i="12"/>
  <c r="G443" i="12"/>
  <c r="H442" i="12"/>
  <c r="G442" i="12"/>
  <c r="H441" i="12"/>
  <c r="G441" i="12"/>
  <c r="H440" i="12"/>
  <c r="G440" i="12"/>
  <c r="H439" i="12"/>
  <c r="G439" i="12"/>
  <c r="H438" i="12"/>
  <c r="G438" i="12"/>
  <c r="H437" i="12"/>
  <c r="G437" i="12"/>
  <c r="H436" i="12"/>
  <c r="G436" i="12"/>
  <c r="H435" i="12"/>
  <c r="G435" i="12"/>
  <c r="H434" i="12"/>
  <c r="G434" i="12"/>
  <c r="H433" i="12"/>
  <c r="G433" i="12"/>
  <c r="H432" i="12"/>
  <c r="G432" i="12"/>
  <c r="H431" i="12"/>
  <c r="G431" i="12"/>
  <c r="H430" i="12"/>
  <c r="G430" i="12"/>
  <c r="H429" i="12"/>
  <c r="G429" i="12"/>
  <c r="H428" i="12"/>
  <c r="G428" i="12"/>
  <c r="H427" i="12"/>
  <c r="G427" i="12"/>
  <c r="H426" i="12"/>
  <c r="G426" i="12"/>
  <c r="H425" i="12"/>
  <c r="G425" i="12"/>
  <c r="H424" i="12"/>
  <c r="G424" i="12"/>
  <c r="H423" i="12"/>
  <c r="G423" i="12"/>
  <c r="H422" i="12"/>
  <c r="G422" i="12"/>
  <c r="H421" i="12"/>
  <c r="G421" i="12"/>
  <c r="H420" i="12"/>
  <c r="G420" i="12"/>
  <c r="H419" i="12"/>
  <c r="G419" i="12"/>
  <c r="H418" i="12"/>
  <c r="G418" i="12"/>
  <c r="H417" i="12"/>
  <c r="G417" i="12"/>
  <c r="H416" i="12"/>
  <c r="G416" i="12"/>
  <c r="H415" i="12"/>
  <c r="G415" i="12"/>
  <c r="H414" i="12"/>
  <c r="G414" i="12"/>
  <c r="H413" i="12"/>
  <c r="G413" i="12"/>
  <c r="H412" i="12"/>
  <c r="G412" i="12"/>
  <c r="H411" i="12"/>
  <c r="G411" i="12"/>
  <c r="H410" i="12"/>
  <c r="G410" i="12"/>
  <c r="H409" i="12"/>
  <c r="G409" i="12"/>
  <c r="H408" i="12"/>
  <c r="G408" i="12"/>
  <c r="H407" i="12"/>
  <c r="G407" i="12"/>
  <c r="H406" i="12"/>
  <c r="G406" i="12"/>
  <c r="H405" i="12"/>
  <c r="G405" i="12"/>
  <c r="H404" i="12"/>
  <c r="G404" i="12"/>
  <c r="H403" i="12"/>
  <c r="G403" i="12"/>
  <c r="H402" i="12"/>
  <c r="G402" i="12"/>
  <c r="H401" i="12"/>
  <c r="G401" i="12"/>
  <c r="H400" i="12"/>
  <c r="G400" i="12"/>
  <c r="H399" i="12"/>
  <c r="G399" i="12"/>
  <c r="H398" i="12"/>
  <c r="G398" i="12"/>
  <c r="H397" i="12"/>
  <c r="G397" i="12"/>
  <c r="H396" i="12"/>
  <c r="G396" i="12"/>
  <c r="H395" i="12"/>
  <c r="G395" i="12"/>
  <c r="H394" i="12"/>
  <c r="G394" i="12"/>
  <c r="H393" i="12"/>
  <c r="G393" i="12"/>
  <c r="H392" i="12"/>
  <c r="G392" i="12"/>
  <c r="H391" i="12"/>
  <c r="G391" i="12"/>
  <c r="H390" i="12"/>
  <c r="G390" i="12"/>
  <c r="H389" i="12"/>
  <c r="G389" i="12"/>
  <c r="H388" i="12"/>
  <c r="G388" i="12"/>
  <c r="H387" i="12"/>
  <c r="G387" i="12"/>
  <c r="H386" i="12"/>
  <c r="G386" i="12"/>
  <c r="H385" i="12"/>
  <c r="G385" i="12"/>
  <c r="H384" i="12"/>
  <c r="G384" i="12"/>
  <c r="H383" i="12"/>
  <c r="G383" i="12"/>
  <c r="H382" i="12"/>
  <c r="G382" i="12"/>
  <c r="H381" i="12"/>
  <c r="G381" i="12"/>
  <c r="H380" i="12"/>
  <c r="G380" i="12"/>
  <c r="H379" i="12"/>
  <c r="G379" i="12"/>
  <c r="H378" i="12"/>
  <c r="G378" i="12"/>
  <c r="H377" i="12"/>
  <c r="G377" i="12"/>
  <c r="H376" i="12"/>
  <c r="G376" i="12"/>
  <c r="H375" i="12"/>
  <c r="G375" i="12"/>
  <c r="H374" i="12"/>
  <c r="G374" i="12"/>
  <c r="H373" i="12"/>
  <c r="G373" i="12"/>
  <c r="H372" i="12"/>
  <c r="G372" i="12"/>
  <c r="H371" i="12"/>
  <c r="G371" i="12"/>
  <c r="H370" i="12"/>
  <c r="G370" i="12"/>
  <c r="H369" i="12"/>
  <c r="G369" i="12"/>
  <c r="H368" i="12"/>
  <c r="G368" i="12"/>
  <c r="H367" i="12"/>
  <c r="G367" i="12"/>
  <c r="H366" i="12"/>
  <c r="G366" i="12"/>
  <c r="H365" i="12"/>
  <c r="G365" i="12"/>
  <c r="H364" i="12"/>
  <c r="G364" i="12"/>
  <c r="H363" i="12"/>
  <c r="G363" i="12"/>
  <c r="H362" i="12"/>
  <c r="G362" i="12"/>
  <c r="H361" i="12"/>
  <c r="G361" i="12"/>
  <c r="H360" i="12"/>
  <c r="G360" i="12"/>
  <c r="H359" i="12"/>
  <c r="G359" i="12"/>
  <c r="H358" i="12"/>
  <c r="G358" i="12"/>
  <c r="H357" i="12"/>
  <c r="G357" i="12"/>
  <c r="H356" i="12"/>
  <c r="G356" i="12"/>
  <c r="H355" i="12"/>
  <c r="G355" i="12"/>
  <c r="H354" i="12"/>
  <c r="G354" i="12"/>
  <c r="H353" i="12"/>
  <c r="G353" i="12"/>
  <c r="H352" i="12"/>
  <c r="G352" i="12"/>
  <c r="H351" i="12"/>
  <c r="G351" i="12"/>
  <c r="H350" i="12"/>
  <c r="G350" i="12"/>
  <c r="H349" i="12"/>
  <c r="G349" i="12"/>
  <c r="H348" i="12"/>
  <c r="G348" i="12"/>
  <c r="H347" i="12"/>
  <c r="G347" i="12"/>
  <c r="H346" i="12"/>
  <c r="G346" i="12"/>
  <c r="H345" i="12"/>
  <c r="G345" i="12"/>
  <c r="H344" i="12"/>
  <c r="G344" i="12"/>
  <c r="H343" i="12"/>
  <c r="G343" i="12"/>
  <c r="H342" i="12"/>
  <c r="G342" i="12"/>
  <c r="H341" i="12"/>
  <c r="G341" i="12"/>
  <c r="H340" i="12"/>
  <c r="G340" i="12"/>
  <c r="H339" i="12"/>
  <c r="G339" i="12"/>
  <c r="H338" i="12"/>
  <c r="G338" i="12"/>
  <c r="H337" i="12"/>
  <c r="G337" i="12"/>
  <c r="H336" i="12"/>
  <c r="G336" i="12"/>
  <c r="H335" i="12"/>
  <c r="G335" i="12"/>
  <c r="H334" i="12"/>
  <c r="G334" i="12"/>
  <c r="H333" i="12"/>
  <c r="G333" i="12"/>
  <c r="H332" i="12"/>
  <c r="G332" i="12"/>
  <c r="H331" i="12"/>
  <c r="G331" i="12"/>
  <c r="H330" i="12"/>
  <c r="G330" i="12"/>
  <c r="H329" i="12"/>
  <c r="G329" i="12"/>
  <c r="H328" i="12"/>
  <c r="G328" i="12"/>
  <c r="H327" i="12"/>
  <c r="G327" i="12"/>
  <c r="H326" i="12"/>
  <c r="G326" i="12"/>
  <c r="H325" i="12"/>
  <c r="G325" i="12"/>
  <c r="H324" i="12"/>
  <c r="G324" i="12"/>
  <c r="H323" i="12"/>
  <c r="G323" i="12"/>
  <c r="H322" i="12"/>
  <c r="G322" i="12"/>
  <c r="H321" i="12"/>
  <c r="G321" i="12"/>
  <c r="H320" i="12"/>
  <c r="G320" i="12"/>
  <c r="H319" i="12"/>
  <c r="G319" i="12"/>
  <c r="H318" i="12"/>
  <c r="G318" i="12"/>
  <c r="H317" i="12"/>
  <c r="G317" i="12"/>
  <c r="H316" i="12"/>
  <c r="G316" i="12"/>
  <c r="H315" i="12"/>
  <c r="G315" i="12"/>
  <c r="H314" i="12"/>
  <c r="G314" i="12"/>
  <c r="H313" i="12"/>
  <c r="G313" i="12"/>
  <c r="H312" i="12"/>
  <c r="G312" i="12"/>
  <c r="H311" i="12"/>
  <c r="G311" i="12"/>
  <c r="H310" i="12"/>
  <c r="G310" i="12"/>
  <c r="H309" i="12"/>
  <c r="G309" i="12"/>
  <c r="H308" i="12"/>
  <c r="G308" i="12"/>
  <c r="H307" i="12"/>
  <c r="G307" i="12"/>
  <c r="H306" i="12"/>
  <c r="G306" i="12"/>
  <c r="H305" i="12"/>
  <c r="G305" i="12"/>
  <c r="H304" i="12"/>
  <c r="G304" i="12"/>
  <c r="H303" i="12"/>
  <c r="G303" i="12"/>
  <c r="H302" i="12"/>
  <c r="G302" i="12"/>
  <c r="H301" i="12"/>
  <c r="G301" i="12"/>
  <c r="H300" i="12"/>
  <c r="G300" i="12"/>
  <c r="H299" i="12"/>
  <c r="G299" i="12"/>
  <c r="H298" i="12"/>
  <c r="G298" i="12"/>
  <c r="H297" i="12"/>
  <c r="G297" i="12"/>
  <c r="H296" i="12"/>
  <c r="G296" i="12"/>
  <c r="H295" i="12"/>
  <c r="G295" i="12"/>
  <c r="H294" i="12"/>
  <c r="G294" i="12"/>
  <c r="H293" i="12"/>
  <c r="G293" i="12"/>
  <c r="H292" i="12"/>
  <c r="G292" i="12"/>
  <c r="H291" i="12"/>
  <c r="G291" i="12"/>
  <c r="H290" i="12"/>
  <c r="G290" i="12"/>
  <c r="H289" i="12"/>
  <c r="G289" i="12"/>
  <c r="H288" i="12"/>
  <c r="G288" i="12"/>
  <c r="H287" i="12"/>
  <c r="G287" i="12"/>
  <c r="H286" i="12"/>
  <c r="G286" i="12"/>
  <c r="H285" i="12"/>
  <c r="G285" i="12"/>
  <c r="H284" i="12"/>
  <c r="G284" i="12"/>
  <c r="H283" i="12"/>
  <c r="G283" i="12"/>
  <c r="H282" i="12"/>
  <c r="G282" i="12"/>
  <c r="H281" i="12"/>
  <c r="G281" i="12"/>
  <c r="H280" i="12"/>
  <c r="G280" i="12"/>
  <c r="H279" i="12"/>
  <c r="G279" i="12"/>
  <c r="H278" i="12"/>
  <c r="G278" i="12"/>
  <c r="H277" i="12"/>
  <c r="G277" i="12"/>
  <c r="H276" i="12"/>
  <c r="G276" i="12"/>
  <c r="H275" i="12"/>
  <c r="G275" i="12"/>
  <c r="H274" i="12"/>
  <c r="G274" i="12"/>
  <c r="H273" i="12"/>
  <c r="G273" i="12"/>
  <c r="H272" i="12"/>
  <c r="G272" i="12"/>
  <c r="H271" i="12"/>
  <c r="G271" i="12"/>
  <c r="H270" i="12"/>
  <c r="G270" i="12"/>
  <c r="H269" i="12"/>
  <c r="G269" i="12"/>
  <c r="H268" i="12"/>
  <c r="G268" i="12"/>
  <c r="H267" i="12"/>
  <c r="G267" i="12"/>
  <c r="H266" i="12"/>
  <c r="G266" i="12"/>
  <c r="H265" i="12"/>
  <c r="G265" i="12"/>
  <c r="H264" i="12"/>
  <c r="G264" i="12"/>
  <c r="H263" i="12"/>
  <c r="G263" i="12"/>
  <c r="H262" i="12"/>
  <c r="G262" i="12"/>
  <c r="H261" i="12"/>
  <c r="G261" i="12"/>
  <c r="H260" i="12"/>
  <c r="G260" i="12"/>
  <c r="H259" i="12"/>
  <c r="G259" i="12"/>
  <c r="H258" i="12"/>
  <c r="G258" i="12"/>
  <c r="H257" i="12"/>
  <c r="G257" i="12"/>
  <c r="H256" i="12"/>
  <c r="G256" i="12"/>
  <c r="H255" i="12"/>
  <c r="G255" i="12"/>
  <c r="H254" i="12"/>
  <c r="G254" i="12"/>
  <c r="H253" i="12"/>
  <c r="G253" i="12"/>
  <c r="H252" i="12"/>
  <c r="G252" i="12"/>
  <c r="H251" i="12"/>
  <c r="G251" i="12"/>
  <c r="H250" i="12"/>
  <c r="G250" i="12"/>
  <c r="H249" i="12"/>
  <c r="G249" i="12"/>
  <c r="H248" i="12"/>
  <c r="G248" i="12"/>
  <c r="H247" i="12"/>
  <c r="G247" i="12"/>
  <c r="H246" i="12"/>
  <c r="G246" i="12"/>
  <c r="H245" i="12"/>
  <c r="G245" i="12"/>
  <c r="H244" i="12"/>
  <c r="G244" i="12"/>
  <c r="H243" i="12"/>
  <c r="G243" i="12"/>
  <c r="H242" i="12"/>
  <c r="G242" i="12"/>
  <c r="H241" i="12"/>
  <c r="G241" i="12"/>
  <c r="H240" i="12"/>
  <c r="G240" i="12"/>
  <c r="H239" i="12"/>
  <c r="G239" i="12"/>
  <c r="H238" i="12"/>
  <c r="G238" i="12"/>
  <c r="H237" i="12"/>
  <c r="G237" i="12"/>
  <c r="H236" i="12"/>
  <c r="G236" i="12"/>
  <c r="H235" i="12"/>
  <c r="G235" i="12"/>
  <c r="H234" i="12"/>
  <c r="G234" i="12"/>
  <c r="H233" i="12"/>
  <c r="G233" i="12"/>
  <c r="H232" i="12"/>
  <c r="G232" i="12"/>
  <c r="H231" i="12"/>
  <c r="G231" i="12"/>
  <c r="H230" i="12"/>
  <c r="G230" i="12"/>
  <c r="H229" i="12"/>
  <c r="G229" i="12"/>
  <c r="H228" i="12"/>
  <c r="G228" i="12"/>
  <c r="H227" i="12"/>
  <c r="G227" i="12"/>
  <c r="H226" i="12"/>
  <c r="G226" i="12"/>
  <c r="H225" i="12"/>
  <c r="G225" i="12"/>
  <c r="H224" i="12"/>
  <c r="G224" i="12"/>
  <c r="H223" i="12"/>
  <c r="G223" i="12"/>
  <c r="H222" i="12"/>
  <c r="G222" i="12"/>
  <c r="H221" i="12"/>
  <c r="G221" i="12"/>
  <c r="H220" i="12"/>
  <c r="G220" i="12"/>
  <c r="H219" i="12"/>
  <c r="G219" i="12"/>
  <c r="H218" i="12"/>
  <c r="G218" i="12"/>
  <c r="H217" i="12"/>
  <c r="G217" i="12"/>
  <c r="H216" i="12"/>
  <c r="G216" i="12"/>
  <c r="H215" i="12"/>
  <c r="G215" i="12"/>
  <c r="H214" i="12"/>
  <c r="G214" i="12"/>
  <c r="H213" i="12"/>
  <c r="G213" i="12"/>
  <c r="H212" i="12"/>
  <c r="G212" i="12"/>
  <c r="H211" i="12"/>
  <c r="G211" i="12"/>
  <c r="H210" i="12"/>
  <c r="G210" i="12"/>
  <c r="H209" i="12"/>
  <c r="G209" i="12"/>
  <c r="H208" i="12"/>
  <c r="G208" i="12"/>
  <c r="H207" i="12"/>
  <c r="G207" i="12"/>
  <c r="H206" i="12"/>
  <c r="G206" i="12"/>
  <c r="H205" i="12"/>
  <c r="G205" i="12"/>
  <c r="H204" i="12"/>
  <c r="G204" i="12"/>
  <c r="H203" i="12"/>
  <c r="G203" i="12"/>
  <c r="H202" i="12"/>
  <c r="G202" i="12"/>
  <c r="H201" i="12"/>
  <c r="G201" i="12"/>
  <c r="H200" i="12"/>
  <c r="G200" i="12"/>
  <c r="H199" i="12"/>
  <c r="G199" i="12"/>
  <c r="H198" i="12"/>
  <c r="G198" i="12"/>
  <c r="H197" i="12"/>
  <c r="G197" i="12"/>
  <c r="H196" i="12"/>
  <c r="G196" i="12"/>
  <c r="H195" i="12"/>
  <c r="G195" i="12"/>
  <c r="H194" i="12"/>
  <c r="G194" i="12"/>
  <c r="H193" i="12"/>
  <c r="G193" i="12"/>
  <c r="H192" i="12"/>
  <c r="G192" i="12"/>
  <c r="H191" i="12"/>
  <c r="G191" i="12"/>
  <c r="H190" i="12"/>
  <c r="G190" i="12"/>
  <c r="H189" i="12"/>
  <c r="G189" i="12"/>
  <c r="H188" i="12"/>
  <c r="G188" i="12"/>
  <c r="H187" i="12"/>
  <c r="G187" i="12"/>
  <c r="H186" i="12"/>
  <c r="G186" i="12"/>
  <c r="H185" i="12"/>
  <c r="G185" i="12"/>
  <c r="H184" i="12"/>
  <c r="G184" i="12"/>
  <c r="H183" i="12"/>
  <c r="G183" i="12"/>
  <c r="H182" i="12"/>
  <c r="G182" i="12"/>
  <c r="H181" i="12"/>
  <c r="G181" i="12"/>
  <c r="H180" i="12"/>
  <c r="G180" i="12"/>
  <c r="H179" i="12"/>
  <c r="G179" i="12"/>
  <c r="H178" i="12"/>
  <c r="G178" i="12"/>
  <c r="H177" i="12"/>
  <c r="G177" i="12"/>
  <c r="H176" i="12"/>
  <c r="G176" i="12"/>
  <c r="H175" i="12"/>
  <c r="G175" i="12"/>
  <c r="H174" i="12"/>
  <c r="G174" i="12"/>
  <c r="H173" i="12"/>
  <c r="G173" i="12"/>
  <c r="H172" i="12"/>
  <c r="G172" i="12"/>
  <c r="H171" i="12"/>
  <c r="G171" i="12"/>
  <c r="H170" i="12"/>
  <c r="G170" i="12"/>
  <c r="H169" i="12"/>
  <c r="G169" i="12"/>
  <c r="H168" i="12"/>
  <c r="G168" i="12"/>
  <c r="H167" i="12"/>
  <c r="G167" i="12"/>
  <c r="H166" i="12"/>
  <c r="G166" i="12"/>
  <c r="H165" i="12"/>
  <c r="G165" i="12"/>
  <c r="H164" i="12"/>
  <c r="G164" i="12"/>
  <c r="H163" i="12"/>
  <c r="G163" i="12"/>
  <c r="H162" i="12"/>
  <c r="G162" i="12"/>
  <c r="H161" i="12"/>
  <c r="G161" i="12"/>
  <c r="H160" i="12"/>
  <c r="G160" i="12"/>
  <c r="H159" i="12"/>
  <c r="G159" i="12"/>
  <c r="H158" i="12"/>
  <c r="G158" i="12"/>
  <c r="H157" i="12"/>
  <c r="G157" i="12"/>
  <c r="H156" i="12"/>
  <c r="G156" i="12"/>
  <c r="H155" i="12"/>
  <c r="G155" i="12"/>
  <c r="H154" i="12"/>
  <c r="G154" i="12"/>
  <c r="H153" i="12"/>
  <c r="G153" i="12"/>
  <c r="H152" i="12"/>
  <c r="G152" i="12"/>
  <c r="H151" i="12"/>
  <c r="G151" i="12"/>
  <c r="H150" i="12"/>
  <c r="G150" i="12"/>
  <c r="H149" i="12"/>
  <c r="G149" i="12"/>
  <c r="H148" i="12"/>
  <c r="G148" i="12"/>
  <c r="H147" i="12"/>
  <c r="G147" i="12"/>
  <c r="H146" i="12"/>
  <c r="G146" i="12"/>
  <c r="H145" i="12"/>
  <c r="G145" i="12"/>
  <c r="H144" i="12"/>
  <c r="G144" i="12"/>
  <c r="H143" i="12"/>
  <c r="G143" i="12"/>
  <c r="H142" i="12"/>
  <c r="G142" i="12"/>
  <c r="H141" i="12"/>
  <c r="G141" i="12"/>
  <c r="H140" i="12"/>
  <c r="G140" i="12"/>
  <c r="H139" i="12"/>
  <c r="G139" i="12"/>
  <c r="H138" i="12"/>
  <c r="G138" i="12"/>
  <c r="H137" i="12"/>
  <c r="G137" i="12"/>
  <c r="H136" i="12"/>
  <c r="G136" i="12"/>
  <c r="H135" i="12"/>
  <c r="G135" i="12"/>
  <c r="H134" i="12"/>
  <c r="G134" i="12"/>
  <c r="H133" i="12"/>
  <c r="G133" i="12"/>
  <c r="H132" i="12"/>
  <c r="G132" i="12"/>
  <c r="H131" i="12"/>
  <c r="G131" i="12"/>
  <c r="H130" i="12"/>
  <c r="G130" i="12"/>
  <c r="H129" i="12"/>
  <c r="G129" i="12"/>
  <c r="H128" i="12"/>
  <c r="G128" i="12"/>
  <c r="H127" i="12"/>
  <c r="G127" i="12"/>
  <c r="H126" i="12"/>
  <c r="G126" i="12"/>
  <c r="H125" i="12"/>
  <c r="G125" i="12"/>
  <c r="H124" i="12"/>
  <c r="G124" i="12"/>
  <c r="H123" i="12"/>
  <c r="G123" i="12"/>
  <c r="H122" i="12"/>
  <c r="G122" i="12"/>
  <c r="H121" i="12"/>
  <c r="G121" i="12"/>
  <c r="H120" i="12"/>
  <c r="G120" i="12"/>
  <c r="H119" i="12"/>
  <c r="G119" i="12"/>
  <c r="H118" i="12"/>
  <c r="G118" i="12"/>
  <c r="H117" i="12"/>
  <c r="G117" i="12"/>
  <c r="H116" i="12"/>
  <c r="G116" i="12"/>
  <c r="H115" i="12"/>
  <c r="G115" i="12"/>
  <c r="H114" i="12"/>
  <c r="G114" i="12"/>
  <c r="H113" i="12"/>
  <c r="G113" i="12"/>
  <c r="H112" i="12"/>
  <c r="G112" i="12"/>
  <c r="H111" i="12"/>
  <c r="G111" i="12"/>
  <c r="H110" i="12"/>
  <c r="G110" i="12"/>
  <c r="H109" i="12"/>
  <c r="G109" i="12"/>
  <c r="H108" i="12"/>
  <c r="G108" i="12"/>
  <c r="H107" i="12"/>
  <c r="G107" i="12"/>
  <c r="H106" i="12"/>
  <c r="G106" i="12"/>
  <c r="H105" i="12"/>
  <c r="G105" i="12"/>
  <c r="H104" i="12"/>
  <c r="G104" i="12"/>
  <c r="H103" i="12"/>
  <c r="G103" i="12"/>
  <c r="H102" i="12"/>
  <c r="G102" i="12"/>
  <c r="H101" i="12"/>
  <c r="G101" i="12"/>
  <c r="H100" i="12"/>
  <c r="G100" i="12"/>
  <c r="H99" i="12"/>
  <c r="G99" i="12"/>
  <c r="H98" i="12"/>
  <c r="G98" i="12"/>
  <c r="H97" i="12"/>
  <c r="G97" i="12"/>
  <c r="H96" i="12"/>
  <c r="G96" i="12"/>
  <c r="H95" i="12"/>
  <c r="G95" i="12"/>
  <c r="H94" i="12"/>
  <c r="G94" i="12"/>
  <c r="H93" i="12"/>
  <c r="G93" i="12"/>
  <c r="H92" i="12"/>
  <c r="G92" i="12"/>
  <c r="H91" i="12"/>
  <c r="G91" i="12"/>
  <c r="H90" i="12"/>
  <c r="G90" i="12"/>
  <c r="H89" i="12"/>
  <c r="G89" i="12"/>
  <c r="H88" i="12"/>
  <c r="G88" i="12"/>
  <c r="H87" i="12"/>
  <c r="G87" i="12"/>
  <c r="H86" i="12"/>
  <c r="G86" i="12"/>
  <c r="H85" i="12"/>
  <c r="G85" i="12"/>
  <c r="H84" i="12"/>
  <c r="G84" i="12"/>
  <c r="H83" i="12"/>
  <c r="G83" i="12"/>
  <c r="H82" i="12"/>
  <c r="G82" i="12"/>
  <c r="H81" i="12"/>
  <c r="G81" i="12"/>
  <c r="H80" i="12"/>
  <c r="G80" i="12"/>
  <c r="H79" i="12"/>
  <c r="G79" i="12"/>
  <c r="H78" i="12"/>
  <c r="G78" i="12"/>
  <c r="H77" i="12"/>
  <c r="G77" i="12"/>
  <c r="H76" i="12"/>
  <c r="G76" i="12"/>
  <c r="H75" i="12"/>
  <c r="G75" i="12"/>
  <c r="H74" i="12"/>
  <c r="G74" i="12"/>
  <c r="H73" i="12"/>
  <c r="G73" i="12"/>
  <c r="H72" i="12"/>
  <c r="G72" i="12"/>
  <c r="H71" i="12"/>
  <c r="G71" i="12"/>
  <c r="H70" i="12"/>
  <c r="G70" i="12"/>
  <c r="H69" i="12"/>
  <c r="G69" i="12"/>
  <c r="H68" i="12"/>
  <c r="G68" i="12"/>
  <c r="H67" i="12"/>
  <c r="G67" i="12"/>
  <c r="H66" i="12"/>
  <c r="G66" i="12"/>
  <c r="H65" i="12"/>
  <c r="G65" i="12"/>
  <c r="H64" i="12"/>
  <c r="G64" i="12"/>
  <c r="H63" i="12"/>
  <c r="G63" i="12"/>
  <c r="H62" i="12"/>
  <c r="G62" i="12"/>
  <c r="H61" i="12"/>
  <c r="G61" i="12"/>
  <c r="H60" i="12"/>
  <c r="G60" i="12"/>
  <c r="H59" i="12"/>
  <c r="G59" i="12"/>
  <c r="H58" i="12"/>
  <c r="G58" i="12"/>
  <c r="H57" i="12"/>
  <c r="G57" i="12"/>
  <c r="H56" i="12"/>
  <c r="G56" i="12"/>
  <c r="H55" i="12"/>
  <c r="G55" i="12"/>
  <c r="H54" i="12"/>
  <c r="G54" i="12"/>
  <c r="H53" i="12"/>
  <c r="G53" i="12"/>
  <c r="H52" i="12"/>
  <c r="G52" i="12"/>
  <c r="H51" i="12"/>
  <c r="G51" i="12"/>
  <c r="H50" i="12"/>
  <c r="G50" i="12"/>
  <c r="H49" i="12"/>
  <c r="G49" i="12"/>
  <c r="H48" i="12"/>
  <c r="G48" i="12"/>
  <c r="H47" i="12"/>
  <c r="G47" i="12"/>
  <c r="H46" i="12"/>
  <c r="G46" i="12"/>
  <c r="H45" i="12"/>
  <c r="G45" i="12"/>
  <c r="H44" i="12"/>
  <c r="G44" i="12"/>
  <c r="H43" i="12"/>
  <c r="G43" i="12"/>
  <c r="H42" i="12"/>
  <c r="G42" i="12"/>
  <c r="H41" i="12"/>
  <c r="G41" i="12"/>
  <c r="H40" i="12"/>
  <c r="G40" i="12"/>
  <c r="H39" i="12"/>
  <c r="G39" i="12"/>
  <c r="H38" i="12"/>
  <c r="G38" i="12"/>
  <c r="H37" i="12"/>
  <c r="G37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4" i="12"/>
  <c r="G4" i="12"/>
  <c r="H3" i="12"/>
  <c r="G3" i="12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B65" i="4"/>
  <c r="B100" i="4"/>
  <c r="A109" i="4"/>
  <c r="A110" i="4"/>
  <c r="A111" i="4"/>
  <c r="A112" i="4"/>
  <c r="A113" i="4"/>
  <c r="A114" i="4"/>
  <c r="B114" i="4"/>
  <c r="C114" i="4"/>
  <c r="A115" i="4"/>
  <c r="A116" i="4"/>
  <c r="B116" i="4"/>
  <c r="C116" i="4"/>
  <c r="A117" i="4"/>
  <c r="A118" i="4"/>
  <c r="B118" i="4"/>
  <c r="C118" i="4"/>
  <c r="A119" i="4"/>
  <c r="C119" i="4"/>
  <c r="A120" i="4"/>
  <c r="C120" i="4"/>
  <c r="A121" i="4"/>
  <c r="C121" i="4"/>
  <c r="A122" i="4"/>
  <c r="B122" i="4"/>
  <c r="C122" i="4"/>
  <c r="A123" i="4"/>
  <c r="A124" i="4"/>
  <c r="C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B196" i="4"/>
  <c r="A197" i="4"/>
  <c r="B197" i="4"/>
  <c r="C197" i="4"/>
  <c r="A198" i="4"/>
  <c r="B198" i="4"/>
  <c r="A199" i="4"/>
  <c r="B199" i="4"/>
  <c r="A200" i="4"/>
  <c r="A201" i="4"/>
  <c r="A202" i="4"/>
  <c r="A203" i="4"/>
  <c r="B203" i="4"/>
  <c r="C203" i="4"/>
  <c r="A204" i="4"/>
  <c r="A205" i="4"/>
  <c r="A206" i="4"/>
  <c r="A207" i="4"/>
  <c r="A208" i="4"/>
  <c r="A209" i="4"/>
  <c r="A210" i="4"/>
  <c r="A211" i="4"/>
  <c r="B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B396" i="4"/>
  <c r="A397" i="4"/>
  <c r="A398" i="4"/>
  <c r="A399" i="4"/>
  <c r="A400" i="4"/>
  <c r="A401" i="4"/>
  <c r="A402" i="4"/>
  <c r="A403" i="4"/>
  <c r="B403" i="4"/>
  <c r="A404" i="4"/>
  <c r="A405" i="4"/>
  <c r="A406" i="4"/>
  <c r="A407" i="4"/>
  <c r="A408" i="4"/>
  <c r="A409" i="4"/>
  <c r="A410" i="4"/>
  <c r="A411" i="4"/>
  <c r="B411" i="4"/>
  <c r="A412" i="4"/>
  <c r="A413" i="4"/>
  <c r="A414" i="4"/>
  <c r="B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B484" i="4"/>
  <c r="C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C496" i="4"/>
  <c r="A497" i="4"/>
  <c r="A498" i="4"/>
  <c r="C498" i="4"/>
  <c r="A499" i="4"/>
  <c r="A500" i="4"/>
  <c r="C500" i="4"/>
  <c r="A501" i="4"/>
  <c r="C501" i="4"/>
  <c r="A502" i="4"/>
  <c r="A503" i="4"/>
  <c r="A504" i="4"/>
  <c r="A505" i="4"/>
  <c r="B505" i="4"/>
  <c r="C505" i="4"/>
  <c r="A506" i="4"/>
  <c r="A507" i="4"/>
  <c r="A508" i="4"/>
  <c r="B508" i="4"/>
  <c r="C508" i="4"/>
  <c r="A509" i="4"/>
  <c r="A510" i="4"/>
  <c r="A511" i="4"/>
  <c r="A512" i="4"/>
  <c r="A513" i="4"/>
  <c r="C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C545" i="4"/>
  <c r="A546" i="4"/>
  <c r="C546" i="4"/>
  <c r="A547" i="4"/>
  <c r="C547" i="4"/>
  <c r="A548" i="4"/>
  <c r="A549" i="4"/>
  <c r="C549" i="4"/>
  <c r="A550" i="4"/>
  <c r="B550" i="4"/>
  <c r="C550" i="4"/>
  <c r="A551" i="4"/>
  <c r="B551" i="4"/>
  <c r="C551" i="4"/>
  <c r="A552" i="4"/>
  <c r="B552" i="4"/>
  <c r="C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C565" i="4"/>
  <c r="A566" i="4"/>
  <c r="A567" i="4"/>
  <c r="C567" i="4"/>
  <c r="A568" i="4"/>
  <c r="A569" i="4"/>
  <c r="A570" i="4"/>
  <c r="A571" i="4"/>
  <c r="C571" i="4"/>
  <c r="A572" i="4"/>
  <c r="C572" i="4"/>
  <c r="A573" i="4"/>
  <c r="A574" i="4"/>
  <c r="A575" i="4"/>
  <c r="A576" i="4"/>
  <c r="A577" i="4"/>
  <c r="B577" i="4"/>
  <c r="C577" i="4"/>
  <c r="A578" i="4"/>
  <c r="B578" i="4"/>
  <c r="C578" i="4"/>
  <c r="A579" i="4"/>
  <c r="B579" i="4"/>
  <c r="C579" i="4"/>
  <c r="A580" i="4"/>
  <c r="B580" i="4"/>
  <c r="C580" i="4"/>
  <c r="A581" i="4"/>
  <c r="B581" i="4"/>
  <c r="C581" i="4"/>
  <c r="A582" i="4"/>
  <c r="B582" i="4"/>
  <c r="C582" i="4"/>
  <c r="A583" i="4"/>
  <c r="B583" i="4"/>
  <c r="C583" i="4"/>
  <c r="A584" i="4"/>
  <c r="B584" i="4"/>
  <c r="C584" i="4"/>
  <c r="A585" i="4"/>
  <c r="B585" i="4"/>
  <c r="C585" i="4"/>
  <c r="A586" i="4"/>
  <c r="B586" i="4"/>
  <c r="C586" i="4"/>
  <c r="A587" i="4"/>
  <c r="B587" i="4"/>
  <c r="C587" i="4"/>
  <c r="A588" i="4"/>
  <c r="B588" i="4"/>
  <c r="C588" i="4"/>
  <c r="A589" i="4"/>
  <c r="B589" i="4"/>
  <c r="C589" i="4"/>
  <c r="A590" i="4"/>
  <c r="B590" i="4"/>
  <c r="C590" i="4"/>
  <c r="A591" i="4"/>
  <c r="B591" i="4"/>
  <c r="C591" i="4"/>
  <c r="A592" i="4"/>
  <c r="B592" i="4"/>
  <c r="C592" i="4"/>
  <c r="A593" i="4"/>
  <c r="B593" i="4"/>
  <c r="C593" i="4"/>
  <c r="A594" i="4"/>
  <c r="B594" i="4"/>
  <c r="C594" i="4"/>
  <c r="A595" i="4"/>
  <c r="B595" i="4"/>
  <c r="C595" i="4"/>
  <c r="A596" i="4"/>
  <c r="B596" i="4"/>
  <c r="C596" i="4"/>
  <c r="A597" i="4"/>
  <c r="B597" i="4"/>
  <c r="C597" i="4"/>
  <c r="A598" i="4"/>
  <c r="B598" i="4"/>
  <c r="C598" i="4"/>
  <c r="A599" i="4"/>
  <c r="B599" i="4"/>
  <c r="C599" i="4"/>
  <c r="A600" i="4"/>
  <c r="B600" i="4"/>
  <c r="C600" i="4"/>
  <c r="A601" i="4"/>
  <c r="B601" i="4"/>
  <c r="C601" i="4"/>
  <c r="A602" i="4"/>
  <c r="B602" i="4"/>
  <c r="C602" i="4"/>
  <c r="A603" i="4"/>
  <c r="B603" i="4"/>
  <c r="C603" i="4"/>
  <c r="A604" i="4"/>
  <c r="B604" i="4"/>
  <c r="C604" i="4"/>
  <c r="A605" i="4"/>
  <c r="B605" i="4"/>
  <c r="C605" i="4"/>
  <c r="A606" i="4"/>
  <c r="B606" i="4"/>
  <c r="C606" i="4"/>
  <c r="A607" i="4"/>
  <c r="B607" i="4"/>
  <c r="C607" i="4"/>
  <c r="A608" i="4"/>
  <c r="B608" i="4"/>
  <c r="C608" i="4"/>
  <c r="A609" i="4"/>
  <c r="B609" i="4"/>
  <c r="C609" i="4"/>
  <c r="A610" i="4"/>
  <c r="B610" i="4"/>
  <c r="C610" i="4"/>
  <c r="A611" i="4"/>
  <c r="B611" i="4"/>
  <c r="C611" i="4"/>
  <c r="A612" i="4"/>
  <c r="B612" i="4"/>
  <c r="C612" i="4"/>
  <c r="A613" i="4"/>
  <c r="B613" i="4"/>
  <c r="C613" i="4"/>
  <c r="A614" i="4"/>
  <c r="B614" i="4"/>
  <c r="C614" i="4"/>
  <c r="A615" i="4"/>
  <c r="B615" i="4"/>
  <c r="C615" i="4"/>
  <c r="A616" i="4"/>
  <c r="B616" i="4"/>
  <c r="C616" i="4"/>
  <c r="A617" i="4"/>
  <c r="B617" i="4"/>
  <c r="C617" i="4"/>
  <c r="A618" i="4"/>
  <c r="B618" i="4"/>
  <c r="C618" i="4"/>
  <c r="A619" i="4"/>
  <c r="B619" i="4"/>
  <c r="C619" i="4"/>
  <c r="A620" i="4"/>
  <c r="B620" i="4"/>
  <c r="C620" i="4"/>
  <c r="A621" i="4"/>
  <c r="B621" i="4"/>
  <c r="C621" i="4"/>
  <c r="A622" i="4"/>
  <c r="B622" i="4"/>
  <c r="C622" i="4"/>
  <c r="A623" i="4"/>
  <c r="B623" i="4"/>
  <c r="C623" i="4"/>
  <c r="A624" i="4"/>
  <c r="B624" i="4"/>
  <c r="C624" i="4"/>
  <c r="A625" i="4"/>
  <c r="B625" i="4"/>
  <c r="C625" i="4"/>
  <c r="A626" i="4"/>
  <c r="B626" i="4"/>
  <c r="C626" i="4"/>
  <c r="A627" i="4"/>
  <c r="B627" i="4"/>
  <c r="C627" i="4"/>
  <c r="A628" i="4"/>
  <c r="B628" i="4"/>
  <c r="C628" i="4"/>
  <c r="A629" i="4"/>
  <c r="B629" i="4"/>
  <c r="C629" i="4"/>
  <c r="A630" i="4"/>
  <c r="B630" i="4"/>
  <c r="C630" i="4"/>
  <c r="A631" i="4"/>
  <c r="B631" i="4"/>
  <c r="C631" i="4"/>
  <c r="A632" i="4"/>
  <c r="B632" i="4"/>
  <c r="C632" i="4"/>
  <c r="A633" i="4"/>
  <c r="B633" i="4"/>
  <c r="C633" i="4"/>
  <c r="A634" i="4"/>
  <c r="B634" i="4"/>
  <c r="C634" i="4"/>
  <c r="A635" i="4"/>
  <c r="B635" i="4"/>
  <c r="C635" i="4"/>
  <c r="A636" i="4"/>
  <c r="B636" i="4"/>
  <c r="C636" i="4"/>
  <c r="A637" i="4"/>
  <c r="B637" i="4"/>
  <c r="C637" i="4"/>
  <c r="A638" i="4"/>
  <c r="B638" i="4"/>
  <c r="C638" i="4"/>
  <c r="A639" i="4"/>
  <c r="B639" i="4"/>
  <c r="C639" i="4"/>
  <c r="A640" i="4"/>
  <c r="B640" i="4"/>
  <c r="C640" i="4"/>
  <c r="A641" i="4"/>
  <c r="B641" i="4"/>
  <c r="C641" i="4"/>
  <c r="A642" i="4"/>
  <c r="B642" i="4"/>
  <c r="C642" i="4"/>
  <c r="A643" i="4"/>
  <c r="B643" i="4"/>
  <c r="C643" i="4"/>
  <c r="A644" i="4"/>
  <c r="B644" i="4"/>
  <c r="C644" i="4"/>
  <c r="A645" i="4"/>
  <c r="B645" i="4"/>
  <c r="C645" i="4"/>
  <c r="A646" i="4"/>
  <c r="B646" i="4"/>
  <c r="C646" i="4"/>
  <c r="A647" i="4"/>
  <c r="B647" i="4"/>
  <c r="C647" i="4"/>
  <c r="A648" i="4"/>
  <c r="B648" i="4"/>
  <c r="C648" i="4"/>
  <c r="A649" i="4"/>
  <c r="B649" i="4"/>
  <c r="C649" i="4"/>
  <c r="A650" i="4"/>
  <c r="B650" i="4"/>
  <c r="C650" i="4"/>
  <c r="A651" i="4"/>
  <c r="B651" i="4"/>
  <c r="C651" i="4"/>
  <c r="A652" i="4"/>
  <c r="B652" i="4"/>
  <c r="C652" i="4"/>
  <c r="A653" i="4"/>
  <c r="B653" i="4"/>
  <c r="C653" i="4"/>
  <c r="A654" i="4"/>
  <c r="B654" i="4"/>
  <c r="C654" i="4"/>
  <c r="A655" i="4"/>
  <c r="B655" i="4"/>
  <c r="C655" i="4"/>
  <c r="A656" i="4"/>
  <c r="B656" i="4"/>
  <c r="C656" i="4"/>
  <c r="A657" i="4"/>
  <c r="B657" i="4"/>
  <c r="C657" i="4"/>
  <c r="A658" i="4"/>
  <c r="B658" i="4"/>
  <c r="C658" i="4"/>
  <c r="A659" i="4"/>
  <c r="B659" i="4"/>
  <c r="C659" i="4"/>
  <c r="A660" i="4"/>
  <c r="B660" i="4"/>
  <c r="C660" i="4"/>
  <c r="A661" i="4"/>
  <c r="B661" i="4"/>
  <c r="C661" i="4"/>
  <c r="A662" i="4"/>
  <c r="B662" i="4"/>
  <c r="C662" i="4"/>
  <c r="A663" i="4"/>
  <c r="B663" i="4"/>
  <c r="C663" i="4"/>
  <c r="A664" i="4"/>
  <c r="B664" i="4"/>
  <c r="C664" i="4"/>
  <c r="A665" i="4"/>
  <c r="B665" i="4"/>
  <c r="C665" i="4"/>
  <c r="A666" i="4"/>
  <c r="B666" i="4"/>
  <c r="C666" i="4"/>
  <c r="A667" i="4"/>
  <c r="B667" i="4"/>
  <c r="C667" i="4"/>
  <c r="A668" i="4"/>
  <c r="B668" i="4"/>
  <c r="C668" i="4"/>
  <c r="A669" i="4"/>
  <c r="B669" i="4"/>
  <c r="C669" i="4"/>
  <c r="A670" i="4"/>
  <c r="B670" i="4"/>
  <c r="C670" i="4"/>
  <c r="A671" i="4"/>
  <c r="B671" i="4"/>
  <c r="C671" i="4"/>
  <c r="A672" i="4"/>
  <c r="A673" i="4"/>
  <c r="B673" i="4"/>
  <c r="C673" i="4"/>
  <c r="A674" i="4"/>
  <c r="B674" i="4"/>
  <c r="C674" i="4"/>
  <c r="A675" i="4"/>
  <c r="C675" i="4"/>
  <c r="A676" i="4"/>
  <c r="B676" i="4"/>
  <c r="C676" i="4"/>
  <c r="A677" i="4"/>
  <c r="C677" i="4"/>
  <c r="A678" i="4"/>
  <c r="B678" i="4"/>
  <c r="C678" i="4"/>
  <c r="A679" i="4"/>
  <c r="B679" i="4"/>
  <c r="C679" i="4"/>
  <c r="A680" i="4"/>
  <c r="C680" i="4"/>
  <c r="A681" i="4"/>
  <c r="B681" i="4"/>
  <c r="C681" i="4"/>
  <c r="A682" i="4"/>
  <c r="A683" i="4"/>
  <c r="C683" i="4"/>
  <c r="A684" i="4"/>
  <c r="B684" i="4"/>
  <c r="C684" i="4"/>
  <c r="A685" i="4"/>
  <c r="A686" i="4"/>
  <c r="B686" i="4"/>
  <c r="C686" i="4"/>
  <c r="A687" i="4"/>
  <c r="B687" i="4"/>
  <c r="C687" i="4"/>
  <c r="A688" i="4"/>
  <c r="B688" i="4"/>
  <c r="C688" i="4"/>
  <c r="A689" i="4"/>
  <c r="B689" i="4"/>
  <c r="C689" i="4"/>
  <c r="A690" i="4"/>
  <c r="B690" i="4"/>
  <c r="C690" i="4"/>
  <c r="A691" i="4"/>
  <c r="B691" i="4"/>
  <c r="C691" i="4"/>
  <c r="A692" i="4"/>
  <c r="A693" i="4"/>
  <c r="C693" i="4"/>
  <c r="A694" i="4"/>
  <c r="B694" i="4"/>
  <c r="C694" i="4"/>
  <c r="A695" i="4"/>
  <c r="B695" i="4"/>
  <c r="C695" i="4"/>
  <c r="A696" i="4"/>
  <c r="B696" i="4"/>
  <c r="C696" i="4"/>
  <c r="A697" i="4"/>
  <c r="B697" i="4"/>
  <c r="C697" i="4"/>
  <c r="A698" i="4"/>
  <c r="A699" i="4"/>
  <c r="C699" i="4"/>
  <c r="A700" i="4"/>
  <c r="B700" i="4"/>
  <c r="C700" i="4"/>
  <c r="A701" i="4"/>
  <c r="C701" i="4"/>
  <c r="A702" i="4"/>
  <c r="B702" i="4"/>
  <c r="C702" i="4"/>
  <c r="A703" i="4"/>
  <c r="C703" i="4"/>
  <c r="A704" i="4"/>
  <c r="B704" i="4"/>
  <c r="C704" i="4"/>
  <c r="A705" i="4"/>
  <c r="B705" i="4"/>
  <c r="C705" i="4"/>
  <c r="A706" i="4"/>
  <c r="B706" i="4"/>
  <c r="C706" i="4"/>
  <c r="A707" i="4"/>
  <c r="B707" i="4"/>
  <c r="C707" i="4"/>
  <c r="A708" i="4"/>
  <c r="B708" i="4"/>
  <c r="C708" i="4"/>
  <c r="A709" i="4"/>
  <c r="C709" i="4"/>
  <c r="A710" i="4"/>
  <c r="B710" i="4"/>
  <c r="C710" i="4"/>
  <c r="A711" i="4"/>
  <c r="A712" i="4"/>
  <c r="C712" i="4"/>
  <c r="A713" i="4"/>
  <c r="B713" i="4"/>
  <c r="C713" i="4"/>
  <c r="A714" i="4"/>
  <c r="C714" i="4"/>
  <c r="A715" i="4"/>
  <c r="B715" i="4"/>
  <c r="C715" i="4"/>
  <c r="A716" i="4"/>
  <c r="B716" i="4"/>
  <c r="C716" i="4"/>
  <c r="A717" i="4"/>
  <c r="B717" i="4"/>
  <c r="C717" i="4"/>
  <c r="A718" i="4"/>
  <c r="B718" i="4"/>
  <c r="C718" i="4"/>
  <c r="A719" i="4"/>
  <c r="B719" i="4"/>
  <c r="C719" i="4"/>
  <c r="A720" i="4"/>
  <c r="B720" i="4"/>
  <c r="C720" i="4"/>
  <c r="A721" i="4"/>
  <c r="B721" i="4"/>
  <c r="C721" i="4"/>
  <c r="A722" i="4"/>
  <c r="B722" i="4"/>
  <c r="C722" i="4"/>
  <c r="A723" i="4"/>
  <c r="B723" i="4"/>
  <c r="C723" i="4"/>
  <c r="A724" i="4"/>
  <c r="B724" i="4"/>
  <c r="C724" i="4"/>
  <c r="A725" i="4"/>
  <c r="C725" i="4"/>
  <c r="A726" i="4"/>
  <c r="B726" i="4"/>
  <c r="C726" i="4"/>
  <c r="A727" i="4"/>
  <c r="B727" i="4"/>
  <c r="C727" i="4"/>
  <c r="A728" i="4"/>
  <c r="A729" i="4"/>
  <c r="A730" i="4"/>
  <c r="A731" i="4"/>
  <c r="A732" i="4"/>
  <c r="C732" i="4"/>
  <c r="A733" i="4"/>
  <c r="B733" i="4"/>
  <c r="C733" i="4"/>
  <c r="A734" i="4"/>
  <c r="A735" i="4"/>
  <c r="A736" i="4"/>
  <c r="B736" i="4"/>
  <c r="C736" i="4"/>
  <c r="A737" i="4"/>
  <c r="B737" i="4"/>
  <c r="C737" i="4"/>
  <c r="A738" i="4"/>
  <c r="B738" i="4"/>
  <c r="C738" i="4"/>
  <c r="A739" i="4"/>
  <c r="A740" i="4"/>
  <c r="C740" i="4"/>
  <c r="A741" i="4"/>
  <c r="B741" i="4"/>
  <c r="C741" i="4"/>
  <c r="A742" i="4"/>
  <c r="A743" i="4"/>
  <c r="B743" i="4"/>
  <c r="C743" i="4"/>
  <c r="A744" i="4"/>
  <c r="B744" i="4"/>
  <c r="C744" i="4"/>
  <c r="A745" i="4"/>
  <c r="A746" i="4"/>
  <c r="C746" i="4"/>
  <c r="A747" i="4"/>
  <c r="B747" i="4"/>
  <c r="C747" i="4"/>
  <c r="A748" i="4"/>
  <c r="C748" i="4"/>
  <c r="A749" i="4"/>
  <c r="B749" i="4"/>
  <c r="C749" i="4"/>
  <c r="A750" i="4"/>
  <c r="B750" i="4"/>
  <c r="C750" i="4"/>
  <c r="A751" i="4"/>
  <c r="B751" i="4"/>
  <c r="C751" i="4"/>
  <c r="A752" i="4"/>
  <c r="B752" i="4"/>
  <c r="C752" i="4"/>
  <c r="A753" i="4"/>
  <c r="B753" i="4"/>
  <c r="C753" i="4"/>
  <c r="A754" i="4"/>
  <c r="A755" i="4"/>
  <c r="C755" i="4"/>
  <c r="A756" i="4"/>
  <c r="B756" i="4"/>
  <c r="C756" i="4"/>
  <c r="A757" i="4"/>
  <c r="B757" i="4"/>
  <c r="C757" i="4"/>
  <c r="A758" i="4"/>
  <c r="A759" i="4"/>
  <c r="A760" i="4"/>
  <c r="C760" i="4"/>
  <c r="A761" i="4"/>
  <c r="B761" i="4"/>
  <c r="C761" i="4"/>
  <c r="A762" i="4"/>
  <c r="A763" i="4"/>
  <c r="A764" i="4"/>
  <c r="A765" i="4"/>
  <c r="A766" i="4"/>
  <c r="A767" i="4"/>
  <c r="C767" i="4"/>
  <c r="A768" i="4"/>
  <c r="B768" i="4"/>
  <c r="C768" i="4"/>
  <c r="A769" i="4"/>
  <c r="B769" i="4"/>
  <c r="C769" i="4"/>
  <c r="A770" i="4"/>
  <c r="B770" i="4"/>
  <c r="C770" i="4"/>
  <c r="A771" i="4"/>
  <c r="B771" i="4"/>
  <c r="C771" i="4"/>
  <c r="A772" i="4"/>
  <c r="B772" i="4"/>
  <c r="C772" i="4"/>
  <c r="A773" i="4"/>
  <c r="B773" i="4"/>
  <c r="C773" i="4"/>
  <c r="A774" i="4"/>
  <c r="B774" i="4"/>
  <c r="C774" i="4"/>
  <c r="A775" i="4"/>
  <c r="B775" i="4"/>
  <c r="C775" i="4"/>
  <c r="A776" i="4"/>
  <c r="B776" i="4"/>
  <c r="C776" i="4"/>
  <c r="A777" i="4"/>
  <c r="B777" i="4"/>
  <c r="C777" i="4"/>
  <c r="A778" i="4"/>
  <c r="B778" i="4"/>
  <c r="C778" i="4"/>
  <c r="A779" i="4"/>
  <c r="B779" i="4"/>
  <c r="C779" i="4"/>
  <c r="A780" i="4"/>
  <c r="B780" i="4"/>
  <c r="C780" i="4"/>
  <c r="A781" i="4"/>
  <c r="B781" i="4"/>
  <c r="C781" i="4"/>
  <c r="A782" i="4"/>
  <c r="B782" i="4"/>
  <c r="C782" i="4"/>
  <c r="A783" i="4"/>
  <c r="B783" i="4"/>
  <c r="C783" i="4"/>
  <c r="A784" i="4"/>
  <c r="B784" i="4"/>
  <c r="C784" i="4"/>
  <c r="A785" i="4"/>
  <c r="B785" i="4"/>
  <c r="C785" i="4"/>
  <c r="A786" i="4"/>
  <c r="B786" i="4"/>
  <c r="C786" i="4"/>
  <c r="A787" i="4"/>
  <c r="B787" i="4"/>
  <c r="C787" i="4"/>
  <c r="A788" i="4"/>
  <c r="B788" i="4"/>
  <c r="C788" i="4"/>
  <c r="A789" i="4"/>
  <c r="B789" i="4"/>
  <c r="C789" i="4"/>
  <c r="A790" i="4"/>
  <c r="B790" i="4"/>
  <c r="C790" i="4"/>
  <c r="A791" i="4"/>
  <c r="B791" i="4"/>
  <c r="C791" i="4"/>
  <c r="A792" i="4"/>
  <c r="B792" i="4"/>
  <c r="C792" i="4"/>
  <c r="A793" i="4"/>
  <c r="B793" i="4"/>
  <c r="C793" i="4"/>
  <c r="A794" i="4"/>
  <c r="B794" i="4"/>
  <c r="C794" i="4"/>
  <c r="A795" i="4"/>
  <c r="B795" i="4"/>
  <c r="C795" i="4"/>
  <c r="A796" i="4"/>
  <c r="B796" i="4"/>
  <c r="C796" i="4"/>
  <c r="A797" i="4"/>
  <c r="B797" i="4"/>
  <c r="C797" i="4"/>
  <c r="A798" i="4"/>
  <c r="B798" i="4"/>
  <c r="C798" i="4"/>
  <c r="A799" i="4"/>
  <c r="B799" i="4"/>
  <c r="C799" i="4"/>
  <c r="A800" i="4"/>
  <c r="B800" i="4"/>
  <c r="C800" i="4"/>
  <c r="A801" i="4"/>
  <c r="B801" i="4"/>
  <c r="C801" i="4"/>
  <c r="A802" i="4"/>
  <c r="B802" i="4"/>
  <c r="C802" i="4"/>
  <c r="A803" i="4"/>
  <c r="B803" i="4"/>
  <c r="C803" i="4"/>
  <c r="A804" i="4"/>
  <c r="B804" i="4"/>
  <c r="C804" i="4"/>
  <c r="A805" i="4"/>
  <c r="B805" i="4"/>
  <c r="C805" i="4"/>
  <c r="A806" i="4"/>
  <c r="B806" i="4"/>
  <c r="C806" i="4"/>
  <c r="A807" i="4"/>
  <c r="B807" i="4"/>
  <c r="C807" i="4"/>
  <c r="A808" i="4"/>
  <c r="B808" i="4"/>
  <c r="C808" i="4"/>
  <c r="A809" i="4"/>
  <c r="B809" i="4"/>
  <c r="C809" i="4"/>
  <c r="A810" i="4"/>
  <c r="B810" i="4"/>
  <c r="C810" i="4"/>
  <c r="A811" i="4"/>
  <c r="B811" i="4"/>
  <c r="C811" i="4"/>
  <c r="A812" i="4"/>
  <c r="B812" i="4"/>
  <c r="C812" i="4"/>
  <c r="A813" i="4"/>
  <c r="B813" i="4"/>
  <c r="C813" i="4"/>
  <c r="A814" i="4"/>
  <c r="B814" i="4"/>
  <c r="C814" i="4"/>
  <c r="A815" i="4"/>
  <c r="B815" i="4"/>
  <c r="C815" i="4"/>
  <c r="A816" i="4"/>
  <c r="B816" i="4"/>
  <c r="C816" i="4"/>
  <c r="A817" i="4"/>
  <c r="B817" i="4"/>
  <c r="C817" i="4"/>
  <c r="A818" i="4"/>
  <c r="B818" i="4"/>
  <c r="C818" i="4"/>
  <c r="A819" i="4"/>
  <c r="B819" i="4"/>
  <c r="C819" i="4"/>
  <c r="A820" i="4"/>
  <c r="B820" i="4"/>
  <c r="C820" i="4"/>
  <c r="A821" i="4"/>
  <c r="B821" i="4"/>
  <c r="C821" i="4"/>
  <c r="A822" i="4"/>
  <c r="B822" i="4"/>
  <c r="C822" i="4"/>
  <c r="A823" i="4"/>
  <c r="B823" i="4"/>
  <c r="C823" i="4"/>
  <c r="A824" i="4"/>
  <c r="B824" i="4"/>
  <c r="C824" i="4"/>
  <c r="A825" i="4"/>
  <c r="B825" i="4"/>
  <c r="C825" i="4"/>
  <c r="A826" i="4"/>
  <c r="B826" i="4"/>
  <c r="C826" i="4"/>
  <c r="A827" i="4"/>
  <c r="B827" i="4"/>
  <c r="C827" i="4"/>
  <c r="A828" i="4"/>
  <c r="B828" i="4"/>
  <c r="C828" i="4"/>
  <c r="A829" i="4"/>
  <c r="B829" i="4"/>
  <c r="C829" i="4"/>
  <c r="A830" i="4"/>
  <c r="B830" i="4"/>
  <c r="C830" i="4"/>
  <c r="A831" i="4"/>
  <c r="B831" i="4"/>
  <c r="C831" i="4"/>
  <c r="A832" i="4"/>
  <c r="B832" i="4"/>
  <c r="C832" i="4"/>
  <c r="A833" i="4"/>
  <c r="B833" i="4"/>
  <c r="C833" i="4"/>
  <c r="A834" i="4"/>
  <c r="B834" i="4"/>
  <c r="C834" i="4"/>
  <c r="A835" i="4"/>
  <c r="B835" i="4"/>
  <c r="C835" i="4"/>
  <c r="A836" i="4"/>
  <c r="B836" i="4"/>
  <c r="C836" i="4"/>
  <c r="A837" i="4"/>
  <c r="B837" i="4"/>
  <c r="C837" i="4"/>
  <c r="A838" i="4"/>
  <c r="B838" i="4"/>
  <c r="C838" i="4"/>
  <c r="A839" i="4"/>
  <c r="B839" i="4"/>
  <c r="C839" i="4"/>
  <c r="A840" i="4"/>
  <c r="B840" i="4"/>
  <c r="C840" i="4"/>
  <c r="A841" i="4"/>
  <c r="B841" i="4"/>
  <c r="C841" i="4"/>
  <c r="A842" i="4"/>
  <c r="B842" i="4"/>
  <c r="C842" i="4"/>
  <c r="A843" i="4"/>
  <c r="B843" i="4"/>
  <c r="C843" i="4"/>
  <c r="A844" i="4"/>
  <c r="A845" i="4"/>
  <c r="C845" i="4"/>
  <c r="A846" i="4"/>
  <c r="C846" i="4"/>
  <c r="A847" i="4"/>
  <c r="B847" i="4"/>
  <c r="C847" i="4"/>
  <c r="A848" i="4"/>
  <c r="B848" i="4"/>
  <c r="C848" i="4"/>
  <c r="A849" i="4"/>
  <c r="A850" i="4"/>
  <c r="A851" i="4"/>
  <c r="A852" i="4"/>
  <c r="A853" i="4"/>
  <c r="C853" i="4"/>
  <c r="A854" i="4"/>
  <c r="A855" i="4"/>
  <c r="B855" i="4"/>
  <c r="C855" i="4"/>
  <c r="A856" i="4"/>
  <c r="C856" i="4"/>
  <c r="A857" i="4"/>
  <c r="B857" i="4"/>
  <c r="C857" i="4"/>
  <c r="A858" i="4"/>
  <c r="B858" i="4"/>
  <c r="C858" i="4"/>
  <c r="A859" i="4"/>
  <c r="A860" i="4"/>
  <c r="C860" i="4"/>
  <c r="A861" i="4"/>
  <c r="B861" i="4"/>
  <c r="C861" i="4"/>
  <c r="A862" i="4"/>
  <c r="B862" i="4"/>
  <c r="C862" i="4"/>
  <c r="A863" i="4"/>
  <c r="A864" i="4"/>
  <c r="B864" i="4"/>
  <c r="C864" i="4"/>
  <c r="A865" i="4"/>
  <c r="B865" i="4"/>
  <c r="C865" i="4"/>
  <c r="A866" i="4"/>
  <c r="B866" i="4"/>
  <c r="C866" i="4"/>
  <c r="A867" i="4"/>
  <c r="B867" i="4"/>
  <c r="C867" i="4"/>
  <c r="A868" i="4"/>
  <c r="B868" i="4"/>
  <c r="C868" i="4"/>
  <c r="A869" i="4"/>
  <c r="B869" i="4"/>
  <c r="C869" i="4"/>
  <c r="A870" i="4"/>
  <c r="B870" i="4"/>
  <c r="C870" i="4"/>
  <c r="A871" i="4"/>
  <c r="B871" i="4"/>
  <c r="C871" i="4"/>
  <c r="A872" i="4"/>
  <c r="B872" i="4"/>
  <c r="C872" i="4"/>
  <c r="A873" i="4"/>
  <c r="B873" i="4"/>
  <c r="C873" i="4"/>
  <c r="A874" i="4"/>
  <c r="B874" i="4"/>
  <c r="C874" i="4"/>
  <c r="A875" i="4"/>
  <c r="B875" i="4"/>
  <c r="C875" i="4"/>
  <c r="A876" i="4"/>
  <c r="B876" i="4"/>
  <c r="C876" i="4"/>
  <c r="A877" i="4"/>
  <c r="B877" i="4"/>
  <c r="C877" i="4"/>
  <c r="A878" i="4"/>
  <c r="B878" i="4"/>
  <c r="C878" i="4"/>
  <c r="A879" i="4"/>
  <c r="B879" i="4"/>
  <c r="C879" i="4"/>
  <c r="A880" i="4"/>
  <c r="B880" i="4"/>
  <c r="C880" i="4"/>
  <c r="A881" i="4"/>
  <c r="B881" i="4"/>
  <c r="C881" i="4"/>
  <c r="A882" i="4"/>
  <c r="B882" i="4"/>
  <c r="C882" i="4"/>
  <c r="A883" i="4"/>
  <c r="B883" i="4"/>
  <c r="C883" i="4"/>
  <c r="A884" i="4"/>
  <c r="B884" i="4"/>
  <c r="C884" i="4"/>
  <c r="A885" i="4"/>
  <c r="B885" i="4"/>
  <c r="C885" i="4"/>
  <c r="A886" i="4"/>
  <c r="B886" i="4"/>
  <c r="C886" i="4"/>
  <c r="A887" i="4"/>
  <c r="B887" i="4"/>
  <c r="C887" i="4"/>
  <c r="A888" i="4"/>
  <c r="B888" i="4"/>
  <c r="C888" i="4"/>
  <c r="A889" i="4"/>
  <c r="B889" i="4"/>
  <c r="C889" i="4"/>
  <c r="A890" i="4"/>
  <c r="B890" i="4"/>
  <c r="C890" i="4"/>
  <c r="A891" i="4"/>
  <c r="B891" i="4"/>
  <c r="C891" i="4"/>
  <c r="A892" i="4"/>
  <c r="B892" i="4"/>
  <c r="C892" i="4"/>
  <c r="A893" i="4"/>
  <c r="B893" i="4"/>
  <c r="C893" i="4"/>
  <c r="A894" i="4"/>
  <c r="B894" i="4"/>
  <c r="C894" i="4"/>
  <c r="A895" i="4"/>
  <c r="B895" i="4"/>
  <c r="C895" i="4"/>
  <c r="A896" i="4"/>
  <c r="B896" i="4"/>
  <c r="C896" i="4"/>
  <c r="A897" i="4"/>
  <c r="B897" i="4"/>
  <c r="C897" i="4"/>
  <c r="A898" i="4"/>
  <c r="B898" i="4"/>
  <c r="C898" i="4"/>
  <c r="A899" i="4"/>
  <c r="B899" i="4"/>
  <c r="C899" i="4"/>
  <c r="A900" i="4"/>
  <c r="B900" i="4"/>
  <c r="C900" i="4"/>
  <c r="A901" i="4"/>
  <c r="B901" i="4"/>
  <c r="C901" i="4"/>
  <c r="A902" i="4"/>
  <c r="B902" i="4"/>
  <c r="C902" i="4"/>
  <c r="A903" i="4"/>
  <c r="B903" i="4"/>
  <c r="C903" i="4"/>
  <c r="A904" i="4"/>
  <c r="B904" i="4"/>
  <c r="C904" i="4"/>
  <c r="A905" i="4"/>
  <c r="B905" i="4"/>
  <c r="C905" i="4"/>
  <c r="A906" i="4"/>
  <c r="B906" i="4"/>
  <c r="C906" i="4"/>
  <c r="A907" i="4"/>
  <c r="B907" i="4"/>
  <c r="C907" i="4"/>
  <c r="A908" i="4"/>
  <c r="B908" i="4"/>
  <c r="C908" i="4"/>
  <c r="A909" i="4"/>
  <c r="B909" i="4"/>
  <c r="C909" i="4"/>
  <c r="A910" i="4"/>
  <c r="B910" i="4"/>
  <c r="C910" i="4"/>
  <c r="A911" i="4"/>
  <c r="B911" i="4"/>
  <c r="C911" i="4"/>
  <c r="A912" i="4"/>
  <c r="B912" i="4"/>
  <c r="C912" i="4"/>
  <c r="A913" i="4"/>
  <c r="B913" i="4"/>
  <c r="C913" i="4"/>
  <c r="A914" i="4"/>
  <c r="B914" i="4"/>
  <c r="C914" i="4"/>
  <c r="A915" i="4"/>
  <c r="B915" i="4"/>
  <c r="C915" i="4"/>
  <c r="A916" i="4"/>
  <c r="B916" i="4"/>
  <c r="C916" i="4"/>
  <c r="A917" i="4"/>
  <c r="B917" i="4"/>
  <c r="C917" i="4"/>
  <c r="A918" i="4"/>
  <c r="B918" i="4"/>
  <c r="C918" i="4"/>
  <c r="A919" i="4"/>
  <c r="B919" i="4"/>
  <c r="C919" i="4"/>
  <c r="A920" i="4"/>
  <c r="B920" i="4"/>
  <c r="C920" i="4"/>
  <c r="A921" i="4"/>
  <c r="B921" i="4"/>
  <c r="C921" i="4"/>
  <c r="A922" i="4"/>
  <c r="B922" i="4"/>
  <c r="C922" i="4"/>
  <c r="A923" i="4"/>
  <c r="B923" i="4"/>
  <c r="C923" i="4"/>
  <c r="A924" i="4"/>
  <c r="B924" i="4"/>
  <c r="C924" i="4"/>
  <c r="A925" i="4"/>
  <c r="B925" i="4"/>
  <c r="C925" i="4"/>
  <c r="A926" i="4"/>
  <c r="B926" i="4"/>
  <c r="C926" i="4"/>
  <c r="A927" i="4"/>
  <c r="B927" i="4"/>
  <c r="C927" i="4"/>
  <c r="A928" i="4"/>
  <c r="B928" i="4"/>
  <c r="C928" i="4"/>
  <c r="A929" i="4"/>
  <c r="B929" i="4"/>
  <c r="C929" i="4"/>
  <c r="A930" i="4"/>
  <c r="B930" i="4"/>
  <c r="C930" i="4"/>
  <c r="A931" i="4"/>
  <c r="B931" i="4"/>
  <c r="C931" i="4"/>
  <c r="A932" i="4"/>
  <c r="B932" i="4"/>
  <c r="C932" i="4"/>
  <c r="A933" i="4"/>
  <c r="B933" i="4"/>
  <c r="C933" i="4"/>
  <c r="A934" i="4"/>
  <c r="B934" i="4"/>
  <c r="C934" i="4"/>
  <c r="A935" i="4"/>
  <c r="B935" i="4"/>
  <c r="C935" i="4"/>
  <c r="A936" i="4"/>
  <c r="B936" i="4"/>
  <c r="C936" i="4"/>
  <c r="A937" i="4"/>
  <c r="B937" i="4"/>
  <c r="C937" i="4"/>
  <c r="A938" i="4"/>
  <c r="B938" i="4"/>
  <c r="C938" i="4"/>
  <c r="A939" i="4"/>
  <c r="B939" i="4"/>
  <c r="C939" i="4"/>
  <c r="A940" i="4"/>
  <c r="B940" i="4"/>
  <c r="C940" i="4"/>
  <c r="A941" i="4"/>
  <c r="B941" i="4"/>
  <c r="C941" i="4"/>
  <c r="A942" i="4"/>
  <c r="B942" i="4"/>
  <c r="C942" i="4"/>
  <c r="A943" i="4"/>
  <c r="B943" i="4"/>
  <c r="C943" i="4"/>
  <c r="A944" i="4"/>
  <c r="B944" i="4"/>
  <c r="C944" i="4"/>
  <c r="A945" i="4"/>
  <c r="B945" i="4"/>
  <c r="C945" i="4"/>
  <c r="A946" i="4"/>
  <c r="B946" i="4"/>
  <c r="C946" i="4"/>
  <c r="A947" i="4"/>
  <c r="B947" i="4"/>
  <c r="C947" i="4"/>
  <c r="A948" i="4"/>
  <c r="B948" i="4"/>
  <c r="C948" i="4"/>
  <c r="A949" i="4"/>
  <c r="B949" i="4"/>
  <c r="C949" i="4"/>
  <c r="A950" i="4"/>
  <c r="A951" i="4"/>
  <c r="A952" i="4"/>
  <c r="A953" i="4"/>
  <c r="B953" i="4"/>
  <c r="C953" i="4"/>
  <c r="A954" i="4"/>
  <c r="A955" i="4"/>
  <c r="C955" i="4"/>
  <c r="A956" i="4"/>
  <c r="A957" i="4"/>
  <c r="A958" i="4"/>
  <c r="A959" i="4"/>
  <c r="A960" i="4"/>
  <c r="A961" i="4"/>
  <c r="B961" i="4"/>
  <c r="C961" i="4"/>
  <c r="A962" i="4"/>
  <c r="A963" i="4"/>
  <c r="A964" i="4"/>
  <c r="A965" i="4"/>
  <c r="A966" i="4"/>
  <c r="C966" i="4"/>
  <c r="A967" i="4"/>
  <c r="C967" i="4"/>
  <c r="A968" i="4"/>
  <c r="A969" i="4"/>
  <c r="C969" i="4"/>
  <c r="A970" i="4"/>
  <c r="B970" i="4"/>
  <c r="C970" i="4"/>
  <c r="A971" i="4"/>
  <c r="C971" i="4"/>
  <c r="A972" i="4"/>
  <c r="C972" i="4"/>
  <c r="A973" i="4"/>
  <c r="A974" i="4"/>
  <c r="A975" i="4"/>
  <c r="A976" i="4"/>
  <c r="A977" i="4"/>
  <c r="A978" i="4"/>
  <c r="A979" i="4"/>
  <c r="A980" i="4"/>
  <c r="A981" i="4"/>
  <c r="C981" i="4"/>
  <c r="A982" i="4"/>
  <c r="A983" i="4"/>
  <c r="C983" i="4"/>
  <c r="A984" i="4"/>
  <c r="A985" i="4"/>
  <c r="C985" i="4"/>
  <c r="A986" i="4"/>
  <c r="B986" i="4"/>
  <c r="C986" i="4"/>
  <c r="A987" i="4"/>
  <c r="B987" i="4"/>
  <c r="C987" i="4"/>
  <c r="A988" i="4"/>
  <c r="A989" i="4"/>
  <c r="A990" i="4"/>
  <c r="A991" i="4"/>
  <c r="C991" i="4"/>
  <c r="A992" i="4"/>
  <c r="A993" i="4"/>
  <c r="B993" i="4"/>
  <c r="C993" i="4"/>
  <c r="A994" i="4"/>
  <c r="A995" i="4"/>
  <c r="C995" i="4"/>
  <c r="A996" i="4"/>
  <c r="A997" i="4"/>
  <c r="A998" i="4"/>
  <c r="C998" i="4"/>
  <c r="A999" i="4"/>
  <c r="A1000" i="4"/>
  <c r="A109" i="2"/>
  <c r="B109" i="2"/>
  <c r="A110" i="2"/>
  <c r="B110" i="2"/>
  <c r="A111" i="2"/>
  <c r="B111" i="2"/>
  <c r="C111" i="2"/>
  <c r="A112" i="2"/>
  <c r="B112" i="2"/>
  <c r="A113" i="2"/>
  <c r="B113" i="2"/>
  <c r="C113" i="2"/>
  <c r="A114" i="2"/>
  <c r="B114" i="2"/>
  <c r="A115" i="2"/>
  <c r="B115" i="2"/>
  <c r="C115" i="2"/>
  <c r="A116" i="2"/>
  <c r="B116" i="2"/>
  <c r="C116" i="2"/>
  <c r="A117" i="2"/>
  <c r="B117" i="2"/>
  <c r="C117" i="2"/>
  <c r="A118" i="2"/>
  <c r="B118" i="2"/>
  <c r="C118" i="2"/>
  <c r="A119" i="2"/>
  <c r="B119" i="2"/>
  <c r="A120" i="2"/>
  <c r="B120" i="2"/>
  <c r="A121" i="2"/>
  <c r="B121" i="2"/>
  <c r="A122" i="2"/>
  <c r="B122" i="2"/>
  <c r="C122" i="2"/>
  <c r="A123" i="2"/>
  <c r="B123" i="2"/>
  <c r="C123" i="2"/>
  <c r="A124" i="2"/>
  <c r="B124" i="2"/>
  <c r="A125" i="2"/>
  <c r="B125" i="2"/>
  <c r="A100" i="2"/>
  <c r="B100" i="2"/>
  <c r="A101" i="2"/>
  <c r="B101" i="2"/>
  <c r="A102" i="2"/>
  <c r="B102" i="2"/>
  <c r="C102" i="2"/>
  <c r="A103" i="2"/>
  <c r="B103" i="2"/>
  <c r="C103" i="2"/>
  <c r="A104" i="2"/>
  <c r="B104" i="2"/>
  <c r="C104" i="2"/>
  <c r="A105" i="2"/>
  <c r="B105" i="2"/>
  <c r="A106" i="2"/>
  <c r="B106" i="2"/>
  <c r="C106" i="2"/>
  <c r="A107" i="2"/>
  <c r="B107" i="2"/>
  <c r="C107" i="2"/>
  <c r="A108" i="2"/>
  <c r="B108" i="2"/>
  <c r="A4" i="2"/>
  <c r="B4" i="2"/>
  <c r="C4" i="2" s="1"/>
  <c r="A5" i="2"/>
  <c r="B5" i="2"/>
  <c r="C5" i="2" s="1"/>
  <c r="A6" i="2"/>
  <c r="B6" i="2"/>
  <c r="C6" i="2" s="1"/>
  <c r="A7" i="2"/>
  <c r="B7" i="2"/>
  <c r="C7" i="2" s="1"/>
  <c r="A8" i="2"/>
  <c r="B8" i="2"/>
  <c r="C8" i="2" s="1"/>
  <c r="A9" i="2"/>
  <c r="B9" i="2"/>
  <c r="C9" i="2" s="1"/>
  <c r="A10" i="2"/>
  <c r="B10" i="2"/>
  <c r="C10" i="2" s="1"/>
  <c r="A11" i="2"/>
  <c r="B11" i="2"/>
  <c r="C11" i="2" s="1"/>
  <c r="A12" i="2"/>
  <c r="B12" i="2"/>
  <c r="C12" i="2" s="1"/>
  <c r="A13" i="2"/>
  <c r="B13" i="2"/>
  <c r="C13" i="2" s="1"/>
  <c r="A14" i="2"/>
  <c r="B14" i="2"/>
  <c r="C14" i="2" s="1"/>
  <c r="A15" i="2"/>
  <c r="B15" i="2"/>
  <c r="C15" i="2" s="1"/>
  <c r="A16" i="2"/>
  <c r="B16" i="2"/>
  <c r="C16" i="2" s="1"/>
  <c r="A17" i="2"/>
  <c r="B17" i="2"/>
  <c r="C17" i="2" s="1"/>
  <c r="A18" i="2"/>
  <c r="B18" i="2"/>
  <c r="C18" i="2" s="1"/>
  <c r="A19" i="2"/>
  <c r="B19" i="2"/>
  <c r="C19" i="2" s="1"/>
  <c r="A20" i="2"/>
  <c r="B20" i="2"/>
  <c r="C20" i="2" s="1"/>
  <c r="A21" i="2"/>
  <c r="B21" i="2"/>
  <c r="C21" i="2" s="1"/>
  <c r="A22" i="2"/>
  <c r="B22" i="2"/>
  <c r="C22" i="2" s="1"/>
  <c r="A23" i="2"/>
  <c r="B23" i="2"/>
  <c r="C23" i="2" s="1"/>
  <c r="A24" i="2"/>
  <c r="B24" i="2"/>
  <c r="C24" i="2" s="1"/>
  <c r="A25" i="2"/>
  <c r="B25" i="2"/>
  <c r="C25" i="2" s="1"/>
  <c r="A26" i="2"/>
  <c r="B26" i="2"/>
  <c r="C26" i="2" s="1"/>
  <c r="A27" i="2"/>
  <c r="B27" i="2"/>
  <c r="C27" i="2" s="1"/>
  <c r="A28" i="2"/>
  <c r="B28" i="2"/>
  <c r="C28" i="2" s="1"/>
  <c r="A29" i="2"/>
  <c r="B29" i="2"/>
  <c r="C29" i="2" s="1"/>
  <c r="A30" i="2"/>
  <c r="B30" i="2"/>
  <c r="C30" i="2" s="1"/>
  <c r="A31" i="2"/>
  <c r="B31" i="2"/>
  <c r="C31" i="2" s="1"/>
  <c r="A32" i="2"/>
  <c r="B32" i="2"/>
  <c r="C32" i="2" s="1"/>
  <c r="A33" i="2"/>
  <c r="B33" i="2"/>
  <c r="C33" i="2" s="1"/>
  <c r="A34" i="2"/>
  <c r="B34" i="2"/>
  <c r="C34" i="2" s="1"/>
  <c r="A35" i="2"/>
  <c r="B35" i="2"/>
  <c r="C35" i="2" s="1"/>
  <c r="A36" i="2"/>
  <c r="B36" i="2"/>
  <c r="C36" i="2" s="1"/>
  <c r="A37" i="2"/>
  <c r="B37" i="2"/>
  <c r="C37" i="2" s="1"/>
  <c r="A38" i="2"/>
  <c r="B38" i="2"/>
  <c r="C38" i="2" s="1"/>
  <c r="A39" i="2"/>
  <c r="B39" i="2"/>
  <c r="C39" i="2" s="1"/>
  <c r="A40" i="2"/>
  <c r="B40" i="2"/>
  <c r="C40" i="2" s="1"/>
  <c r="A41" i="2"/>
  <c r="B41" i="2"/>
  <c r="C41" i="2" s="1"/>
  <c r="A42" i="2"/>
  <c r="B42" i="2"/>
  <c r="C42" i="2" s="1"/>
  <c r="A43" i="2"/>
  <c r="B43" i="2"/>
  <c r="C43" i="2" s="1"/>
  <c r="A44" i="2"/>
  <c r="B44" i="2"/>
  <c r="C44" i="2" s="1"/>
  <c r="A45" i="2"/>
  <c r="B45" i="2"/>
  <c r="C45" i="2" s="1"/>
  <c r="A46" i="2"/>
  <c r="B46" i="2"/>
  <c r="C46" i="2" s="1"/>
  <c r="A47" i="2"/>
  <c r="B47" i="2"/>
  <c r="C47" i="2" s="1"/>
  <c r="A48" i="2"/>
  <c r="B48" i="2"/>
  <c r="C48" i="2" s="1"/>
  <c r="A49" i="2"/>
  <c r="B49" i="2"/>
  <c r="C49" i="2" s="1"/>
  <c r="A50" i="2"/>
  <c r="B50" i="2"/>
  <c r="C50" i="2" s="1"/>
  <c r="A51" i="2"/>
  <c r="B51" i="2"/>
  <c r="C51" i="2" s="1"/>
  <c r="A52" i="2"/>
  <c r="B52" i="2"/>
  <c r="C52" i="2" s="1"/>
  <c r="A53" i="2"/>
  <c r="B53" i="2"/>
  <c r="C53" i="2" s="1"/>
  <c r="A54" i="2"/>
  <c r="B54" i="2"/>
  <c r="C54" i="2" s="1"/>
  <c r="A55" i="2"/>
  <c r="B55" i="2"/>
  <c r="C55" i="2" s="1"/>
  <c r="A56" i="2"/>
  <c r="B56" i="2"/>
  <c r="C56" i="2" s="1"/>
  <c r="A57" i="2"/>
  <c r="B57" i="2"/>
  <c r="C57" i="2" s="1"/>
  <c r="A58" i="2"/>
  <c r="B58" i="2"/>
  <c r="C58" i="2" s="1"/>
  <c r="A59" i="2"/>
  <c r="B59" i="2"/>
  <c r="C59" i="2" s="1"/>
  <c r="A60" i="2"/>
  <c r="B60" i="2"/>
  <c r="C60" i="2" s="1"/>
  <c r="A61" i="2"/>
  <c r="B61" i="2"/>
  <c r="C61" i="2" s="1"/>
  <c r="A62" i="2"/>
  <c r="B62" i="2"/>
  <c r="C62" i="2" s="1"/>
  <c r="A63" i="2"/>
  <c r="B63" i="2"/>
  <c r="C63" i="2" s="1"/>
  <c r="A64" i="2"/>
  <c r="B64" i="2"/>
  <c r="C64" i="2" s="1"/>
  <c r="A65" i="2"/>
  <c r="B65" i="2"/>
  <c r="C65" i="2" s="1"/>
  <c r="A66" i="2"/>
  <c r="B66" i="2"/>
  <c r="C66" i="2" s="1"/>
  <c r="A67" i="2"/>
  <c r="B67" i="2"/>
  <c r="C67" i="2" s="1"/>
  <c r="A68" i="2"/>
  <c r="B68" i="2"/>
  <c r="C68" i="2" s="1"/>
  <c r="A69" i="2"/>
  <c r="B69" i="2"/>
  <c r="C69" i="2" s="1"/>
  <c r="A70" i="2"/>
  <c r="B70" i="2"/>
  <c r="C70" i="2" s="1"/>
  <c r="A71" i="2"/>
  <c r="B71" i="2"/>
  <c r="C71" i="2" s="1"/>
  <c r="A72" i="2"/>
  <c r="B72" i="2"/>
  <c r="C72" i="2" s="1"/>
  <c r="A73" i="2"/>
  <c r="B73" i="2"/>
  <c r="C73" i="2" s="1"/>
  <c r="A74" i="2"/>
  <c r="B74" i="2"/>
  <c r="C74" i="2" s="1"/>
  <c r="A75" i="2"/>
  <c r="B75" i="2"/>
  <c r="C75" i="2" s="1"/>
  <c r="A76" i="2"/>
  <c r="B76" i="2"/>
  <c r="C76" i="2" s="1"/>
  <c r="A77" i="2"/>
  <c r="B77" i="2"/>
  <c r="C77" i="2" s="1"/>
  <c r="A78" i="2"/>
  <c r="B78" i="2"/>
  <c r="C78" i="2" s="1"/>
  <c r="A79" i="2"/>
  <c r="B79" i="2"/>
  <c r="C79" i="2" s="1"/>
  <c r="A80" i="2"/>
  <c r="B80" i="2"/>
  <c r="C80" i="2" s="1"/>
  <c r="A81" i="2"/>
  <c r="B81" i="2"/>
  <c r="C81" i="2" s="1"/>
  <c r="A82" i="2"/>
  <c r="B82" i="2"/>
  <c r="C82" i="2" s="1"/>
  <c r="A83" i="2"/>
  <c r="B83" i="2"/>
  <c r="C83" i="2" s="1"/>
  <c r="A84" i="2"/>
  <c r="B84" i="2"/>
  <c r="C84" i="2" s="1"/>
  <c r="A85" i="2"/>
  <c r="B85" i="2"/>
  <c r="C85" i="2" s="1"/>
  <c r="A86" i="2"/>
  <c r="B86" i="2"/>
  <c r="C86" i="2" s="1"/>
  <c r="A87" i="2"/>
  <c r="B87" i="2"/>
  <c r="C87" i="2" s="1"/>
  <c r="A88" i="2"/>
  <c r="B88" i="2"/>
  <c r="C88" i="2" s="1"/>
  <c r="A89" i="2"/>
  <c r="B89" i="2"/>
  <c r="C89" i="2" s="1"/>
  <c r="A90" i="2"/>
  <c r="B90" i="2"/>
  <c r="C90" i="2" s="1"/>
  <c r="A91" i="2"/>
  <c r="B91" i="2"/>
  <c r="C91" i="2" s="1"/>
  <c r="A92" i="2"/>
  <c r="B92" i="2"/>
  <c r="C92" i="2" s="1"/>
  <c r="A93" i="2"/>
  <c r="B93" i="2"/>
  <c r="C93" i="2" s="1"/>
  <c r="A94" i="2"/>
  <c r="B94" i="2"/>
  <c r="C94" i="2" s="1"/>
  <c r="A95" i="2"/>
  <c r="B95" i="2"/>
  <c r="C95" i="2" s="1"/>
  <c r="A96" i="2"/>
  <c r="B96" i="2"/>
  <c r="C96" i="2" s="1"/>
  <c r="A97" i="2"/>
  <c r="B97" i="2"/>
  <c r="C97" i="2" s="1"/>
  <c r="A98" i="2"/>
  <c r="B98" i="2"/>
  <c r="C98" i="2" s="1"/>
  <c r="A99" i="2"/>
  <c r="B99" i="2"/>
  <c r="C99" i="2" s="1"/>
  <c r="A2" i="4"/>
  <c r="A2" i="2"/>
  <c r="B2" i="2"/>
  <c r="A3" i="2"/>
  <c r="B3" i="2"/>
  <c r="C3" i="2" s="1"/>
  <c r="B1" i="2"/>
  <c r="A1" i="2"/>
  <c r="I644" i="12" l="1"/>
  <c r="J644" i="12" s="1"/>
  <c r="I642" i="12"/>
  <c r="J642" i="12" s="1"/>
  <c r="I641" i="12"/>
  <c r="J641" i="12" s="1"/>
  <c r="I640" i="12"/>
  <c r="J640" i="12" s="1"/>
  <c r="I639" i="12"/>
  <c r="J639" i="12" s="1"/>
  <c r="I638" i="12"/>
  <c r="J638" i="12" s="1"/>
  <c r="I637" i="12"/>
  <c r="J637" i="12" s="1"/>
  <c r="I636" i="12"/>
  <c r="J636" i="12" s="1"/>
  <c r="I629" i="12"/>
  <c r="J629" i="12" s="1"/>
  <c r="I625" i="12"/>
  <c r="J625" i="12" s="1"/>
  <c r="I614" i="12"/>
  <c r="J614" i="12" s="1"/>
  <c r="I613" i="12"/>
  <c r="J613" i="12" s="1"/>
  <c r="I611" i="12"/>
  <c r="J611" i="12" s="1"/>
  <c r="I607" i="12"/>
  <c r="J607" i="12" s="1"/>
  <c r="I604" i="12"/>
  <c r="J604" i="12" s="1"/>
  <c r="I603" i="12"/>
  <c r="J603" i="12" s="1"/>
  <c r="I602" i="12"/>
  <c r="J602" i="12" s="1"/>
  <c r="I597" i="12"/>
  <c r="J597" i="12" s="1"/>
  <c r="I596" i="12"/>
  <c r="J596" i="12" s="1"/>
  <c r="I595" i="12"/>
  <c r="J595" i="12" s="1"/>
  <c r="I593" i="12"/>
  <c r="J593" i="12" s="1"/>
  <c r="I589" i="12"/>
  <c r="J589" i="12" s="1"/>
  <c r="I581" i="12"/>
  <c r="J581" i="12" s="1"/>
  <c r="I574" i="12"/>
  <c r="J574" i="12" s="1"/>
  <c r="I564" i="12"/>
  <c r="J564" i="12" s="1"/>
  <c r="I554" i="12"/>
  <c r="J554" i="12" s="1"/>
  <c r="I550" i="12"/>
  <c r="J550" i="12" s="1"/>
  <c r="I547" i="12"/>
  <c r="J547" i="12" s="1"/>
  <c r="I541" i="12"/>
  <c r="J541" i="12" s="1"/>
  <c r="I535" i="12"/>
  <c r="J535" i="12" s="1"/>
  <c r="I429" i="12"/>
  <c r="J429" i="12" s="1"/>
  <c r="I425" i="12"/>
  <c r="J425" i="12" s="1"/>
  <c r="I423" i="12"/>
  <c r="J423" i="12" s="1"/>
  <c r="I417" i="12"/>
  <c r="J417" i="12" s="1"/>
  <c r="I401" i="12"/>
  <c r="J401" i="12" s="1"/>
  <c r="I395" i="12"/>
  <c r="J395" i="12" s="1"/>
  <c r="I393" i="12"/>
  <c r="J393" i="12" s="1"/>
  <c r="I385" i="12"/>
  <c r="J385" i="12" s="1"/>
  <c r="I341" i="12"/>
  <c r="J341" i="12" s="1"/>
  <c r="I339" i="12"/>
  <c r="J339" i="12" s="1"/>
  <c r="I329" i="12"/>
  <c r="J329" i="12" s="1"/>
  <c r="I327" i="12"/>
  <c r="J327" i="12" s="1"/>
  <c r="I312" i="12"/>
  <c r="J312" i="12" s="1"/>
  <c r="I307" i="12"/>
  <c r="J307" i="12" s="1"/>
  <c r="I289" i="12"/>
  <c r="J289" i="12" s="1"/>
  <c r="I214" i="12"/>
  <c r="J214" i="12" s="1"/>
  <c r="I202" i="12"/>
  <c r="J202" i="12" s="1"/>
  <c r="I199" i="12"/>
  <c r="J199" i="12" s="1"/>
  <c r="I194" i="12"/>
  <c r="J194" i="12" s="1"/>
  <c r="I116" i="12"/>
  <c r="J116" i="12" s="1"/>
  <c r="I105" i="12"/>
  <c r="J105" i="12" s="1"/>
  <c r="I29" i="12"/>
  <c r="J29" i="12" s="1"/>
  <c r="I24" i="12"/>
  <c r="J24" i="12" s="1"/>
  <c r="I11" i="12"/>
  <c r="J11" i="12" s="1"/>
  <c r="I568" i="12"/>
  <c r="J568" i="12" s="1"/>
  <c r="I567" i="12"/>
  <c r="J567" i="12" s="1"/>
  <c r="I566" i="12"/>
  <c r="J566" i="12" s="1"/>
  <c r="I473" i="12"/>
  <c r="J473" i="12" s="1"/>
  <c r="I472" i="12"/>
  <c r="J472" i="12" s="1"/>
  <c r="I471" i="12"/>
  <c r="J471" i="12" s="1"/>
  <c r="I470" i="12"/>
  <c r="J470" i="12" s="1"/>
  <c r="I469" i="12"/>
  <c r="J469" i="12" s="1"/>
  <c r="I468" i="12"/>
  <c r="J468" i="12" s="1"/>
  <c r="I467" i="12"/>
  <c r="J467" i="12" s="1"/>
  <c r="I466" i="12"/>
  <c r="J466" i="12" s="1"/>
  <c r="I465" i="12"/>
  <c r="J465" i="12" s="1"/>
  <c r="I464" i="12"/>
  <c r="J464" i="12" s="1"/>
  <c r="I463" i="12"/>
  <c r="J463" i="12" s="1"/>
  <c r="I462" i="12"/>
  <c r="J462" i="12" s="1"/>
  <c r="I461" i="12"/>
  <c r="J461" i="12" s="1"/>
  <c r="I460" i="12"/>
  <c r="J460" i="12" s="1"/>
  <c r="I459" i="12"/>
  <c r="J459" i="12" s="1"/>
  <c r="I458" i="12"/>
  <c r="J458" i="12" s="1"/>
  <c r="I457" i="12"/>
  <c r="J457" i="12" s="1"/>
  <c r="I456" i="12"/>
  <c r="J456" i="12" s="1"/>
  <c r="I455" i="12"/>
  <c r="J455" i="12" s="1"/>
  <c r="I454" i="12"/>
  <c r="J454" i="12" s="1"/>
  <c r="I453" i="12"/>
  <c r="J453" i="12" s="1"/>
  <c r="I452" i="12"/>
  <c r="J452" i="12" s="1"/>
  <c r="I451" i="12"/>
  <c r="J451" i="12" s="1"/>
  <c r="I450" i="12"/>
  <c r="J450" i="12" s="1"/>
  <c r="I449" i="12"/>
  <c r="J449" i="12" s="1"/>
  <c r="I448" i="12"/>
  <c r="J448" i="12" s="1"/>
  <c r="I447" i="12"/>
  <c r="J447" i="12" s="1"/>
  <c r="I446" i="12"/>
  <c r="J446" i="12" s="1"/>
  <c r="I445" i="12"/>
  <c r="J445" i="12" s="1"/>
  <c r="I444" i="12"/>
  <c r="J444" i="12" s="1"/>
  <c r="I443" i="12"/>
  <c r="J443" i="12" s="1"/>
  <c r="I442" i="12"/>
  <c r="J442" i="12" s="1"/>
  <c r="I441" i="12"/>
  <c r="J441" i="12" s="1"/>
  <c r="I421" i="12"/>
  <c r="J421" i="12" s="1"/>
  <c r="I419" i="12"/>
  <c r="J419" i="12" s="1"/>
  <c r="I413" i="12"/>
  <c r="J413" i="12" s="1"/>
  <c r="I410" i="12"/>
  <c r="J410" i="12" s="1"/>
  <c r="I398" i="12"/>
  <c r="J398" i="12" s="1"/>
  <c r="I396" i="12"/>
  <c r="J396" i="12" s="1"/>
  <c r="I388" i="12"/>
  <c r="J388" i="12" s="1"/>
  <c r="I340" i="12"/>
  <c r="J340" i="12" s="1"/>
  <c r="I333" i="12"/>
  <c r="J333" i="12" s="1"/>
  <c r="I328" i="12"/>
  <c r="J328" i="12" s="1"/>
  <c r="I321" i="12"/>
  <c r="J321" i="12" s="1"/>
  <c r="I319" i="12"/>
  <c r="J319" i="12" s="1"/>
  <c r="I308" i="12"/>
  <c r="J308" i="12" s="1"/>
  <c r="I306" i="12"/>
  <c r="J306" i="12" s="1"/>
  <c r="I301" i="12"/>
  <c r="J301" i="12" s="1"/>
  <c r="I298" i="12"/>
  <c r="J298" i="12" s="1"/>
  <c r="I296" i="12"/>
  <c r="J296" i="12" s="1"/>
  <c r="I118" i="12"/>
  <c r="J118" i="12" s="1"/>
  <c r="I109" i="12"/>
  <c r="J109" i="12" s="1"/>
  <c r="I4" i="12"/>
  <c r="J4" i="12" s="1"/>
  <c r="I378" i="12"/>
  <c r="J378" i="12" s="1"/>
  <c r="I377" i="12"/>
  <c r="J377" i="12" s="1"/>
  <c r="I376" i="12"/>
  <c r="J376" i="12" s="1"/>
  <c r="I375" i="12"/>
  <c r="J375" i="12" s="1"/>
  <c r="I374" i="12"/>
  <c r="J374" i="12" s="1"/>
  <c r="I373" i="12"/>
  <c r="J373" i="12" s="1"/>
  <c r="I372" i="12"/>
  <c r="J372" i="12" s="1"/>
  <c r="I371" i="12"/>
  <c r="J371" i="12" s="1"/>
  <c r="I370" i="12"/>
  <c r="J370" i="12" s="1"/>
  <c r="I369" i="12"/>
  <c r="J369" i="12" s="1"/>
  <c r="I368" i="12"/>
  <c r="J368" i="12" s="1"/>
  <c r="I367" i="12"/>
  <c r="J367" i="12" s="1"/>
  <c r="I366" i="12"/>
  <c r="J366" i="12" s="1"/>
  <c r="I365" i="12"/>
  <c r="J365" i="12" s="1"/>
  <c r="I364" i="12"/>
  <c r="J364" i="12" s="1"/>
  <c r="I363" i="12"/>
  <c r="J363" i="12" s="1"/>
  <c r="I362" i="12"/>
  <c r="J362" i="12" s="1"/>
  <c r="I361" i="12"/>
  <c r="J361" i="12" s="1"/>
  <c r="I360" i="12"/>
  <c r="J360" i="12" s="1"/>
  <c r="I359" i="12"/>
  <c r="J359" i="12" s="1"/>
  <c r="I358" i="12"/>
  <c r="J358" i="12" s="1"/>
  <c r="I357" i="12"/>
  <c r="J357" i="12" s="1"/>
  <c r="I356" i="12"/>
  <c r="J356" i="12" s="1"/>
  <c r="I355" i="12"/>
  <c r="J355" i="12" s="1"/>
  <c r="I354" i="12"/>
  <c r="J354" i="12" s="1"/>
  <c r="I353" i="12"/>
  <c r="J353" i="12" s="1"/>
  <c r="I352" i="12"/>
  <c r="J352" i="12" s="1"/>
  <c r="I351" i="12"/>
  <c r="J351" i="12" s="1"/>
  <c r="I350" i="12"/>
  <c r="J350" i="12" s="1"/>
  <c r="I349" i="12"/>
  <c r="J349" i="12" s="1"/>
  <c r="I348" i="12"/>
  <c r="J348" i="12" s="1"/>
  <c r="I347" i="12"/>
  <c r="J347" i="12" s="1"/>
  <c r="I346" i="12"/>
  <c r="J346" i="12" s="1"/>
  <c r="I345" i="12"/>
  <c r="J345" i="12" s="1"/>
  <c r="I344" i="12"/>
  <c r="J344" i="12" s="1"/>
  <c r="I343" i="12"/>
  <c r="J343" i="12" s="1"/>
  <c r="I342" i="12"/>
  <c r="J342" i="12" s="1"/>
  <c r="I335" i="12"/>
  <c r="J335" i="12" s="1"/>
  <c r="I331" i="12"/>
  <c r="J331" i="12" s="1"/>
  <c r="I326" i="12"/>
  <c r="J326" i="12" s="1"/>
  <c r="I320" i="12"/>
  <c r="J320" i="12" s="1"/>
  <c r="I315" i="12"/>
  <c r="J315" i="12" s="1"/>
  <c r="I313" i="12"/>
  <c r="J313" i="12" s="1"/>
  <c r="I311" i="12"/>
  <c r="J311" i="12" s="1"/>
  <c r="I309" i="12"/>
  <c r="J309" i="12" s="1"/>
  <c r="I304" i="12"/>
  <c r="J304" i="12" s="1"/>
  <c r="I300" i="12"/>
  <c r="J300" i="12" s="1"/>
  <c r="I291" i="12"/>
  <c r="J291" i="12" s="1"/>
  <c r="I237" i="12"/>
  <c r="J237" i="12" s="1"/>
  <c r="I233" i="12"/>
  <c r="J233" i="12" s="1"/>
  <c r="I222" i="12"/>
  <c r="J222" i="12" s="1"/>
  <c r="I216" i="12"/>
  <c r="J216" i="12" s="1"/>
  <c r="I212" i="12"/>
  <c r="J212" i="12" s="1"/>
  <c r="I203" i="12"/>
  <c r="J203" i="12" s="1"/>
  <c r="I192" i="12"/>
  <c r="J192" i="12" s="1"/>
  <c r="I133" i="12"/>
  <c r="J133" i="12" s="1"/>
  <c r="I15" i="12"/>
  <c r="J15" i="12" s="1"/>
  <c r="I12" i="12"/>
  <c r="J12" i="12" s="1"/>
  <c r="I283" i="12"/>
  <c r="J283" i="12" s="1"/>
  <c r="I282" i="12"/>
  <c r="J282" i="12" s="1"/>
  <c r="I281" i="12"/>
  <c r="J281" i="12" s="1"/>
  <c r="I280" i="12"/>
  <c r="J280" i="12" s="1"/>
  <c r="I279" i="12"/>
  <c r="J279" i="12" s="1"/>
  <c r="I278" i="12"/>
  <c r="J278" i="12" s="1"/>
  <c r="I277" i="12"/>
  <c r="J277" i="12" s="1"/>
  <c r="I276" i="12"/>
  <c r="J276" i="12" s="1"/>
  <c r="I275" i="12"/>
  <c r="J275" i="12" s="1"/>
  <c r="I274" i="12"/>
  <c r="J274" i="12" s="1"/>
  <c r="I273" i="12"/>
  <c r="J273" i="12" s="1"/>
  <c r="I272" i="12"/>
  <c r="J272" i="12" s="1"/>
  <c r="I271" i="12"/>
  <c r="J271" i="12" s="1"/>
  <c r="I270" i="12"/>
  <c r="J270" i="12" s="1"/>
  <c r="I269" i="12"/>
  <c r="J269" i="12" s="1"/>
  <c r="I268" i="12"/>
  <c r="J268" i="12" s="1"/>
  <c r="I267" i="12"/>
  <c r="J267" i="12" s="1"/>
  <c r="I266" i="12"/>
  <c r="J266" i="12" s="1"/>
  <c r="I265" i="12"/>
  <c r="J265" i="12" s="1"/>
  <c r="I264" i="12"/>
  <c r="J264" i="12" s="1"/>
  <c r="I263" i="12"/>
  <c r="J263" i="12" s="1"/>
  <c r="I262" i="12"/>
  <c r="J262" i="12" s="1"/>
  <c r="I261" i="12"/>
  <c r="J261" i="12" s="1"/>
  <c r="I260" i="12"/>
  <c r="J260" i="12" s="1"/>
  <c r="I259" i="12"/>
  <c r="J259" i="12" s="1"/>
  <c r="I258" i="12"/>
  <c r="J258" i="12" s="1"/>
  <c r="I257" i="12"/>
  <c r="J257" i="12" s="1"/>
  <c r="I256" i="12"/>
  <c r="J256" i="12" s="1"/>
  <c r="I255" i="12"/>
  <c r="J255" i="12" s="1"/>
  <c r="I254" i="12"/>
  <c r="J254" i="12" s="1"/>
  <c r="I253" i="12"/>
  <c r="J253" i="12" s="1"/>
  <c r="I252" i="12"/>
  <c r="J252" i="12" s="1"/>
  <c r="I251" i="12"/>
  <c r="J251" i="12" s="1"/>
  <c r="I250" i="12"/>
  <c r="J250" i="12" s="1"/>
  <c r="I249" i="12"/>
  <c r="J249" i="12" s="1"/>
  <c r="I248" i="12"/>
  <c r="J248" i="12" s="1"/>
  <c r="I247" i="12"/>
  <c r="J247" i="12" s="1"/>
  <c r="I246" i="12"/>
  <c r="J246" i="12" s="1"/>
  <c r="I245" i="12"/>
  <c r="J245" i="12" s="1"/>
  <c r="I244" i="12"/>
  <c r="J244" i="12" s="1"/>
  <c r="I243" i="12"/>
  <c r="J243" i="12" s="1"/>
  <c r="I242" i="12"/>
  <c r="J242" i="12" s="1"/>
  <c r="I241" i="12"/>
  <c r="J241" i="12" s="1"/>
  <c r="I240" i="12"/>
  <c r="J240" i="12" s="1"/>
  <c r="I239" i="12"/>
  <c r="J239" i="12" s="1"/>
  <c r="I238" i="12"/>
  <c r="J238" i="12" s="1"/>
  <c r="I228" i="12"/>
  <c r="J228" i="12" s="1"/>
  <c r="I221" i="12"/>
  <c r="J221" i="12" s="1"/>
  <c r="I134" i="12"/>
  <c r="J134" i="12" s="1"/>
  <c r="I127" i="12"/>
  <c r="J127" i="12" s="1"/>
  <c r="I117" i="12"/>
  <c r="J117" i="12" s="1"/>
  <c r="I114" i="12"/>
  <c r="J114" i="12" s="1"/>
  <c r="I27" i="12"/>
  <c r="J27" i="12" s="1"/>
  <c r="I21" i="12"/>
  <c r="J21" i="12" s="1"/>
  <c r="I18" i="12"/>
  <c r="J18" i="12" s="1"/>
  <c r="I189" i="12"/>
  <c r="J189" i="12" s="1"/>
  <c r="I188" i="12"/>
  <c r="J188" i="12" s="1"/>
  <c r="I187" i="12"/>
  <c r="J187" i="12" s="1"/>
  <c r="I186" i="12"/>
  <c r="J186" i="12" s="1"/>
  <c r="I185" i="12"/>
  <c r="J185" i="12" s="1"/>
  <c r="I184" i="12"/>
  <c r="J184" i="12" s="1"/>
  <c r="I183" i="12"/>
  <c r="J183" i="12" s="1"/>
  <c r="I182" i="12"/>
  <c r="J182" i="12" s="1"/>
  <c r="I181" i="12"/>
  <c r="J181" i="12" s="1"/>
  <c r="I180" i="12"/>
  <c r="J180" i="12" s="1"/>
  <c r="I179" i="12"/>
  <c r="J179" i="12" s="1"/>
  <c r="I178" i="12"/>
  <c r="J178" i="12" s="1"/>
  <c r="I177" i="12"/>
  <c r="J177" i="12" s="1"/>
  <c r="I176" i="12"/>
  <c r="J176" i="12" s="1"/>
  <c r="I175" i="12"/>
  <c r="J175" i="12" s="1"/>
  <c r="I174" i="12"/>
  <c r="J174" i="12" s="1"/>
  <c r="I173" i="12"/>
  <c r="J173" i="12" s="1"/>
  <c r="I172" i="12"/>
  <c r="J172" i="12" s="1"/>
  <c r="I171" i="12"/>
  <c r="J171" i="12" s="1"/>
  <c r="I170" i="12"/>
  <c r="J170" i="12" s="1"/>
  <c r="I169" i="12"/>
  <c r="J169" i="12" s="1"/>
  <c r="I168" i="12"/>
  <c r="J168" i="12" s="1"/>
  <c r="I167" i="12"/>
  <c r="J167" i="12" s="1"/>
  <c r="I166" i="12"/>
  <c r="J166" i="12" s="1"/>
  <c r="I165" i="12"/>
  <c r="J165" i="12" s="1"/>
  <c r="I164" i="12"/>
  <c r="J164" i="12" s="1"/>
  <c r="I163" i="12"/>
  <c r="J163" i="12" s="1"/>
  <c r="I162" i="12"/>
  <c r="J162" i="12" s="1"/>
  <c r="I161" i="12"/>
  <c r="J161" i="12" s="1"/>
  <c r="I160" i="12"/>
  <c r="J160" i="12" s="1"/>
  <c r="I159" i="12"/>
  <c r="J159" i="12" s="1"/>
  <c r="I158" i="12"/>
  <c r="J158" i="12" s="1"/>
  <c r="I157" i="12"/>
  <c r="J157" i="12" s="1"/>
  <c r="I156" i="12"/>
  <c r="J156" i="12" s="1"/>
  <c r="I155" i="12"/>
  <c r="J155" i="12" s="1"/>
  <c r="I154" i="12"/>
  <c r="J154" i="12" s="1"/>
  <c r="I153" i="12"/>
  <c r="J153" i="12" s="1"/>
  <c r="I152" i="12"/>
  <c r="J152" i="12" s="1"/>
  <c r="I151" i="12"/>
  <c r="J151" i="12" s="1"/>
  <c r="I150" i="12"/>
  <c r="J150" i="12" s="1"/>
  <c r="I149" i="12"/>
  <c r="J149" i="12" s="1"/>
  <c r="I148" i="12"/>
  <c r="J148" i="12" s="1"/>
  <c r="I147" i="12"/>
  <c r="J147" i="12" s="1"/>
  <c r="I146" i="12"/>
  <c r="J146" i="12" s="1"/>
  <c r="I145" i="12"/>
  <c r="J145" i="12" s="1"/>
  <c r="I144" i="12"/>
  <c r="J144" i="12" s="1"/>
  <c r="I143" i="12"/>
  <c r="J143" i="12" s="1"/>
  <c r="I142" i="12"/>
  <c r="J142" i="12" s="1"/>
  <c r="I141" i="12"/>
  <c r="J141" i="12" s="1"/>
  <c r="I140" i="12"/>
  <c r="J140" i="12" s="1"/>
  <c r="I139" i="12"/>
  <c r="J139" i="12" s="1"/>
  <c r="I138" i="12"/>
  <c r="J138" i="12" s="1"/>
  <c r="I137" i="12"/>
  <c r="J137" i="12" s="1"/>
  <c r="I131" i="12"/>
  <c r="J131" i="12" s="1"/>
  <c r="I125" i="12"/>
  <c r="J125" i="12" s="1"/>
  <c r="I119" i="12"/>
  <c r="J119" i="12" s="1"/>
  <c r="I103" i="12"/>
  <c r="J103" i="12" s="1"/>
  <c r="I100" i="12"/>
  <c r="J100" i="12" s="1"/>
  <c r="I97" i="12"/>
  <c r="J97" i="12" s="1"/>
  <c r="I95" i="12"/>
  <c r="J95" i="12" s="1"/>
  <c r="I23" i="12"/>
  <c r="J23" i="12" s="1"/>
  <c r="I17" i="12"/>
  <c r="J17" i="12" s="1"/>
  <c r="I16" i="12"/>
  <c r="J16" i="12" s="1"/>
  <c r="I8" i="12"/>
  <c r="J8" i="12" s="1"/>
  <c r="I94" i="12"/>
  <c r="J94" i="12" s="1"/>
  <c r="I93" i="12"/>
  <c r="J93" i="12" s="1"/>
  <c r="I92" i="12"/>
  <c r="J92" i="12" s="1"/>
  <c r="I91" i="12"/>
  <c r="J91" i="12" s="1"/>
  <c r="I90" i="12"/>
  <c r="J90" i="12" s="1"/>
  <c r="I89" i="12"/>
  <c r="J89" i="12" s="1"/>
  <c r="I88" i="12"/>
  <c r="J88" i="12" s="1"/>
  <c r="I87" i="12"/>
  <c r="J87" i="12" s="1"/>
  <c r="I86" i="12"/>
  <c r="J86" i="12" s="1"/>
  <c r="I85" i="12"/>
  <c r="J85" i="12" s="1"/>
  <c r="I84" i="12"/>
  <c r="J84" i="12" s="1"/>
  <c r="I83" i="12"/>
  <c r="J83" i="12" s="1"/>
  <c r="I82" i="12"/>
  <c r="J82" i="12" s="1"/>
  <c r="I81" i="12"/>
  <c r="J81" i="12" s="1"/>
  <c r="I80" i="12"/>
  <c r="J80" i="12" s="1"/>
  <c r="I79" i="12"/>
  <c r="J79" i="12" s="1"/>
  <c r="I78" i="12"/>
  <c r="J78" i="12" s="1"/>
  <c r="I77" i="12"/>
  <c r="J77" i="12" s="1"/>
  <c r="I76" i="12"/>
  <c r="J76" i="12" s="1"/>
  <c r="I75" i="12"/>
  <c r="J75" i="12" s="1"/>
  <c r="I74" i="12"/>
  <c r="J74" i="12" s="1"/>
  <c r="I73" i="12"/>
  <c r="J73" i="12" s="1"/>
  <c r="I72" i="12"/>
  <c r="J72" i="12" s="1"/>
  <c r="I71" i="12"/>
  <c r="J71" i="12" s="1"/>
  <c r="I70" i="12"/>
  <c r="J70" i="12" s="1"/>
  <c r="I69" i="12"/>
  <c r="J69" i="12" s="1"/>
  <c r="I68" i="12"/>
  <c r="J68" i="12" s="1"/>
  <c r="I67" i="12"/>
  <c r="J67" i="12" s="1"/>
  <c r="I66" i="12"/>
  <c r="J66" i="12" s="1"/>
  <c r="I65" i="12"/>
  <c r="J65" i="12" s="1"/>
  <c r="I64" i="12"/>
  <c r="J64" i="12" s="1"/>
  <c r="I63" i="12"/>
  <c r="J63" i="12" s="1"/>
  <c r="I62" i="12"/>
  <c r="J62" i="12" s="1"/>
  <c r="I61" i="12"/>
  <c r="J61" i="12" s="1"/>
  <c r="I60" i="12"/>
  <c r="J60" i="12" s="1"/>
  <c r="I59" i="12"/>
  <c r="J59" i="12" s="1"/>
  <c r="I58" i="12"/>
  <c r="J58" i="12" s="1"/>
  <c r="I57" i="12"/>
  <c r="J57" i="12" s="1"/>
  <c r="I56" i="12"/>
  <c r="J56" i="12" s="1"/>
  <c r="I55" i="12"/>
  <c r="J55" i="12" s="1"/>
  <c r="I54" i="12"/>
  <c r="J54" i="12" s="1"/>
  <c r="I53" i="12"/>
  <c r="J53" i="12" s="1"/>
  <c r="I52" i="12"/>
  <c r="J52" i="12" s="1"/>
  <c r="I51" i="12"/>
  <c r="J51" i="12" s="1"/>
  <c r="I50" i="12"/>
  <c r="J50" i="12" s="1"/>
  <c r="I49" i="12"/>
  <c r="J49" i="12" s="1"/>
  <c r="I48" i="12"/>
  <c r="J48" i="12" s="1"/>
  <c r="I47" i="12"/>
  <c r="J47" i="12" s="1"/>
  <c r="I46" i="12"/>
  <c r="J46" i="12" s="1"/>
  <c r="I45" i="12"/>
  <c r="J45" i="12" s="1"/>
  <c r="I44" i="12"/>
  <c r="J44" i="12" s="1"/>
  <c r="I43" i="12"/>
  <c r="J43" i="12" s="1"/>
  <c r="I42" i="12"/>
  <c r="J42" i="12" s="1"/>
  <c r="I41" i="12"/>
  <c r="J41" i="12" s="1"/>
  <c r="I40" i="12"/>
  <c r="J40" i="12" s="1"/>
  <c r="I39" i="12"/>
  <c r="J39" i="12" s="1"/>
  <c r="I38" i="12"/>
  <c r="J38" i="12" s="1"/>
  <c r="I37" i="12"/>
  <c r="J37" i="12" s="1"/>
  <c r="I36" i="12"/>
  <c r="J36" i="12" s="1"/>
  <c r="I35" i="12"/>
  <c r="J35" i="12" s="1"/>
  <c r="I34" i="12"/>
  <c r="J34" i="12" s="1"/>
  <c r="I33" i="12"/>
  <c r="J33" i="12" s="1"/>
  <c r="I32" i="12"/>
  <c r="J32" i="12" s="1"/>
  <c r="I31" i="12"/>
  <c r="J31" i="12" s="1"/>
  <c r="I19" i="12"/>
  <c r="J19" i="12" s="1"/>
  <c r="I657" i="12"/>
  <c r="J657" i="12" s="1"/>
  <c r="I529" i="12"/>
  <c r="J529" i="12" s="1"/>
  <c r="I528" i="12"/>
  <c r="J528" i="12" s="1"/>
  <c r="G524" i="12"/>
  <c r="I520" i="12"/>
  <c r="J520" i="12" s="1"/>
  <c r="I517" i="12"/>
  <c r="J517" i="12" s="1"/>
  <c r="I513" i="12"/>
  <c r="J513" i="12" s="1"/>
  <c r="I508" i="12"/>
  <c r="J508" i="12" s="1"/>
  <c r="I504" i="12"/>
  <c r="J504" i="12" s="1"/>
  <c r="I498" i="12"/>
  <c r="J498" i="12" s="1"/>
  <c r="I494" i="12"/>
  <c r="J494" i="12" s="1"/>
  <c r="I487" i="12"/>
  <c r="J487" i="12" s="1"/>
  <c r="I486" i="12"/>
  <c r="J486" i="12" s="1"/>
  <c r="I483" i="12"/>
  <c r="J483" i="12" s="1"/>
  <c r="I474" i="12"/>
  <c r="J474" i="12" s="1"/>
  <c r="I436" i="12"/>
  <c r="J436" i="12" s="1"/>
  <c r="I435" i="12"/>
  <c r="J435" i="12" s="1"/>
  <c r="I430" i="12"/>
  <c r="J430" i="12" s="1"/>
  <c r="I420" i="12"/>
  <c r="J420" i="12" s="1"/>
  <c r="I416" i="12"/>
  <c r="J416" i="12" s="1"/>
  <c r="I407" i="12"/>
  <c r="J407" i="12" s="1"/>
  <c r="I406" i="12"/>
  <c r="J406" i="12" s="1"/>
  <c r="I405" i="12"/>
  <c r="J405" i="12" s="1"/>
  <c r="I391" i="12"/>
  <c r="J391" i="12" s="1"/>
  <c r="I379" i="12"/>
  <c r="J379" i="12" s="1"/>
  <c r="I338" i="12"/>
  <c r="J338" i="12" s="1"/>
  <c r="I323" i="12"/>
  <c r="J323" i="12" s="1"/>
  <c r="I314" i="12"/>
  <c r="J314" i="12" s="1"/>
  <c r="I302" i="12"/>
  <c r="J302" i="12" s="1"/>
  <c r="I299" i="12"/>
  <c r="J299" i="12" s="1"/>
  <c r="I295" i="12"/>
  <c r="J295" i="12" s="1"/>
  <c r="I294" i="12"/>
  <c r="J294" i="12" s="1"/>
  <c r="I293" i="12"/>
  <c r="J293" i="12" s="1"/>
  <c r="I234" i="12"/>
  <c r="J234" i="12" s="1"/>
  <c r="I232" i="12"/>
  <c r="J232" i="12" s="1"/>
  <c r="I227" i="12"/>
  <c r="J227" i="12" s="1"/>
  <c r="I225" i="12"/>
  <c r="J225" i="12" s="1"/>
  <c r="I224" i="12"/>
  <c r="J224" i="12" s="1"/>
  <c r="I219" i="12"/>
  <c r="J219" i="12" s="1"/>
  <c r="I218" i="12"/>
  <c r="J218" i="12" s="1"/>
  <c r="I204" i="12"/>
  <c r="J204" i="12" s="1"/>
  <c r="I196" i="12"/>
  <c r="J196" i="12" s="1"/>
  <c r="I193" i="12"/>
  <c r="J193" i="12" s="1"/>
  <c r="I191" i="12"/>
  <c r="J191" i="12" s="1"/>
  <c r="I190" i="12"/>
  <c r="J190" i="12" s="1"/>
  <c r="I135" i="12"/>
  <c r="J135" i="12" s="1"/>
  <c r="I111" i="12"/>
  <c r="J111" i="12" s="1"/>
  <c r="I107" i="12"/>
  <c r="J107" i="12" s="1"/>
  <c r="I98" i="12"/>
  <c r="J98" i="12" s="1"/>
  <c r="I28" i="12"/>
  <c r="J28" i="12" s="1"/>
  <c r="I20" i="12"/>
  <c r="J20" i="12" s="1"/>
  <c r="I7" i="12"/>
  <c r="J7" i="12" s="1"/>
  <c r="I656" i="12"/>
  <c r="J656" i="12" s="1"/>
  <c r="I594" i="12"/>
  <c r="J594" i="12" s="1"/>
  <c r="I592" i="12"/>
  <c r="J592" i="12" s="1"/>
  <c r="I582" i="12"/>
  <c r="J582" i="12" s="1"/>
  <c r="I580" i="12"/>
  <c r="J580" i="12" s="1"/>
  <c r="I579" i="12"/>
  <c r="J579" i="12" s="1"/>
  <c r="I575" i="12"/>
  <c r="J575" i="12" s="1"/>
  <c r="I573" i="12"/>
  <c r="J573" i="12" s="1"/>
  <c r="I565" i="12"/>
  <c r="J565" i="12" s="1"/>
  <c r="I563" i="12"/>
  <c r="J563" i="12" s="1"/>
  <c r="I558" i="12"/>
  <c r="J558" i="12" s="1"/>
  <c r="I557" i="12"/>
  <c r="J557" i="12" s="1"/>
  <c r="I556" i="12"/>
  <c r="J556" i="12" s="1"/>
  <c r="I555" i="12"/>
  <c r="J555" i="12" s="1"/>
  <c r="I553" i="12"/>
  <c r="J553" i="12" s="1"/>
  <c r="I549" i="12"/>
  <c r="J549" i="12" s="1"/>
  <c r="I548" i="12"/>
  <c r="J548" i="12" s="1"/>
  <c r="I542" i="12"/>
  <c r="J542" i="12" s="1"/>
  <c r="I536" i="12"/>
  <c r="J536" i="12" s="1"/>
  <c r="I533" i="12"/>
  <c r="J533" i="12" s="1"/>
  <c r="I532" i="12"/>
  <c r="J532" i="12" s="1"/>
  <c r="I531" i="12"/>
  <c r="J531" i="12" s="1"/>
  <c r="I527" i="12"/>
  <c r="J527" i="12" s="1"/>
  <c r="H524" i="12"/>
  <c r="H1" i="12" s="1"/>
  <c r="I519" i="12"/>
  <c r="J519" i="12" s="1"/>
  <c r="I516" i="12"/>
  <c r="J516" i="12" s="1"/>
  <c r="I515" i="12"/>
  <c r="J515" i="12" s="1"/>
  <c r="I512" i="12"/>
  <c r="J512" i="12" s="1"/>
  <c r="I509" i="12"/>
  <c r="J509" i="12" s="1"/>
  <c r="I505" i="12"/>
  <c r="J505" i="12" s="1"/>
  <c r="I501" i="12"/>
  <c r="J501" i="12" s="1"/>
  <c r="I497" i="12"/>
  <c r="J497" i="12" s="1"/>
  <c r="I493" i="12"/>
  <c r="J493" i="12" s="1"/>
  <c r="I490" i="12"/>
  <c r="J490" i="12" s="1"/>
  <c r="I478" i="12"/>
  <c r="J478" i="12" s="1"/>
  <c r="I477" i="12"/>
  <c r="J477" i="12" s="1"/>
  <c r="I475" i="12"/>
  <c r="J475" i="12" s="1"/>
  <c r="I439" i="12"/>
  <c r="J439" i="12" s="1"/>
  <c r="I438" i="12"/>
  <c r="J438" i="12" s="1"/>
  <c r="I431" i="12"/>
  <c r="J431" i="12" s="1"/>
  <c r="I422" i="12"/>
  <c r="J422" i="12" s="1"/>
  <c r="I418" i="12"/>
  <c r="J418" i="12" s="1"/>
  <c r="I411" i="12"/>
  <c r="J411" i="12" s="1"/>
  <c r="I408" i="12"/>
  <c r="J408" i="12" s="1"/>
  <c r="I403" i="12"/>
  <c r="J403" i="12" s="1"/>
  <c r="I400" i="12"/>
  <c r="J400" i="12" s="1"/>
  <c r="I397" i="12"/>
  <c r="J397" i="12" s="1"/>
  <c r="I386" i="12"/>
  <c r="J386" i="12" s="1"/>
  <c r="I383" i="12"/>
  <c r="J383" i="12" s="1"/>
  <c r="I380" i="12"/>
  <c r="J380" i="12" s="1"/>
  <c r="I337" i="12"/>
  <c r="J337" i="12" s="1"/>
  <c r="I325" i="12"/>
  <c r="J325" i="12" s="1"/>
  <c r="I317" i="12"/>
  <c r="J317" i="12" s="1"/>
  <c r="I310" i="12"/>
  <c r="J310" i="12" s="1"/>
  <c r="I297" i="12"/>
  <c r="J297" i="12" s="1"/>
  <c r="I292" i="12"/>
  <c r="J292" i="12" s="1"/>
  <c r="I288" i="12"/>
  <c r="J288" i="12" s="1"/>
  <c r="I287" i="12"/>
  <c r="J287" i="12" s="1"/>
  <c r="I285" i="12"/>
  <c r="J285" i="12" s="1"/>
  <c r="I226" i="12"/>
  <c r="J226" i="12" s="1"/>
  <c r="I220" i="12"/>
  <c r="J220" i="12" s="1"/>
  <c r="I207" i="12"/>
  <c r="J207" i="12" s="1"/>
  <c r="I201" i="12"/>
  <c r="J201" i="12" s="1"/>
  <c r="I195" i="12"/>
  <c r="J195" i="12" s="1"/>
  <c r="I132" i="12"/>
  <c r="J132" i="12" s="1"/>
  <c r="I123" i="12"/>
  <c r="J123" i="12" s="1"/>
  <c r="I112" i="12"/>
  <c r="J112" i="12" s="1"/>
  <c r="I110" i="12"/>
  <c r="J110" i="12" s="1"/>
  <c r="I22" i="12"/>
  <c r="J22" i="12" s="1"/>
  <c r="I14" i="12"/>
  <c r="J14" i="12" s="1"/>
  <c r="I3" i="12"/>
  <c r="I662" i="12"/>
  <c r="J662" i="12" s="1"/>
  <c r="I652" i="12"/>
  <c r="J652" i="12" s="1"/>
  <c r="I645" i="12"/>
  <c r="J645" i="12" s="1"/>
  <c r="I631" i="12"/>
  <c r="J631" i="12" s="1"/>
  <c r="I630" i="12"/>
  <c r="J630" i="12" s="1"/>
  <c r="I627" i="12"/>
  <c r="J627" i="12" s="1"/>
  <c r="I626" i="12"/>
  <c r="J626" i="12" s="1"/>
  <c r="I622" i="12"/>
  <c r="J622" i="12" s="1"/>
  <c r="H621" i="12"/>
  <c r="G621" i="12"/>
  <c r="I621" i="12" s="1"/>
  <c r="J621" i="12" s="1"/>
  <c r="I618" i="12"/>
  <c r="J618" i="12" s="1"/>
  <c r="I615" i="12"/>
  <c r="J615" i="12" s="1"/>
  <c r="I605" i="12"/>
  <c r="J605" i="12" s="1"/>
  <c r="I601" i="12"/>
  <c r="J601" i="12" s="1"/>
  <c r="I599" i="12"/>
  <c r="J599" i="12" s="1"/>
  <c r="I598" i="12"/>
  <c r="J598" i="12" s="1"/>
  <c r="I591" i="12"/>
  <c r="J591" i="12" s="1"/>
  <c r="I584" i="12"/>
  <c r="J584" i="12" s="1"/>
  <c r="I577" i="12"/>
  <c r="J577" i="12" s="1"/>
  <c r="I571" i="12"/>
  <c r="J571" i="12" s="1"/>
  <c r="I570" i="12"/>
  <c r="J570" i="12" s="1"/>
  <c r="I569" i="12"/>
  <c r="J569" i="12" s="1"/>
  <c r="I562" i="12"/>
  <c r="J562" i="12" s="1"/>
  <c r="I561" i="12"/>
  <c r="J561" i="12" s="1"/>
  <c r="I559" i="12"/>
  <c r="J559" i="12" s="1"/>
  <c r="I546" i="12"/>
  <c r="J546" i="12" s="1"/>
  <c r="I537" i="12"/>
  <c r="J537" i="12" s="1"/>
  <c r="I534" i="12"/>
  <c r="J534" i="12" s="1"/>
  <c r="I525" i="12"/>
  <c r="J525" i="12" s="1"/>
  <c r="I523" i="12"/>
  <c r="J523" i="12" s="1"/>
  <c r="I522" i="12"/>
  <c r="J522" i="12" s="1"/>
  <c r="I518" i="12"/>
  <c r="J518" i="12" s="1"/>
  <c r="I511" i="12"/>
  <c r="J511" i="12" s="1"/>
  <c r="I507" i="12"/>
  <c r="J507" i="12" s="1"/>
  <c r="I503" i="12"/>
  <c r="J503" i="12" s="1"/>
  <c r="I500" i="12"/>
  <c r="J500" i="12" s="1"/>
  <c r="I499" i="12"/>
  <c r="J499" i="12" s="1"/>
  <c r="I495" i="12"/>
  <c r="J495" i="12" s="1"/>
  <c r="I488" i="12"/>
  <c r="J488" i="12" s="1"/>
  <c r="I485" i="12"/>
  <c r="J485" i="12" s="1"/>
  <c r="I484" i="12"/>
  <c r="J484" i="12" s="1"/>
  <c r="I481" i="12"/>
  <c r="J481" i="12" s="1"/>
  <c r="I480" i="12"/>
  <c r="J480" i="12" s="1"/>
  <c r="I440" i="12"/>
  <c r="J440" i="12" s="1"/>
  <c r="I427" i="12"/>
  <c r="J427" i="12" s="1"/>
  <c r="I415" i="12"/>
  <c r="J415" i="12" s="1"/>
  <c r="I402" i="12"/>
  <c r="J402" i="12" s="1"/>
  <c r="I387" i="12"/>
  <c r="J387" i="12" s="1"/>
  <c r="I381" i="12"/>
  <c r="J381" i="12" s="1"/>
  <c r="I336" i="12"/>
  <c r="J336" i="12" s="1"/>
  <c r="I334" i="12"/>
  <c r="J334" i="12" s="1"/>
  <c r="I324" i="12"/>
  <c r="J324" i="12" s="1"/>
  <c r="I322" i="12"/>
  <c r="J322" i="12" s="1"/>
  <c r="I290" i="12"/>
  <c r="J290" i="12" s="1"/>
  <c r="I230" i="12"/>
  <c r="J230" i="12" s="1"/>
  <c r="I217" i="12"/>
  <c r="J217" i="12" s="1"/>
  <c r="I215" i="12"/>
  <c r="J215" i="12" s="1"/>
  <c r="I213" i="12"/>
  <c r="J213" i="12" s="1"/>
  <c r="I211" i="12"/>
  <c r="J211" i="12" s="1"/>
  <c r="I208" i="12"/>
  <c r="J208" i="12" s="1"/>
  <c r="I206" i="12"/>
  <c r="J206" i="12" s="1"/>
  <c r="I200" i="12"/>
  <c r="J200" i="12" s="1"/>
  <c r="I198" i="12"/>
  <c r="J198" i="12" s="1"/>
  <c r="I197" i="12"/>
  <c r="J197" i="12" s="1"/>
  <c r="I124" i="12"/>
  <c r="J124" i="12" s="1"/>
  <c r="I122" i="12"/>
  <c r="J122" i="12" s="1"/>
  <c r="I113" i="12"/>
  <c r="J113" i="12" s="1"/>
  <c r="I104" i="12"/>
  <c r="J104" i="12" s="1"/>
  <c r="I101" i="12"/>
  <c r="J101" i="12" s="1"/>
  <c r="I25" i="12"/>
  <c r="J25" i="12" s="1"/>
  <c r="I5" i="12"/>
  <c r="J5" i="12" s="1"/>
  <c r="I661" i="12"/>
  <c r="J661" i="12" s="1"/>
  <c r="I659" i="12"/>
  <c r="J659" i="12" s="1"/>
  <c r="I658" i="12"/>
  <c r="J658" i="12" s="1"/>
  <c r="I655" i="12"/>
  <c r="J655" i="12" s="1"/>
  <c r="I654" i="12"/>
  <c r="J654" i="12" s="1"/>
  <c r="I653" i="12"/>
  <c r="J653" i="12" s="1"/>
  <c r="I651" i="12"/>
  <c r="J651" i="12" s="1"/>
  <c r="I650" i="12"/>
  <c r="J650" i="12" s="1"/>
  <c r="I648" i="12"/>
  <c r="J648" i="12" s="1"/>
  <c r="I647" i="12"/>
  <c r="J647" i="12" s="1"/>
  <c r="I646" i="12"/>
  <c r="J646" i="12" s="1"/>
  <c r="I643" i="12"/>
  <c r="J643" i="12" s="1"/>
  <c r="I635" i="12"/>
  <c r="J635" i="12" s="1"/>
  <c r="I634" i="12"/>
  <c r="J634" i="12" s="1"/>
  <c r="I628" i="12"/>
  <c r="J628" i="12" s="1"/>
  <c r="I623" i="12"/>
  <c r="J623" i="12" s="1"/>
  <c r="I620" i="12"/>
  <c r="J620" i="12" s="1"/>
  <c r="I616" i="12"/>
  <c r="J616" i="12" s="1"/>
  <c r="I612" i="12"/>
  <c r="J612" i="12" s="1"/>
  <c r="I610" i="12"/>
  <c r="J610" i="12" s="1"/>
  <c r="I609" i="12"/>
  <c r="J609" i="12" s="1"/>
  <c r="I608" i="12"/>
  <c r="J608" i="12" s="1"/>
  <c r="I600" i="12"/>
  <c r="J600" i="12" s="1"/>
  <c r="I588" i="12"/>
  <c r="J588" i="12" s="1"/>
  <c r="I587" i="12"/>
  <c r="J587" i="12" s="1"/>
  <c r="I586" i="12"/>
  <c r="J586" i="12" s="1"/>
  <c r="I585" i="12"/>
  <c r="J585" i="12" s="1"/>
  <c r="I578" i="12"/>
  <c r="J578" i="12" s="1"/>
  <c r="I576" i="12"/>
  <c r="J576" i="12" s="1"/>
  <c r="I572" i="12"/>
  <c r="J572" i="12" s="1"/>
  <c r="I552" i="12"/>
  <c r="J552" i="12" s="1"/>
  <c r="I551" i="12"/>
  <c r="J551" i="12" s="1"/>
  <c r="I545" i="12"/>
  <c r="J545" i="12" s="1"/>
  <c r="I544" i="12"/>
  <c r="J544" i="12" s="1"/>
  <c r="I543" i="12"/>
  <c r="J543" i="12" s="1"/>
  <c r="I539" i="12"/>
  <c r="J539" i="12" s="1"/>
  <c r="I538" i="12"/>
  <c r="J538" i="12" s="1"/>
  <c r="I530" i="12"/>
  <c r="J530" i="12" s="1"/>
  <c r="I521" i="12"/>
  <c r="J521" i="12" s="1"/>
  <c r="I514" i="12"/>
  <c r="J514" i="12" s="1"/>
  <c r="I510" i="12"/>
  <c r="J510" i="12" s="1"/>
  <c r="I506" i="12"/>
  <c r="J506" i="12" s="1"/>
  <c r="I502" i="12"/>
  <c r="J502" i="12" s="1"/>
  <c r="I496" i="12"/>
  <c r="J496" i="12" s="1"/>
  <c r="I492" i="12"/>
  <c r="J492" i="12" s="1"/>
  <c r="I489" i="12"/>
  <c r="J489" i="12" s="1"/>
  <c r="I433" i="12"/>
  <c r="J433" i="12" s="1"/>
  <c r="I412" i="12"/>
  <c r="J412" i="12" s="1"/>
  <c r="I409" i="12"/>
  <c r="J409" i="12" s="1"/>
  <c r="I399" i="12"/>
  <c r="J399" i="12" s="1"/>
  <c r="I390" i="12"/>
  <c r="J390" i="12" s="1"/>
  <c r="I389" i="12"/>
  <c r="J389" i="12" s="1"/>
  <c r="I382" i="12"/>
  <c r="J382" i="12" s="1"/>
  <c r="I318" i="12"/>
  <c r="J318" i="12" s="1"/>
  <c r="I316" i="12"/>
  <c r="J316" i="12" s="1"/>
  <c r="I284" i="12"/>
  <c r="J284" i="12" s="1"/>
  <c r="I235" i="12"/>
  <c r="J235" i="12" s="1"/>
  <c r="I231" i="12"/>
  <c r="J231" i="12" s="1"/>
  <c r="I229" i="12"/>
  <c r="J229" i="12" s="1"/>
  <c r="I223" i="12"/>
  <c r="J223" i="12" s="1"/>
  <c r="I209" i="12"/>
  <c r="J209" i="12" s="1"/>
  <c r="I205" i="12"/>
  <c r="J205" i="12" s="1"/>
  <c r="I136" i="12"/>
  <c r="J136" i="12" s="1"/>
  <c r="I130" i="12"/>
  <c r="J130" i="12" s="1"/>
  <c r="I128" i="12"/>
  <c r="J128" i="12" s="1"/>
  <c r="I120" i="12"/>
  <c r="J120" i="12" s="1"/>
  <c r="I115" i="12"/>
  <c r="J115" i="12" s="1"/>
  <c r="I108" i="12"/>
  <c r="J108" i="12" s="1"/>
  <c r="I106" i="12"/>
  <c r="J106" i="12" s="1"/>
  <c r="I102" i="12"/>
  <c r="J102" i="12" s="1"/>
  <c r="I96" i="12"/>
  <c r="J96" i="12" s="1"/>
  <c r="I30" i="12"/>
  <c r="J30" i="12" s="1"/>
  <c r="I26" i="12"/>
  <c r="J26" i="12" s="1"/>
  <c r="I13" i="12"/>
  <c r="J13" i="12" s="1"/>
  <c r="I10" i="12"/>
  <c r="J10" i="12" s="1"/>
  <c r="I660" i="12"/>
  <c r="J660" i="12" s="1"/>
  <c r="I649" i="12"/>
  <c r="J649" i="12" s="1"/>
  <c r="I633" i="12"/>
  <c r="J633" i="12" s="1"/>
  <c r="I632" i="12"/>
  <c r="J632" i="12" s="1"/>
  <c r="I624" i="12"/>
  <c r="J624" i="12" s="1"/>
  <c r="I619" i="12"/>
  <c r="J619" i="12" s="1"/>
  <c r="I617" i="12"/>
  <c r="J617" i="12" s="1"/>
  <c r="I606" i="12"/>
  <c r="J606" i="12" s="1"/>
  <c r="I590" i="12"/>
  <c r="J590" i="12" s="1"/>
  <c r="I583" i="12"/>
  <c r="J583" i="12" s="1"/>
  <c r="I560" i="12"/>
  <c r="J560" i="12" s="1"/>
  <c r="I540" i="12"/>
  <c r="J540" i="12" s="1"/>
  <c r="I526" i="12"/>
  <c r="J526" i="12" s="1"/>
  <c r="I491" i="12"/>
  <c r="J491" i="12" s="1"/>
  <c r="I482" i="12"/>
  <c r="J482" i="12" s="1"/>
  <c r="I479" i="12"/>
  <c r="J479" i="12" s="1"/>
  <c r="I476" i="12"/>
  <c r="J476" i="12" s="1"/>
  <c r="I437" i="12"/>
  <c r="J437" i="12" s="1"/>
  <c r="I434" i="12"/>
  <c r="J434" i="12" s="1"/>
  <c r="I432" i="12"/>
  <c r="J432" i="12" s="1"/>
  <c r="I428" i="12"/>
  <c r="J428" i="12" s="1"/>
  <c r="I426" i="12"/>
  <c r="J426" i="12" s="1"/>
  <c r="I424" i="12"/>
  <c r="J424" i="12" s="1"/>
  <c r="I414" i="12"/>
  <c r="J414" i="12" s="1"/>
  <c r="I404" i="12"/>
  <c r="J404" i="12" s="1"/>
  <c r="I394" i="12"/>
  <c r="J394" i="12" s="1"/>
  <c r="I392" i="12"/>
  <c r="J392" i="12" s="1"/>
  <c r="I384" i="12"/>
  <c r="J384" i="12" s="1"/>
  <c r="I332" i="12"/>
  <c r="J332" i="12" s="1"/>
  <c r="I330" i="12"/>
  <c r="J330" i="12" s="1"/>
  <c r="I305" i="12"/>
  <c r="J305" i="12" s="1"/>
  <c r="I303" i="12"/>
  <c r="J303" i="12" s="1"/>
  <c r="I286" i="12"/>
  <c r="J286" i="12" s="1"/>
  <c r="I236" i="12"/>
  <c r="J236" i="12" s="1"/>
  <c r="I210" i="12"/>
  <c r="J210" i="12" s="1"/>
  <c r="I129" i="12"/>
  <c r="J129" i="12" s="1"/>
  <c r="I126" i="12"/>
  <c r="J126" i="12" s="1"/>
  <c r="I121" i="12"/>
  <c r="J121" i="12" s="1"/>
  <c r="I99" i="12"/>
  <c r="J99" i="12" s="1"/>
  <c r="I9" i="12"/>
  <c r="J9" i="12" s="1"/>
  <c r="I6" i="12"/>
  <c r="J6" i="12" s="1"/>
  <c r="B3" i="4"/>
  <c r="B107" i="4"/>
  <c r="C107" i="4" s="1"/>
  <c r="B4" i="4"/>
  <c r="B108" i="4"/>
  <c r="C108" i="4" s="1"/>
  <c r="C112" i="4"/>
  <c r="B494" i="4"/>
  <c r="C512" i="4"/>
  <c r="C213" i="4"/>
  <c r="B390" i="4"/>
  <c r="B514" i="4"/>
  <c r="C517" i="4"/>
  <c r="B212" i="4"/>
  <c r="B498" i="4"/>
  <c r="B510" i="4"/>
  <c r="B511" i="4"/>
  <c r="B120" i="4"/>
  <c r="B418" i="4"/>
  <c r="B109" i="4"/>
  <c r="B125" i="4"/>
  <c r="B126" i="4"/>
  <c r="C212" i="4"/>
  <c r="C214" i="4"/>
  <c r="C511" i="4"/>
  <c r="B512" i="4"/>
  <c r="B513" i="4"/>
  <c r="C514" i="4"/>
  <c r="B496" i="4"/>
  <c r="C109" i="4"/>
  <c r="B213" i="4"/>
  <c r="B214" i="4"/>
  <c r="B291" i="4"/>
  <c r="C418" i="4"/>
  <c r="C494" i="4"/>
  <c r="B500" i="4"/>
  <c r="B501" i="4"/>
  <c r="B517" i="4"/>
  <c r="C510" i="4"/>
  <c r="B37" i="4"/>
  <c r="B45" i="4"/>
  <c r="B127" i="4"/>
  <c r="C127" i="4"/>
  <c r="B128" i="4"/>
  <c r="C128" i="4" s="1"/>
  <c r="B129" i="4"/>
  <c r="C129" i="4"/>
  <c r="C199" i="4"/>
  <c r="C211" i="4"/>
  <c r="B395" i="4"/>
  <c r="B408" i="4"/>
  <c r="C408" i="4" s="1"/>
  <c r="B409" i="4"/>
  <c r="C409" i="4" s="1"/>
  <c r="C198" i="4"/>
  <c r="B405" i="4"/>
  <c r="B290" i="4"/>
  <c r="C291" i="4"/>
  <c r="B295" i="4"/>
  <c r="C295" i="4" s="1"/>
  <c r="B320" i="4"/>
  <c r="B392" i="4"/>
  <c r="C392" i="4" s="1"/>
  <c r="C396" i="4"/>
  <c r="B399" i="4"/>
  <c r="C399" i="4" s="1"/>
  <c r="B406" i="4"/>
  <c r="C411" i="4"/>
  <c r="B412" i="4"/>
  <c r="B415" i="4"/>
  <c r="B437" i="4"/>
  <c r="C125" i="4"/>
  <c r="C126" i="4"/>
  <c r="B130" i="4"/>
  <c r="C130" i="4"/>
  <c r="C196" i="4"/>
  <c r="C290" i="4"/>
  <c r="B301" i="4"/>
  <c r="C301" i="4"/>
  <c r="B302" i="4"/>
  <c r="C302" i="4"/>
  <c r="C320" i="4"/>
  <c r="C390" i="4"/>
  <c r="B398" i="4"/>
  <c r="B400" i="4"/>
  <c r="B402" i="4"/>
  <c r="C403" i="4"/>
  <c r="B404" i="4"/>
  <c r="B407" i="4"/>
  <c r="B410" i="4"/>
  <c r="C412" i="4"/>
  <c r="B413" i="4"/>
  <c r="C414" i="4"/>
  <c r="C415" i="4"/>
  <c r="B215" i="4"/>
  <c r="C215" i="4" s="1"/>
  <c r="B216" i="4"/>
  <c r="C216" i="4" s="1"/>
  <c r="B217" i="4"/>
  <c r="C217" i="4"/>
  <c r="B296" i="4"/>
  <c r="C296" i="4" s="1"/>
  <c r="B394" i="4"/>
  <c r="C395" i="4"/>
  <c r="B397" i="4"/>
  <c r="C398" i="4"/>
  <c r="B401" i="4"/>
  <c r="C401" i="4" s="1"/>
  <c r="C402" i="4"/>
  <c r="C406" i="4"/>
  <c r="C407" i="4"/>
  <c r="C413" i="4"/>
  <c r="B41" i="4"/>
  <c r="C41" i="4"/>
  <c r="B44" i="4"/>
  <c r="C44" i="4"/>
  <c r="B103" i="4"/>
  <c r="C103" i="4" s="1"/>
  <c r="B42" i="4"/>
  <c r="B47" i="4"/>
  <c r="B54" i="4"/>
  <c r="C45" i="4"/>
  <c r="C100" i="4"/>
  <c r="B40" i="4"/>
  <c r="C40" i="4" s="1"/>
  <c r="B46" i="4"/>
  <c r="C46" i="4"/>
  <c r="B101" i="4"/>
  <c r="B104" i="4"/>
  <c r="B11" i="4"/>
  <c r="B17" i="4"/>
  <c r="B26" i="4"/>
  <c r="B28" i="4"/>
  <c r="C3" i="4"/>
  <c r="C4" i="4"/>
  <c r="B7" i="4"/>
  <c r="C7" i="4"/>
  <c r="B8" i="4"/>
  <c r="B13" i="4"/>
  <c r="C13" i="4" s="1"/>
  <c r="B16" i="4"/>
  <c r="C16" i="4" s="1"/>
  <c r="C17" i="4"/>
  <c r="B18" i="4"/>
  <c r="C18" i="4"/>
  <c r="B23" i="4"/>
  <c r="C23" i="4"/>
  <c r="B24" i="4"/>
  <c r="B25" i="4"/>
  <c r="B27" i="4"/>
  <c r="C27" i="4"/>
  <c r="B9" i="4"/>
  <c r="B14" i="4"/>
  <c r="B15" i="4"/>
  <c r="B19" i="4"/>
  <c r="B20" i="4"/>
  <c r="C20" i="4" s="1"/>
  <c r="B22" i="4"/>
  <c r="C22" i="4" s="1"/>
  <c r="B38" i="4"/>
  <c r="B292" i="4"/>
  <c r="C292" i="4"/>
  <c r="B297" i="4"/>
  <c r="B298" i="4"/>
  <c r="B305" i="4"/>
  <c r="B311" i="4"/>
  <c r="B312" i="4"/>
  <c r="B318" i="4"/>
  <c r="B387" i="4"/>
  <c r="B490" i="4"/>
  <c r="B502" i="4"/>
  <c r="B221" i="4"/>
  <c r="B294" i="4"/>
  <c r="C311" i="4"/>
  <c r="B313" i="4"/>
  <c r="B314" i="4"/>
  <c r="C318" i="4"/>
  <c r="B319" i="4"/>
  <c r="C319" i="4"/>
  <c r="B322" i="4"/>
  <c r="C323" i="4"/>
  <c r="C324" i="4"/>
  <c r="B388" i="4"/>
  <c r="B417" i="4"/>
  <c r="B482" i="4"/>
  <c r="C482" i="4" s="1"/>
  <c r="C490" i="4"/>
  <c r="B519" i="4"/>
  <c r="C519" i="4" s="1"/>
  <c r="B520" i="4"/>
  <c r="B503" i="4"/>
  <c r="B6" i="4"/>
  <c r="B12" i="4"/>
  <c r="C39" i="4"/>
  <c r="B106" i="4"/>
  <c r="B110" i="4"/>
  <c r="C110" i="4"/>
  <c r="B112" i="4"/>
  <c r="B119" i="4"/>
  <c r="B121" i="4"/>
  <c r="B194" i="4"/>
  <c r="C194" i="4" s="1"/>
  <c r="C201" i="4"/>
  <c r="B202" i="4"/>
  <c r="B204" i="4"/>
  <c r="C204" i="4"/>
  <c r="B205" i="4"/>
  <c r="C205" i="4"/>
  <c r="B208" i="4"/>
  <c r="C208" i="4"/>
  <c r="B210" i="4"/>
  <c r="C210" i="4"/>
  <c r="B219" i="4"/>
  <c r="C219" i="4" s="1"/>
  <c r="B293" i="4"/>
  <c r="B299" i="4"/>
  <c r="C299" i="4"/>
  <c r="C305" i="4"/>
  <c r="B306" i="4"/>
  <c r="C306" i="4" s="1"/>
  <c r="B307" i="4"/>
  <c r="C307" i="4"/>
  <c r="B308" i="4"/>
  <c r="C308" i="4"/>
  <c r="B309" i="4"/>
  <c r="C309" i="4"/>
  <c r="B310" i="4"/>
  <c r="C312" i="4"/>
  <c r="B315" i="4"/>
  <c r="B316" i="4"/>
  <c r="B317" i="4"/>
  <c r="B321" i="4"/>
  <c r="B386" i="4"/>
  <c r="C387" i="4"/>
  <c r="B389" i="4"/>
  <c r="B391" i="4"/>
  <c r="B393" i="4"/>
  <c r="C417" i="4"/>
  <c r="C483" i="4"/>
  <c r="B487" i="4"/>
  <c r="B488" i="4"/>
  <c r="C488" i="4" s="1"/>
  <c r="B492" i="4"/>
  <c r="C492" i="4" s="1"/>
  <c r="B504" i="4"/>
  <c r="C504" i="4"/>
  <c r="C520" i="4"/>
  <c r="B521" i="4"/>
  <c r="C521" i="4" s="1"/>
  <c r="B43" i="4"/>
  <c r="B200" i="4"/>
  <c r="B201" i="4"/>
  <c r="B499" i="4"/>
  <c r="B489" i="4"/>
  <c r="B206" i="4"/>
  <c r="C206" i="4" s="1"/>
  <c r="B300" i="4"/>
  <c r="B303" i="4"/>
  <c r="C303" i="4"/>
  <c r="B304" i="4"/>
  <c r="C304" i="4"/>
  <c r="B323" i="4"/>
  <c r="B324" i="4"/>
  <c r="B325" i="4"/>
  <c r="B483" i="4"/>
  <c r="C489" i="4"/>
  <c r="B518" i="4"/>
  <c r="C518" i="4" s="1"/>
  <c r="B5" i="4"/>
  <c r="B10" i="4"/>
  <c r="B21" i="4"/>
  <c r="B29" i="4"/>
  <c r="B99" i="4"/>
  <c r="C99" i="4" s="1"/>
  <c r="B102" i="4"/>
  <c r="B105" i="4"/>
  <c r="B111" i="4"/>
  <c r="C111" i="4"/>
  <c r="B113" i="4"/>
  <c r="C113" i="4"/>
  <c r="B115" i="4"/>
  <c r="C115" i="4"/>
  <c r="B117" i="4"/>
  <c r="C117" i="4"/>
  <c r="B123" i="4"/>
  <c r="C123" i="4"/>
  <c r="B124" i="4"/>
  <c r="B195" i="4"/>
  <c r="C195" i="4" s="1"/>
  <c r="C200" i="4"/>
  <c r="B207" i="4"/>
  <c r="C207" i="4" s="1"/>
  <c r="B209" i="4"/>
  <c r="C209" i="4" s="1"/>
  <c r="B218" i="4"/>
  <c r="B220" i="4"/>
  <c r="C220" i="4"/>
  <c r="B416" i="4"/>
  <c r="B481" i="4"/>
  <c r="B485" i="4"/>
  <c r="B486" i="4"/>
  <c r="C487" i="4"/>
  <c r="B491" i="4"/>
  <c r="B493" i="4"/>
  <c r="B495" i="4"/>
  <c r="C495" i="4" s="1"/>
  <c r="B497" i="4"/>
  <c r="C499" i="4"/>
  <c r="C502" i="4"/>
  <c r="B506" i="4"/>
  <c r="B507" i="4"/>
  <c r="B509" i="4"/>
  <c r="B515" i="4"/>
  <c r="B516" i="4"/>
  <c r="B30" i="4"/>
  <c r="C30" i="4" s="1"/>
  <c r="B34" i="4"/>
  <c r="C38" i="4"/>
  <c r="B98" i="4"/>
  <c r="B229" i="4"/>
  <c r="B241" i="4"/>
  <c r="B244" i="4"/>
  <c r="B254" i="4"/>
  <c r="B257" i="4"/>
  <c r="B258" i="4"/>
  <c r="B259" i="4"/>
  <c r="B265" i="4"/>
  <c r="C265" i="4"/>
  <c r="B267" i="4"/>
  <c r="C267" i="4" s="1"/>
  <c r="B270" i="4"/>
  <c r="B272" i="4"/>
  <c r="B277" i="4"/>
  <c r="B278" i="4"/>
  <c r="B281" i="4"/>
  <c r="B282" i="4"/>
  <c r="B284" i="4"/>
  <c r="C284" i="4"/>
  <c r="B288" i="4"/>
  <c r="C288" i="4" s="1"/>
  <c r="B330" i="4"/>
  <c r="B331" i="4"/>
  <c r="B338" i="4"/>
  <c r="C338" i="4" s="1"/>
  <c r="B339" i="4"/>
  <c r="B351" i="4"/>
  <c r="B352" i="4"/>
  <c r="B357" i="4"/>
  <c r="B360" i="4"/>
  <c r="B366" i="4"/>
  <c r="B367" i="4"/>
  <c r="B368" i="4"/>
  <c r="B373" i="4"/>
  <c r="B374" i="4"/>
  <c r="B379" i="4"/>
  <c r="B382" i="4"/>
  <c r="B423" i="4"/>
  <c r="B425" i="4"/>
  <c r="B436" i="4"/>
  <c r="B441" i="4"/>
  <c r="B446" i="4"/>
  <c r="B447" i="4"/>
  <c r="B448" i="4"/>
  <c r="B453" i="4"/>
  <c r="B457" i="4"/>
  <c r="B464" i="4"/>
  <c r="B466" i="4"/>
  <c r="B467" i="4"/>
  <c r="B468" i="4"/>
  <c r="C468" i="4" s="1"/>
  <c r="B470" i="4"/>
  <c r="B476" i="4"/>
  <c r="B478" i="4"/>
  <c r="B547" i="4"/>
  <c r="C548" i="4"/>
  <c r="C559" i="4"/>
  <c r="B566" i="4"/>
  <c r="B570" i="4"/>
  <c r="B326" i="4"/>
  <c r="B327" i="4"/>
  <c r="B328" i="4"/>
  <c r="B335" i="4"/>
  <c r="B336" i="4"/>
  <c r="B348" i="4"/>
  <c r="B358" i="4"/>
  <c r="C358" i="4"/>
  <c r="B359" i="4"/>
  <c r="B365" i="4"/>
  <c r="B372" i="4"/>
  <c r="B376" i="4"/>
  <c r="B377" i="4"/>
  <c r="B384" i="4"/>
  <c r="B420" i="4"/>
  <c r="B421" i="4"/>
  <c r="B424" i="4"/>
  <c r="C425" i="4"/>
  <c r="B428" i="4"/>
  <c r="B431" i="4"/>
  <c r="B433" i="4"/>
  <c r="C441" i="4"/>
  <c r="B442" i="4"/>
  <c r="B449" i="4"/>
  <c r="B450" i="4"/>
  <c r="B451" i="4"/>
  <c r="B452" i="4"/>
  <c r="B459" i="4"/>
  <c r="C464" i="4"/>
  <c r="B469" i="4"/>
  <c r="C470" i="4"/>
  <c r="B471" i="4"/>
  <c r="B474" i="4"/>
  <c r="B475" i="4"/>
  <c r="C476" i="4"/>
  <c r="B477" i="4"/>
  <c r="B525" i="4"/>
  <c r="B526" i="4"/>
  <c r="B527" i="4"/>
  <c r="B530" i="4"/>
  <c r="B535" i="4"/>
  <c r="B540" i="4"/>
  <c r="B541" i="4"/>
  <c r="B545" i="4"/>
  <c r="B546" i="4"/>
  <c r="B548" i="4"/>
  <c r="B549" i="4"/>
  <c r="B563" i="4"/>
  <c r="B564" i="4"/>
  <c r="B568" i="4"/>
  <c r="B569" i="4"/>
  <c r="B571" i="4"/>
  <c r="B385" i="4"/>
  <c r="C420" i="4"/>
  <c r="B422" i="4"/>
  <c r="C423" i="4"/>
  <c r="C428" i="4"/>
  <c r="B434" i="4"/>
  <c r="C527" i="4"/>
  <c r="C535" i="4"/>
  <c r="C558" i="4"/>
  <c r="C560" i="4"/>
  <c r="C561" i="4"/>
  <c r="B565" i="4"/>
  <c r="C576" i="4"/>
  <c r="B680" i="4"/>
  <c r="B682" i="4"/>
  <c r="C682" i="4"/>
  <c r="B685" i="4"/>
  <c r="C685" i="4"/>
  <c r="B692" i="4"/>
  <c r="C692" i="4"/>
  <c r="B698" i="4"/>
  <c r="C698" i="4"/>
  <c r="B709" i="4"/>
  <c r="B711" i="4"/>
  <c r="C711" i="4"/>
  <c r="B725" i="4"/>
  <c r="B728" i="4"/>
  <c r="C728" i="4"/>
  <c r="B731" i="4"/>
  <c r="C731" i="4"/>
  <c r="B735" i="4"/>
  <c r="C735" i="4"/>
  <c r="B739" i="4"/>
  <c r="C739" i="4"/>
  <c r="B742" i="4"/>
  <c r="C742" i="4"/>
  <c r="B745" i="4"/>
  <c r="C745" i="4"/>
  <c r="B754" i="4"/>
  <c r="C754" i="4"/>
  <c r="B758" i="4"/>
  <c r="C758" i="4"/>
  <c r="B759" i="4"/>
  <c r="C759" i="4"/>
  <c r="B762" i="4"/>
  <c r="C762" i="4"/>
  <c r="B766" i="4"/>
  <c r="C766" i="4"/>
  <c r="B851" i="4"/>
  <c r="B859" i="4"/>
  <c r="C859" i="4"/>
  <c r="B950" i="4"/>
  <c r="C951" i="4"/>
  <c r="B952" i="4"/>
  <c r="B954" i="4"/>
  <c r="C954" i="4"/>
  <c r="B956" i="4"/>
  <c r="C956" i="4"/>
  <c r="C958" i="4"/>
  <c r="B962" i="4"/>
  <c r="C962" i="4"/>
  <c r="C964" i="4"/>
  <c r="B965" i="4"/>
  <c r="C965" i="4"/>
  <c r="B967" i="4"/>
  <c r="B972" i="4"/>
  <c r="C976" i="4"/>
  <c r="C977" i="4"/>
  <c r="B978" i="4"/>
  <c r="B982" i="4"/>
  <c r="B984" i="4"/>
  <c r="C984" i="4"/>
  <c r="C988" i="4"/>
  <c r="B989" i="4"/>
  <c r="C989" i="4"/>
  <c r="B994" i="4"/>
  <c r="C994" i="4"/>
  <c r="C1000" i="4"/>
  <c r="B49" i="4"/>
  <c r="B52" i="4"/>
  <c r="B56" i="4"/>
  <c r="B57" i="4"/>
  <c r="B94" i="4"/>
  <c r="B97" i="4"/>
  <c r="B133" i="4"/>
  <c r="B136" i="4"/>
  <c r="B140" i="4"/>
  <c r="B146" i="4"/>
  <c r="B147" i="4"/>
  <c r="C147" i="4"/>
  <c r="B148" i="4"/>
  <c r="B149" i="4"/>
  <c r="B155" i="4"/>
  <c r="B158" i="4"/>
  <c r="B160" i="4"/>
  <c r="B168" i="4"/>
  <c r="B178" i="4"/>
  <c r="B181" i="4"/>
  <c r="B192" i="4"/>
  <c r="C221" i="4"/>
  <c r="B222" i="4"/>
  <c r="B224" i="4"/>
  <c r="B225" i="4"/>
  <c r="B232" i="4"/>
  <c r="B233" i="4"/>
  <c r="B238" i="4"/>
  <c r="B248" i="4"/>
  <c r="C248" i="4"/>
  <c r="B249" i="4"/>
  <c r="B255" i="4"/>
  <c r="C257" i="4"/>
  <c r="B264" i="4"/>
  <c r="B268" i="4"/>
  <c r="C270" i="4"/>
  <c r="B271" i="4"/>
  <c r="B275" i="4"/>
  <c r="B276" i="4"/>
  <c r="C278" i="4"/>
  <c r="B279" i="4"/>
  <c r="C281" i="4"/>
  <c r="C282" i="4"/>
  <c r="B283" i="4"/>
  <c r="B285" i="4"/>
  <c r="B287" i="4"/>
  <c r="B289" i="4"/>
  <c r="B364" i="4"/>
  <c r="C365" i="4"/>
  <c r="C367" i="4"/>
  <c r="C368" i="4"/>
  <c r="B370" i="4"/>
  <c r="B371" i="4"/>
  <c r="C379" i="4"/>
  <c r="C381" i="4"/>
  <c r="B383" i="4"/>
  <c r="B462" i="4"/>
  <c r="B472" i="4"/>
  <c r="C474" i="4"/>
  <c r="B479" i="4"/>
  <c r="B532" i="4"/>
  <c r="B533" i="4"/>
  <c r="C533" i="4"/>
  <c r="C541" i="4"/>
  <c r="C543" i="4"/>
  <c r="C544" i="4"/>
  <c r="B553" i="4"/>
  <c r="C553" i="4"/>
  <c r="B554" i="4"/>
  <c r="C554" i="4"/>
  <c r="B555" i="4"/>
  <c r="C555" i="4"/>
  <c r="B556" i="4"/>
  <c r="B561" i="4"/>
  <c r="C562" i="4"/>
  <c r="C563" i="4"/>
  <c r="C564" i="4"/>
  <c r="C566" i="4"/>
  <c r="C568" i="4"/>
  <c r="C569" i="4"/>
  <c r="C570" i="4"/>
  <c r="B672" i="4"/>
  <c r="C672" i="4"/>
  <c r="B675" i="4"/>
  <c r="B677" i="4"/>
  <c r="B683" i="4"/>
  <c r="B693" i="4"/>
  <c r="B699" i="4"/>
  <c r="B701" i="4"/>
  <c r="B703" i="4"/>
  <c r="B712" i="4"/>
  <c r="B714" i="4"/>
  <c r="B729" i="4"/>
  <c r="C729" i="4"/>
  <c r="B730" i="4"/>
  <c r="C730" i="4"/>
  <c r="B732" i="4"/>
  <c r="B734" i="4"/>
  <c r="C734" i="4"/>
  <c r="B740" i="4"/>
  <c r="B746" i="4"/>
  <c r="B748" i="4"/>
  <c r="B755" i="4"/>
  <c r="B760" i="4"/>
  <c r="B763" i="4"/>
  <c r="C763" i="4"/>
  <c r="B764" i="4"/>
  <c r="C764" i="4"/>
  <c r="B765" i="4"/>
  <c r="C765" i="4"/>
  <c r="B767" i="4"/>
  <c r="B844" i="4"/>
  <c r="C844" i="4"/>
  <c r="C851" i="4"/>
  <c r="B852" i="4"/>
  <c r="C852" i="4"/>
  <c r="B853" i="4"/>
  <c r="B856" i="4"/>
  <c r="B860" i="4"/>
  <c r="B863" i="4"/>
  <c r="C950" i="4"/>
  <c r="B951" i="4"/>
  <c r="B955" i="4"/>
  <c r="B957" i="4"/>
  <c r="C957" i="4"/>
  <c r="B959" i="4"/>
  <c r="C963" i="4"/>
  <c r="B964" i="4"/>
  <c r="B974" i="4"/>
  <c r="C974" i="4"/>
  <c r="B976" i="4"/>
  <c r="B977" i="4"/>
  <c r="B990" i="4"/>
  <c r="B996" i="4"/>
  <c r="C996" i="4"/>
  <c r="B50" i="4"/>
  <c r="B51" i="4"/>
  <c r="B55" i="4"/>
  <c r="B64" i="4"/>
  <c r="C64" i="4"/>
  <c r="B67" i="4"/>
  <c r="B69" i="4"/>
  <c r="B72" i="4"/>
  <c r="B77" i="4"/>
  <c r="B80" i="4"/>
  <c r="B87" i="4"/>
  <c r="B89" i="4"/>
  <c r="B92" i="4"/>
  <c r="B95" i="4"/>
  <c r="B141" i="4"/>
  <c r="B150" i="4"/>
  <c r="C150" i="4"/>
  <c r="B153" i="4"/>
  <c r="B157" i="4"/>
  <c r="B161" i="4"/>
  <c r="B165" i="4"/>
  <c r="B175" i="4"/>
  <c r="B176" i="4"/>
  <c r="B183" i="4"/>
  <c r="B184" i="4"/>
  <c r="B187" i="4"/>
  <c r="B190" i="4"/>
  <c r="B191" i="4"/>
  <c r="B223" i="4"/>
  <c r="C223" i="4" s="1"/>
  <c r="B226" i="4"/>
  <c r="C226" i="4"/>
  <c r="B230" i="4"/>
  <c r="B231" i="4"/>
  <c r="B240" i="4"/>
  <c r="B242" i="4"/>
  <c r="B243" i="4"/>
  <c r="B247" i="4"/>
  <c r="C247" i="4" s="1"/>
  <c r="B250" i="4"/>
  <c r="B251" i="4"/>
  <c r="B252" i="4"/>
  <c r="B253" i="4"/>
  <c r="B256" i="4"/>
  <c r="B260" i="4"/>
  <c r="B261" i="4"/>
  <c r="B262" i="4"/>
  <c r="B263" i="4"/>
  <c r="B266" i="4"/>
  <c r="B286" i="4"/>
  <c r="C286" i="4" s="1"/>
  <c r="B332" i="4"/>
  <c r="B334" i="4"/>
  <c r="B337" i="4"/>
  <c r="B341" i="4"/>
  <c r="B342" i="4"/>
  <c r="B343" i="4"/>
  <c r="B344" i="4"/>
  <c r="B347" i="4"/>
  <c r="B375" i="4"/>
  <c r="B378" i="4"/>
  <c r="B419" i="4"/>
  <c r="B460" i="4"/>
  <c r="B522" i="4"/>
  <c r="B524" i="4"/>
  <c r="C524" i="4" s="1"/>
  <c r="B534" i="4"/>
  <c r="B537" i="4"/>
  <c r="C557" i="4"/>
  <c r="B558" i="4"/>
  <c r="B559" i="4"/>
  <c r="B560" i="4"/>
  <c r="B575" i="4"/>
  <c r="B576" i="4"/>
  <c r="B845" i="4"/>
  <c r="B846" i="4"/>
  <c r="B849" i="4"/>
  <c r="C849" i="4"/>
  <c r="B850" i="4"/>
  <c r="C850" i="4"/>
  <c r="B854" i="4"/>
  <c r="C854" i="4"/>
  <c r="C960" i="4"/>
  <c r="B971" i="4"/>
  <c r="C975" i="4"/>
  <c r="C978" i="4"/>
  <c r="C979" i="4"/>
  <c r="B980" i="4"/>
  <c r="B981" i="4"/>
  <c r="C982" i="4"/>
  <c r="B983" i="4"/>
  <c r="B985" i="4"/>
  <c r="B988" i="4"/>
  <c r="C990" i="4"/>
  <c r="B991" i="4"/>
  <c r="B992" i="4"/>
  <c r="C997" i="4"/>
  <c r="B998" i="4"/>
  <c r="B999" i="4"/>
  <c r="B63" i="4"/>
  <c r="C65" i="4"/>
  <c r="B66" i="4"/>
  <c r="B70" i="4"/>
  <c r="C70" i="4"/>
  <c r="C72" i="4"/>
  <c r="B73" i="4"/>
  <c r="B76" i="4"/>
  <c r="C80" i="4"/>
  <c r="B81" i="4"/>
  <c r="B86" i="4"/>
  <c r="B88" i="4"/>
  <c r="C88" i="4" s="1"/>
  <c r="B91" i="4"/>
  <c r="C95" i="4"/>
  <c r="B96" i="4"/>
  <c r="B132" i="4"/>
  <c r="B137" i="4"/>
  <c r="B139" i="4"/>
  <c r="B142" i="4"/>
  <c r="B144" i="4"/>
  <c r="C144" i="4"/>
  <c r="B151" i="4"/>
  <c r="B154" i="4"/>
  <c r="B159" i="4"/>
  <c r="B164" i="4"/>
  <c r="B167" i="4"/>
  <c r="B170" i="4"/>
  <c r="B171" i="4"/>
  <c r="C175" i="4"/>
  <c r="C176" i="4"/>
  <c r="B177" i="4"/>
  <c r="B182" i="4"/>
  <c r="C182" i="4" s="1"/>
  <c r="B185" i="4"/>
  <c r="C185" i="4" s="1"/>
  <c r="B186" i="4"/>
  <c r="B188" i="4"/>
  <c r="B189" i="4"/>
  <c r="C189" i="4"/>
  <c r="C190" i="4"/>
  <c r="C191" i="4"/>
  <c r="B239" i="4"/>
  <c r="B269" i="4"/>
  <c r="B273" i="4"/>
  <c r="B274" i="4"/>
  <c r="C274" i="4" s="1"/>
  <c r="B280" i="4"/>
  <c r="B329" i="4"/>
  <c r="B333" i="4"/>
  <c r="B340" i="4"/>
  <c r="B345" i="4"/>
  <c r="B346" i="4"/>
  <c r="B349" i="4"/>
  <c r="B350" i="4"/>
  <c r="B353" i="4"/>
  <c r="B354" i="4"/>
  <c r="B355" i="4"/>
  <c r="B356" i="4"/>
  <c r="B361" i="4"/>
  <c r="B381" i="4"/>
  <c r="C382" i="4"/>
  <c r="B432" i="4"/>
  <c r="C433" i="4"/>
  <c r="B438" i="4"/>
  <c r="B439" i="4"/>
  <c r="C442" i="4"/>
  <c r="C446" i="4"/>
  <c r="C447" i="4"/>
  <c r="C448" i="4"/>
  <c r="C453" i="4"/>
  <c r="B458" i="4"/>
  <c r="C459" i="4"/>
  <c r="B463" i="4"/>
  <c r="B465" i="4"/>
  <c r="C466" i="4"/>
  <c r="C478" i="4"/>
  <c r="B480" i="4"/>
  <c r="B523" i="4"/>
  <c r="B528" i="4"/>
  <c r="B529" i="4"/>
  <c r="B531" i="4"/>
  <c r="B542" i="4"/>
  <c r="B543" i="4"/>
  <c r="B567" i="4"/>
  <c r="B573" i="4"/>
  <c r="B574" i="4"/>
  <c r="C863" i="4"/>
  <c r="C952" i="4"/>
  <c r="B958" i="4"/>
  <c r="C959" i="4"/>
  <c r="B960" i="4"/>
  <c r="B963" i="4"/>
  <c r="B966" i="4"/>
  <c r="B968" i="4"/>
  <c r="C968" i="4"/>
  <c r="B969" i="4"/>
  <c r="B973" i="4"/>
  <c r="C973" i="4"/>
  <c r="B975" i="4"/>
  <c r="B979" i="4"/>
  <c r="C980" i="4"/>
  <c r="C992" i="4"/>
  <c r="B995" i="4"/>
  <c r="B997" i="4"/>
  <c r="C999" i="4"/>
  <c r="B1000" i="4"/>
  <c r="B48" i="4"/>
  <c r="C48" i="4" s="1"/>
  <c r="B53" i="4"/>
  <c r="C53" i="4" s="1"/>
  <c r="C54" i="4"/>
  <c r="C55" i="4"/>
  <c r="B58" i="4"/>
  <c r="B59" i="4"/>
  <c r="B60" i="4"/>
  <c r="B61" i="4"/>
  <c r="B62" i="4"/>
  <c r="B68" i="4"/>
  <c r="B71" i="4"/>
  <c r="B74" i="4"/>
  <c r="B75" i="4"/>
  <c r="C77" i="4"/>
  <c r="B78" i="4"/>
  <c r="B79" i="4"/>
  <c r="B82" i="4"/>
  <c r="B83" i="4"/>
  <c r="B84" i="4"/>
  <c r="B85" i="4"/>
  <c r="B90" i="4"/>
  <c r="B93" i="4"/>
  <c r="C96" i="4"/>
  <c r="C97" i="4"/>
  <c r="B131" i="4"/>
  <c r="C131" i="4" s="1"/>
  <c r="B134" i="4"/>
  <c r="C134" i="4" s="1"/>
  <c r="B135" i="4"/>
  <c r="B138" i="4"/>
  <c r="C141" i="4"/>
  <c r="C142" i="4"/>
  <c r="B143" i="4"/>
  <c r="B145" i="4"/>
  <c r="B152" i="4"/>
  <c r="C155" i="4"/>
  <c r="B156" i="4"/>
  <c r="C156" i="4" s="1"/>
  <c r="C161" i="4"/>
  <c r="B162" i="4"/>
  <c r="B163" i="4"/>
  <c r="B166" i="4"/>
  <c r="B169" i="4"/>
  <c r="B172" i="4"/>
  <c r="B173" i="4"/>
  <c r="B174" i="4"/>
  <c r="B179" i="4"/>
  <c r="B180" i="4"/>
  <c r="C183" i="4"/>
  <c r="C184" i="4"/>
  <c r="B193" i="4"/>
  <c r="B227" i="4"/>
  <c r="B228" i="4"/>
  <c r="C230" i="4"/>
  <c r="C231" i="4"/>
  <c r="B234" i="4"/>
  <c r="B235" i="4"/>
  <c r="B236" i="4"/>
  <c r="B237" i="4"/>
  <c r="B245" i="4"/>
  <c r="B246" i="4"/>
  <c r="C251" i="4"/>
  <c r="C359" i="4"/>
  <c r="B362" i="4"/>
  <c r="B363" i="4"/>
  <c r="B369" i="4"/>
  <c r="C374" i="4"/>
  <c r="B380" i="4"/>
  <c r="B426" i="4"/>
  <c r="B427" i="4"/>
  <c r="B429" i="4"/>
  <c r="B430" i="4"/>
  <c r="B435" i="4"/>
  <c r="C436" i="4"/>
  <c r="C437" i="4"/>
  <c r="B440" i="4"/>
  <c r="B443" i="4"/>
  <c r="B444" i="4"/>
  <c r="B445" i="4"/>
  <c r="B454" i="4"/>
  <c r="B455" i="4"/>
  <c r="B456" i="4"/>
  <c r="B461" i="4"/>
  <c r="C467" i="4"/>
  <c r="B473" i="4"/>
  <c r="B536" i="4"/>
  <c r="B538" i="4"/>
  <c r="B539" i="4"/>
  <c r="C539" i="4" s="1"/>
  <c r="C542" i="4"/>
  <c r="B544" i="4"/>
  <c r="C556" i="4"/>
  <c r="B557" i="4"/>
  <c r="B562" i="4"/>
  <c r="B572" i="4"/>
  <c r="C573" i="4"/>
  <c r="C574" i="4"/>
  <c r="C575" i="4"/>
  <c r="B31" i="4"/>
  <c r="C31" i="4" s="1"/>
  <c r="B32" i="4"/>
  <c r="C32" i="4"/>
  <c r="B33" i="4"/>
  <c r="C33" i="4"/>
  <c r="B35" i="4"/>
  <c r="C35" i="4"/>
  <c r="B36" i="4"/>
  <c r="C37" i="4"/>
  <c r="B39" i="4"/>
  <c r="B2" i="4"/>
  <c r="C110" i="2"/>
  <c r="C125" i="2"/>
  <c r="C119" i="2"/>
  <c r="C120" i="2"/>
  <c r="C124" i="2"/>
  <c r="C112" i="2"/>
  <c r="C114" i="2"/>
  <c r="C121" i="2"/>
  <c r="C109" i="2"/>
  <c r="C108" i="2"/>
  <c r="C100" i="2"/>
  <c r="C101" i="2"/>
  <c r="C105" i="2"/>
  <c r="I524" i="12" l="1"/>
  <c r="J524" i="12" s="1"/>
  <c r="G1" i="12"/>
  <c r="I1" i="12"/>
  <c r="J3" i="12"/>
  <c r="C50" i="4"/>
  <c r="C69" i="4"/>
  <c r="C73" i="4"/>
  <c r="C47" i="4"/>
  <c r="C74" i="4"/>
  <c r="C10" i="4"/>
  <c r="C102" i="4"/>
  <c r="C105" i="4"/>
  <c r="C101" i="4"/>
  <c r="C34" i="4"/>
  <c r="C24" i="4"/>
  <c r="C98" i="4"/>
  <c r="C5" i="4"/>
  <c r="C21" i="4"/>
  <c r="C316" i="4"/>
  <c r="C503" i="4"/>
  <c r="C202" i="4"/>
  <c r="C310" i="4"/>
  <c r="C313" i="4"/>
  <c r="C321" i="4"/>
  <c r="C322" i="4"/>
  <c r="C391" i="4"/>
  <c r="C486" i="4"/>
  <c r="C491" i="4"/>
  <c r="C493" i="4"/>
  <c r="C506" i="4"/>
  <c r="C507" i="4"/>
  <c r="C516" i="4"/>
  <c r="C2" i="4"/>
  <c r="C133" i="4"/>
  <c r="C140" i="4"/>
  <c r="C149" i="4"/>
  <c r="C160" i="4"/>
  <c r="C168" i="4"/>
  <c r="C222" i="4"/>
  <c r="C225" i="4"/>
  <c r="C238" i="4"/>
  <c r="C241" i="4"/>
  <c r="C244" i="4"/>
  <c r="C254" i="4"/>
  <c r="C276" i="4"/>
  <c r="C277" i="4"/>
  <c r="C283" i="4"/>
  <c r="C333" i="4"/>
  <c r="C340" i="4"/>
  <c r="C352" i="4"/>
  <c r="C353" i="4"/>
  <c r="C354" i="4"/>
  <c r="C372" i="4"/>
  <c r="C373" i="4"/>
  <c r="C376" i="4"/>
  <c r="C384" i="4"/>
  <c r="C424" i="4"/>
  <c r="C431" i="4"/>
  <c r="C434" i="4"/>
  <c r="C449" i="4"/>
  <c r="C457" i="4"/>
  <c r="C469" i="4"/>
  <c r="C471" i="4"/>
  <c r="C475" i="4"/>
  <c r="C526" i="4"/>
  <c r="C259" i="4"/>
  <c r="C366" i="4"/>
  <c r="C422" i="4"/>
  <c r="C272" i="4"/>
  <c r="C325" i="4"/>
  <c r="C330" i="4"/>
  <c r="C331" i="4"/>
  <c r="C339" i="4"/>
  <c r="C56" i="4"/>
  <c r="C57" i="4"/>
  <c r="C143" i="4"/>
  <c r="C181" i="4"/>
  <c r="C229" i="4"/>
  <c r="C232" i="4"/>
  <c r="C255" i="4"/>
  <c r="C351" i="4"/>
  <c r="C360" i="4"/>
  <c r="C361" i="4"/>
  <c r="C438" i="4"/>
  <c r="C450" i="4"/>
  <c r="C462" i="4"/>
  <c r="C477" i="4"/>
  <c r="C479" i="4"/>
  <c r="C480" i="4"/>
  <c r="C530" i="4"/>
  <c r="C540" i="4"/>
  <c r="C297" i="4"/>
  <c r="C104" i="4"/>
  <c r="C317" i="4"/>
  <c r="C386" i="4"/>
  <c r="C389" i="4"/>
  <c r="C397" i="4"/>
  <c r="C416" i="4"/>
  <c r="C393" i="4"/>
  <c r="C400" i="4"/>
  <c r="C404" i="4"/>
  <c r="C405" i="4"/>
  <c r="C294" i="4"/>
  <c r="C410" i="4"/>
  <c r="C298" i="4"/>
  <c r="C300" i="4"/>
  <c r="C314" i="4"/>
  <c r="C394" i="4"/>
  <c r="C11" i="4"/>
  <c r="C315" i="4"/>
  <c r="C388" i="4"/>
  <c r="C515" i="4"/>
  <c r="C218" i="4"/>
  <c r="C293" i="4"/>
  <c r="C481" i="4"/>
  <c r="C485" i="4"/>
  <c r="C497" i="4"/>
  <c r="C509" i="4"/>
  <c r="C43" i="4"/>
  <c r="C106" i="4"/>
  <c r="C75" i="4"/>
  <c r="C84" i="4"/>
  <c r="C85" i="4"/>
  <c r="C71" i="4"/>
  <c r="C78" i="4"/>
  <c r="C68" i="4"/>
  <c r="C79" i="4"/>
  <c r="C42" i="4"/>
  <c r="C82" i="4"/>
  <c r="C83" i="4"/>
  <c r="C25" i="4"/>
  <c r="C12" i="4"/>
  <c r="C14" i="4"/>
  <c r="C36" i="4"/>
  <c r="C19" i="4"/>
  <c r="C28" i="4"/>
  <c r="C29" i="4"/>
  <c r="C6" i="4"/>
  <c r="C9" i="4"/>
  <c r="C26" i="4"/>
  <c r="C8" i="4"/>
  <c r="C15" i="4"/>
  <c r="C239" i="4"/>
  <c r="C285" i="4"/>
  <c r="C326" i="4"/>
  <c r="C328" i="4"/>
  <c r="C329" i="4"/>
  <c r="C341" i="4"/>
  <c r="C345" i="4"/>
  <c r="C346" i="4"/>
  <c r="C348" i="4"/>
  <c r="C357" i="4"/>
  <c r="C377" i="4"/>
  <c r="C528" i="4"/>
  <c r="C472" i="4"/>
  <c r="C532" i="4"/>
  <c r="C52" i="4"/>
  <c r="C94" i="4"/>
  <c r="C132" i="4"/>
  <c r="C135" i="4"/>
  <c r="C136" i="4"/>
  <c r="C146" i="4"/>
  <c r="C151" i="4"/>
  <c r="C153" i="4"/>
  <c r="C165" i="4"/>
  <c r="C170" i="4"/>
  <c r="C178" i="4"/>
  <c r="C188" i="4"/>
  <c r="C193" i="4"/>
  <c r="C375" i="4"/>
  <c r="C87" i="4"/>
  <c r="C240" i="4"/>
  <c r="C174" i="4"/>
  <c r="C180" i="4"/>
  <c r="C177" i="4"/>
  <c r="C534" i="4"/>
  <c r="C186" i="4"/>
  <c r="C245" i="4"/>
  <c r="C362" i="4"/>
  <c r="C369" i="4"/>
  <c r="C435" i="4"/>
  <c r="C66" i="4"/>
  <c r="C90" i="4"/>
  <c r="C91" i="4"/>
  <c r="C461" i="4"/>
  <c r="C523" i="4"/>
  <c r="C137" i="4"/>
  <c r="C76" i="4"/>
  <c r="C169" i="4"/>
  <c r="C179" i="4"/>
  <c r="C58" i="4"/>
  <c r="C59" i="4"/>
  <c r="C60" i="4"/>
  <c r="C61" i="4"/>
  <c r="C62" i="4"/>
  <c r="C63" i="4"/>
  <c r="C227" i="4"/>
  <c r="C233" i="4"/>
  <c r="C235" i="4"/>
  <c r="C236" i="4"/>
  <c r="C237" i="4"/>
  <c r="C249" i="4"/>
  <c r="C250" i="4"/>
  <c r="C252" i="4"/>
  <c r="C260" i="4"/>
  <c r="C261" i="4"/>
  <c r="C264" i="4"/>
  <c r="C268" i="4"/>
  <c r="C275" i="4"/>
  <c r="C332" i="4"/>
  <c r="C343" i="4"/>
  <c r="C344" i="4"/>
  <c r="C370" i="4"/>
  <c r="C371" i="4"/>
  <c r="C378" i="4"/>
  <c r="C383" i="4"/>
  <c r="C427" i="4"/>
  <c r="C81" i="4"/>
  <c r="C234" i="4"/>
  <c r="C242" i="4"/>
  <c r="C243" i="4"/>
  <c r="C258" i="4"/>
  <c r="C271" i="4"/>
  <c r="C273" i="4"/>
  <c r="C279" i="4"/>
  <c r="C280" i="4"/>
  <c r="C334" i="4"/>
  <c r="C335" i="4"/>
  <c r="C336" i="4"/>
  <c r="C337" i="4"/>
  <c r="C347" i="4"/>
  <c r="C349" i="4"/>
  <c r="C350" i="4"/>
  <c r="C355" i="4"/>
  <c r="C419" i="4"/>
  <c r="C421" i="4"/>
  <c r="C445" i="4"/>
  <c r="C452" i="4"/>
  <c r="C525" i="4"/>
  <c r="C289" i="4"/>
  <c r="C356" i="4"/>
  <c r="C363" i="4"/>
  <c r="C364" i="4"/>
  <c r="C426" i="4"/>
  <c r="C429" i="4"/>
  <c r="C430" i="4"/>
  <c r="C432" i="4"/>
  <c r="C439" i="4"/>
  <c r="C440" i="4"/>
  <c r="C451" i="4"/>
  <c r="C458" i="4"/>
  <c r="C465" i="4"/>
  <c r="C531" i="4"/>
  <c r="C385" i="4"/>
  <c r="C529" i="4"/>
  <c r="C49" i="4"/>
  <c r="C92" i="4"/>
  <c r="C139" i="4"/>
  <c r="C145" i="4"/>
  <c r="C164" i="4"/>
  <c r="C166" i="4"/>
  <c r="C253" i="4"/>
  <c r="C263" i="4"/>
  <c r="C380" i="4"/>
  <c r="C460" i="4"/>
  <c r="C463" i="4"/>
  <c r="C473" i="4"/>
  <c r="C522" i="4"/>
  <c r="C536" i="4"/>
  <c r="C537" i="4"/>
  <c r="C67" i="4"/>
  <c r="C159" i="4"/>
  <c r="C342" i="4"/>
  <c r="C454" i="4"/>
  <c r="C455" i="4"/>
  <c r="C456" i="4"/>
  <c r="C138" i="4"/>
  <c r="C162" i="4"/>
  <c r="C163" i="4"/>
  <c r="C443" i="4"/>
  <c r="C173" i="4"/>
  <c r="C187" i="4"/>
  <c r="C86" i="4"/>
  <c r="C89" i="4"/>
  <c r="C269" i="4"/>
  <c r="C287" i="4"/>
  <c r="C327" i="4"/>
  <c r="C444" i="4"/>
  <c r="C538" i="4"/>
  <c r="C51" i="4"/>
  <c r="C93" i="4"/>
  <c r="C148" i="4"/>
  <c r="C152" i="4"/>
  <c r="C154" i="4"/>
  <c r="C157" i="4"/>
  <c r="C158" i="4"/>
  <c r="C167" i="4"/>
  <c r="C171" i="4"/>
  <c r="C172" i="4"/>
  <c r="C192" i="4"/>
  <c r="C224" i="4"/>
  <c r="C262" i="4"/>
  <c r="C246" i="4"/>
  <c r="C256" i="4"/>
  <c r="C266" i="4"/>
  <c r="C228" i="4"/>
  <c r="J1" i="12" l="1"/>
  <c r="K524" i="12" l="1"/>
  <c r="L524" i="12" s="1"/>
  <c r="N524" i="12" s="1"/>
  <c r="K189" i="12"/>
  <c r="L189" i="12" s="1"/>
  <c r="N189" i="12" s="1"/>
  <c r="K338" i="12"/>
  <c r="L338" i="12" s="1"/>
  <c r="N338" i="12" s="1"/>
  <c r="K551" i="12"/>
  <c r="L551" i="12" s="1"/>
  <c r="N551" i="12" s="1"/>
  <c r="K304" i="12"/>
  <c r="L304" i="12" s="1"/>
  <c r="N304" i="12" s="1"/>
  <c r="K644" i="12"/>
  <c r="L644" i="12" s="1"/>
  <c r="N644" i="12" s="1"/>
  <c r="K624" i="12"/>
  <c r="L624" i="12" s="1"/>
  <c r="N624" i="12" s="1"/>
  <c r="K26" i="12"/>
  <c r="L26" i="12" s="1"/>
  <c r="N26" i="12" s="1"/>
  <c r="K128" i="12"/>
  <c r="L128" i="12" s="1"/>
  <c r="N128" i="12" s="1"/>
  <c r="K229" i="12"/>
  <c r="L229" i="12" s="1"/>
  <c r="N229" i="12" s="1"/>
  <c r="K409" i="12"/>
  <c r="L409" i="12" s="1"/>
  <c r="N409" i="12" s="1"/>
  <c r="K514" i="12"/>
  <c r="L514" i="12" s="1"/>
  <c r="N514" i="12" s="1"/>
  <c r="K544" i="12"/>
  <c r="L544" i="12" s="1"/>
  <c r="N544" i="12" s="1"/>
  <c r="K576" i="12"/>
  <c r="L576" i="12" s="1"/>
  <c r="N576" i="12" s="1"/>
  <c r="K588" i="12"/>
  <c r="L588" i="12" s="1"/>
  <c r="N588" i="12" s="1"/>
  <c r="K612" i="12"/>
  <c r="L612" i="12" s="1"/>
  <c r="N612" i="12" s="1"/>
  <c r="K635" i="12"/>
  <c r="L635" i="12" s="1"/>
  <c r="N635" i="12" s="1"/>
  <c r="K650" i="12"/>
  <c r="L650" i="12" s="1"/>
  <c r="N650" i="12" s="1"/>
  <c r="K658" i="12"/>
  <c r="L658" i="12" s="1"/>
  <c r="N658" i="12" s="1"/>
  <c r="K7" i="12"/>
  <c r="L7" i="12" s="1"/>
  <c r="N7" i="12" s="1"/>
  <c r="K124" i="12"/>
  <c r="L124" i="12" s="1"/>
  <c r="N124" i="12" s="1"/>
  <c r="K211" i="12"/>
  <c r="L211" i="12" s="1"/>
  <c r="N211" i="12" s="1"/>
  <c r="K290" i="12"/>
  <c r="L290" i="12" s="1"/>
  <c r="N290" i="12" s="1"/>
  <c r="K381" i="12"/>
  <c r="L381" i="12" s="1"/>
  <c r="N381" i="12" s="1"/>
  <c r="K386" i="12"/>
  <c r="L386" i="12" s="1"/>
  <c r="N386" i="12" s="1"/>
  <c r="K440" i="12"/>
  <c r="L440" i="12" s="1"/>
  <c r="N440" i="12" s="1"/>
  <c r="K488" i="12"/>
  <c r="L488" i="12" s="1"/>
  <c r="N488" i="12" s="1"/>
  <c r="K507" i="12"/>
  <c r="L507" i="12" s="1"/>
  <c r="N507" i="12" s="1"/>
  <c r="K525" i="12"/>
  <c r="L525" i="12" s="1"/>
  <c r="N525" i="12" s="1"/>
  <c r="K559" i="12"/>
  <c r="L559" i="12" s="1"/>
  <c r="N559" i="12" s="1"/>
  <c r="K571" i="12"/>
  <c r="L571" i="12" s="1"/>
  <c r="N571" i="12" s="1"/>
  <c r="K598" i="12"/>
  <c r="L598" i="12" s="1"/>
  <c r="N598" i="12" s="1"/>
  <c r="K403" i="12"/>
  <c r="L403" i="12" s="1"/>
  <c r="N403" i="12" s="1"/>
  <c r="K431" i="12"/>
  <c r="L431" i="12" s="1"/>
  <c r="N431" i="12" s="1"/>
  <c r="K477" i="12"/>
  <c r="L477" i="12" s="1"/>
  <c r="N477" i="12" s="1"/>
  <c r="K505" i="12"/>
  <c r="L505" i="12" s="1"/>
  <c r="N505" i="12" s="1"/>
  <c r="K519" i="12"/>
  <c r="L519" i="12" s="1"/>
  <c r="N519" i="12" s="1"/>
  <c r="K542" i="12"/>
  <c r="L542" i="12" s="1"/>
  <c r="N542" i="12" s="1"/>
  <c r="K556" i="12"/>
  <c r="L556" i="12" s="1"/>
  <c r="N556" i="12" s="1"/>
  <c r="K573" i="12"/>
  <c r="L573" i="12" s="1"/>
  <c r="N573" i="12" s="1"/>
  <c r="K656" i="12"/>
  <c r="L656" i="12" s="1"/>
  <c r="N656" i="12" s="1"/>
  <c r="K107" i="12"/>
  <c r="L107" i="12" s="1"/>
  <c r="N107" i="12" s="1"/>
  <c r="K193" i="12"/>
  <c r="L193" i="12" s="1"/>
  <c r="N193" i="12" s="1"/>
  <c r="K227" i="12"/>
  <c r="L227" i="12" s="1"/>
  <c r="N227" i="12" s="1"/>
  <c r="K299" i="12"/>
  <c r="L299" i="12" s="1"/>
  <c r="N299" i="12" s="1"/>
  <c r="K379" i="12"/>
  <c r="L379" i="12" s="1"/>
  <c r="N379" i="12" s="1"/>
  <c r="K33" i="12"/>
  <c r="L33" i="12" s="1"/>
  <c r="N33" i="12" s="1"/>
  <c r="K76" i="12"/>
  <c r="L76" i="12" s="1"/>
  <c r="N76" i="12" s="1"/>
  <c r="K649" i="12"/>
  <c r="L649" i="12" s="1"/>
  <c r="N649" i="12" s="1"/>
  <c r="K102" i="12"/>
  <c r="L102" i="12" s="1"/>
  <c r="N102" i="12" s="1"/>
  <c r="K316" i="12"/>
  <c r="L316" i="12" s="1"/>
  <c r="N316" i="12" s="1"/>
  <c r="K433" i="12"/>
  <c r="L433" i="12" s="1"/>
  <c r="N433" i="12" s="1"/>
  <c r="K510" i="12"/>
  <c r="L510" i="12" s="1"/>
  <c r="N510" i="12" s="1"/>
  <c r="K539" i="12"/>
  <c r="L539" i="12" s="1"/>
  <c r="N539" i="12" s="1"/>
  <c r="K572" i="12"/>
  <c r="L572" i="12" s="1"/>
  <c r="N572" i="12" s="1"/>
  <c r="K587" i="12"/>
  <c r="L587" i="12" s="1"/>
  <c r="N587" i="12" s="1"/>
  <c r="K610" i="12"/>
  <c r="L610" i="12" s="1"/>
  <c r="N610" i="12" s="1"/>
  <c r="K634" i="12"/>
  <c r="L634" i="12" s="1"/>
  <c r="N634" i="12" s="1"/>
  <c r="K648" i="12"/>
  <c r="L648" i="12" s="1"/>
  <c r="N648" i="12" s="1"/>
  <c r="K655" i="12"/>
  <c r="L655" i="12" s="1"/>
  <c r="N655" i="12" s="1"/>
  <c r="K25" i="12"/>
  <c r="L25" i="12" s="1"/>
  <c r="N25" i="12" s="1"/>
  <c r="K27" i="12"/>
  <c r="L27" i="12" s="1"/>
  <c r="N27" i="12" s="1"/>
  <c r="K198" i="12"/>
  <c r="L198" i="12" s="1"/>
  <c r="N198" i="12" s="1"/>
  <c r="K213" i="12"/>
  <c r="L213" i="12" s="1"/>
  <c r="N213" i="12" s="1"/>
  <c r="K322" i="12"/>
  <c r="L322" i="12" s="1"/>
  <c r="N322" i="12" s="1"/>
  <c r="K387" i="12"/>
  <c r="L387" i="12" s="1"/>
  <c r="N387" i="12" s="1"/>
  <c r="K484" i="12"/>
  <c r="L484" i="12" s="1"/>
  <c r="N484" i="12" s="1"/>
  <c r="K500" i="12"/>
  <c r="L500" i="12" s="1"/>
  <c r="N500" i="12" s="1"/>
  <c r="K522" i="12"/>
  <c r="L522" i="12" s="1"/>
  <c r="N522" i="12" s="1"/>
  <c r="K537" i="12"/>
  <c r="L537" i="12" s="1"/>
  <c r="N537" i="12" s="1"/>
  <c r="K562" i="12"/>
  <c r="L562" i="12" s="1"/>
  <c r="N562" i="12" s="1"/>
  <c r="K577" i="12"/>
  <c r="L577" i="12" s="1"/>
  <c r="N577" i="12" s="1"/>
  <c r="K605" i="12"/>
  <c r="L605" i="12" s="1"/>
  <c r="N605" i="12" s="1"/>
  <c r="K438" i="12"/>
  <c r="L438" i="12" s="1"/>
  <c r="N438" i="12" s="1"/>
  <c r="K478" i="12"/>
  <c r="L478" i="12" s="1"/>
  <c r="N478" i="12" s="1"/>
  <c r="K497" i="12"/>
  <c r="L497" i="12" s="1"/>
  <c r="N497" i="12" s="1"/>
  <c r="K512" i="12"/>
  <c r="L512" i="12" s="1"/>
  <c r="N512" i="12" s="1"/>
  <c r="K527" i="12"/>
  <c r="L527" i="12" s="1"/>
  <c r="N527" i="12" s="1"/>
  <c r="K548" i="12"/>
  <c r="L548" i="12" s="1"/>
  <c r="N548" i="12" s="1"/>
  <c r="K565" i="12"/>
  <c r="L565" i="12" s="1"/>
  <c r="N565" i="12" s="1"/>
  <c r="K582" i="12"/>
  <c r="L582" i="12" s="1"/>
  <c r="N582" i="12" s="1"/>
  <c r="K191" i="12"/>
  <c r="L191" i="12" s="1"/>
  <c r="N191" i="12" s="1"/>
  <c r="K219" i="12"/>
  <c r="L219" i="12" s="1"/>
  <c r="N219" i="12" s="1"/>
  <c r="K293" i="12"/>
  <c r="L293" i="12" s="1"/>
  <c r="N293" i="12" s="1"/>
  <c r="K407" i="12"/>
  <c r="L407" i="12" s="1"/>
  <c r="N407" i="12" s="1"/>
  <c r="K474" i="12"/>
  <c r="L474" i="12" s="1"/>
  <c r="N474" i="12" s="1"/>
  <c r="K513" i="12"/>
  <c r="L513" i="12" s="1"/>
  <c r="N513" i="12" s="1"/>
  <c r="K34" i="12"/>
  <c r="L34" i="12" s="1"/>
  <c r="N34" i="12" s="1"/>
  <c r="K42" i="12"/>
  <c r="L42" i="12" s="1"/>
  <c r="N42" i="12" s="1"/>
  <c r="K50" i="12"/>
  <c r="L50" i="12" s="1"/>
  <c r="N50" i="12" s="1"/>
  <c r="K58" i="12"/>
  <c r="L58" i="12" s="1"/>
  <c r="N58" i="12" s="1"/>
  <c r="K67" i="12"/>
  <c r="L67" i="12" s="1"/>
  <c r="N67" i="12" s="1"/>
  <c r="K125" i="12"/>
  <c r="L125" i="12" s="1"/>
  <c r="N125" i="12" s="1"/>
  <c r="K10" i="12"/>
  <c r="L10" i="12" s="1"/>
  <c r="N10" i="12" s="1"/>
  <c r="K22" i="12"/>
  <c r="L22" i="12" s="1"/>
  <c r="N22" i="12" s="1"/>
  <c r="K130" i="12"/>
  <c r="L130" i="12" s="1"/>
  <c r="N130" i="12" s="1"/>
  <c r="K205" i="12"/>
  <c r="L205" i="12" s="1"/>
  <c r="N205" i="12" s="1"/>
  <c r="K284" i="12"/>
  <c r="L284" i="12" s="1"/>
  <c r="N284" i="12" s="1"/>
  <c r="K389" i="12"/>
  <c r="L389" i="12" s="1"/>
  <c r="N389" i="12" s="1"/>
  <c r="K412" i="12"/>
  <c r="L412" i="12" s="1"/>
  <c r="N412" i="12" s="1"/>
  <c r="K502" i="12"/>
  <c r="L502" i="12" s="1"/>
  <c r="N502" i="12" s="1"/>
  <c r="K521" i="12"/>
  <c r="L521" i="12" s="1"/>
  <c r="N521" i="12" s="1"/>
  <c r="K543" i="12"/>
  <c r="L543" i="12" s="1"/>
  <c r="N543" i="12" s="1"/>
  <c r="K552" i="12"/>
  <c r="L552" i="12" s="1"/>
  <c r="N552" i="12" s="1"/>
  <c r="K585" i="12"/>
  <c r="L585" i="12" s="1"/>
  <c r="N585" i="12" s="1"/>
  <c r="K609" i="12"/>
  <c r="L609" i="12" s="1"/>
  <c r="N609" i="12" s="1"/>
  <c r="K628" i="12"/>
  <c r="L628" i="12" s="1"/>
  <c r="N628" i="12" s="1"/>
  <c r="K647" i="12"/>
  <c r="L647" i="12" s="1"/>
  <c r="N647" i="12" s="1"/>
  <c r="K653" i="12"/>
  <c r="L653" i="12" s="1"/>
  <c r="N653" i="12" s="1"/>
  <c r="K659" i="12"/>
  <c r="L659" i="12" s="1"/>
  <c r="N659" i="12" s="1"/>
  <c r="K104" i="12"/>
  <c r="L104" i="12" s="1"/>
  <c r="N104" i="12" s="1"/>
  <c r="K197" i="12"/>
  <c r="L197" i="12" s="1"/>
  <c r="N197" i="12" s="1"/>
  <c r="K208" i="12"/>
  <c r="L208" i="12" s="1"/>
  <c r="N208" i="12" s="1"/>
  <c r="K217" i="12"/>
  <c r="L217" i="12" s="1"/>
  <c r="N217" i="12" s="1"/>
  <c r="K324" i="12"/>
  <c r="L324" i="12" s="1"/>
  <c r="N324" i="12" s="1"/>
  <c r="K415" i="12"/>
  <c r="L415" i="12" s="1"/>
  <c r="N415" i="12" s="1"/>
  <c r="K480" i="12"/>
  <c r="L480" i="12" s="1"/>
  <c r="N480" i="12" s="1"/>
  <c r="K495" i="12"/>
  <c r="L495" i="12" s="1"/>
  <c r="N495" i="12" s="1"/>
  <c r="K503" i="12"/>
  <c r="L503" i="12" s="1"/>
  <c r="N503" i="12" s="1"/>
  <c r="K518" i="12"/>
  <c r="L518" i="12" s="1"/>
  <c r="N518" i="12" s="1"/>
  <c r="K534" i="12"/>
  <c r="L534" i="12" s="1"/>
  <c r="N534" i="12" s="1"/>
  <c r="K561" i="12"/>
  <c r="L561" i="12" s="1"/>
  <c r="N561" i="12" s="1"/>
  <c r="K569" i="12"/>
  <c r="L569" i="12" s="1"/>
  <c r="N569" i="12" s="1"/>
  <c r="K584" i="12"/>
  <c r="L584" i="12" s="1"/>
  <c r="N584" i="12" s="1"/>
  <c r="K599" i="12"/>
  <c r="L599" i="12" s="1"/>
  <c r="N599" i="12" s="1"/>
  <c r="K618" i="12"/>
  <c r="L618" i="12" s="1"/>
  <c r="N618" i="12" s="1"/>
  <c r="K411" i="12"/>
  <c r="L411" i="12" s="1"/>
  <c r="N411" i="12" s="1"/>
  <c r="K422" i="12"/>
  <c r="L422" i="12" s="1"/>
  <c r="N422" i="12" s="1"/>
  <c r="K475" i="12"/>
  <c r="L475" i="12" s="1"/>
  <c r="N475" i="12" s="1"/>
  <c r="K483" i="12"/>
  <c r="L483" i="12" s="1"/>
  <c r="N483" i="12" s="1"/>
  <c r="K493" i="12"/>
  <c r="L493" i="12" s="1"/>
  <c r="N493" i="12" s="1"/>
  <c r="K509" i="12"/>
  <c r="L509" i="12" s="1"/>
  <c r="N509" i="12" s="1"/>
  <c r="K516" i="12"/>
  <c r="L516" i="12" s="1"/>
  <c r="N516" i="12" s="1"/>
  <c r="K531" i="12"/>
  <c r="L531" i="12" s="1"/>
  <c r="N531" i="12" s="1"/>
  <c r="K536" i="12"/>
  <c r="L536" i="12" s="1"/>
  <c r="N536" i="12" s="1"/>
  <c r="K555" i="12"/>
  <c r="L555" i="12" s="1"/>
  <c r="N555" i="12" s="1"/>
  <c r="K563" i="12"/>
  <c r="L563" i="12" s="1"/>
  <c r="N563" i="12" s="1"/>
  <c r="K580" i="12"/>
  <c r="L580" i="12" s="1"/>
  <c r="N580" i="12" s="1"/>
  <c r="K594" i="12"/>
  <c r="L594" i="12" s="1"/>
  <c r="N594" i="12" s="1"/>
  <c r="K28" i="12"/>
  <c r="L28" i="12" s="1"/>
  <c r="N28" i="12" s="1"/>
  <c r="K111" i="12"/>
  <c r="L111" i="12" s="1"/>
  <c r="N111" i="12" s="1"/>
  <c r="K196" i="12"/>
  <c r="L196" i="12" s="1"/>
  <c r="N196" i="12" s="1"/>
  <c r="K224" i="12"/>
  <c r="L224" i="12" s="1"/>
  <c r="N224" i="12" s="1"/>
  <c r="K232" i="12"/>
  <c r="L232" i="12" s="1"/>
  <c r="N232" i="12" s="1"/>
  <c r="K295" i="12"/>
  <c r="L295" i="12" s="1"/>
  <c r="N295" i="12" s="1"/>
  <c r="K323" i="12"/>
  <c r="L323" i="12" s="1"/>
  <c r="N323" i="12" s="1"/>
  <c r="K391" i="12"/>
  <c r="L391" i="12" s="1"/>
  <c r="N391" i="12" s="1"/>
  <c r="K416" i="12"/>
  <c r="L416" i="12" s="1"/>
  <c r="N416" i="12" s="1"/>
  <c r="K430" i="12"/>
  <c r="L430" i="12" s="1"/>
  <c r="N430" i="12" s="1"/>
  <c r="K486" i="12"/>
  <c r="L486" i="12" s="1"/>
  <c r="N486" i="12" s="1"/>
  <c r="K494" i="12"/>
  <c r="L494" i="12" s="1"/>
  <c r="N494" i="12" s="1"/>
  <c r="K517" i="12"/>
  <c r="L517" i="12" s="1"/>
  <c r="N517" i="12" s="1"/>
  <c r="K657" i="12"/>
  <c r="L657" i="12" s="1"/>
  <c r="N657" i="12" s="1"/>
  <c r="K4" i="12"/>
  <c r="L4" i="12" s="1"/>
  <c r="N4" i="12" s="1"/>
  <c r="K35" i="12"/>
  <c r="L35" i="12" s="1"/>
  <c r="N35" i="12" s="1"/>
  <c r="K39" i="12"/>
  <c r="L39" i="12" s="1"/>
  <c r="N39" i="12" s="1"/>
  <c r="K43" i="12"/>
  <c r="L43" i="12" s="1"/>
  <c r="N43" i="12" s="1"/>
  <c r="K46" i="12"/>
  <c r="L46" i="12" s="1"/>
  <c r="N46" i="12" s="1"/>
  <c r="K51" i="12"/>
  <c r="L51" i="12" s="1"/>
  <c r="N51" i="12" s="1"/>
  <c r="K53" i="12"/>
  <c r="L53" i="12" s="1"/>
  <c r="N53" i="12" s="1"/>
  <c r="K57" i="12"/>
  <c r="L57" i="12" s="1"/>
  <c r="N57" i="12" s="1"/>
  <c r="K61" i="12"/>
  <c r="L61" i="12" s="1"/>
  <c r="N61" i="12" s="1"/>
  <c r="K65" i="12"/>
  <c r="L65" i="12" s="1"/>
  <c r="N65" i="12" s="1"/>
  <c r="K69" i="12"/>
  <c r="L69" i="12" s="1"/>
  <c r="N69" i="12" s="1"/>
  <c r="K74" i="12"/>
  <c r="L74" i="12" s="1"/>
  <c r="N74" i="12" s="1"/>
  <c r="K77" i="12"/>
  <c r="L77" i="12" s="1"/>
  <c r="N77" i="12" s="1"/>
  <c r="K81" i="12"/>
  <c r="L81" i="12" s="1"/>
  <c r="N81" i="12" s="1"/>
  <c r="K84" i="12"/>
  <c r="L84" i="12" s="1"/>
  <c r="N84" i="12" s="1"/>
  <c r="K88" i="12"/>
  <c r="L88" i="12" s="1"/>
  <c r="N88" i="12" s="1"/>
  <c r="K92" i="12"/>
  <c r="L92" i="12" s="1"/>
  <c r="N92" i="12" s="1"/>
  <c r="K17" i="12"/>
  <c r="L17" i="12" s="1"/>
  <c r="N17" i="12" s="1"/>
  <c r="K100" i="12"/>
  <c r="L100" i="12" s="1"/>
  <c r="N100" i="12" s="1"/>
  <c r="K119" i="12"/>
  <c r="L119" i="12" s="1"/>
  <c r="N119" i="12" s="1"/>
  <c r="K139" i="12"/>
  <c r="L139" i="12" s="1"/>
  <c r="N139" i="12" s="1"/>
  <c r="K143" i="12"/>
  <c r="L143" i="12" s="1"/>
  <c r="N143" i="12" s="1"/>
  <c r="K146" i="12"/>
  <c r="L146" i="12" s="1"/>
  <c r="N146" i="12" s="1"/>
  <c r="K149" i="12"/>
  <c r="L149" i="12" s="1"/>
  <c r="N149" i="12" s="1"/>
  <c r="K153" i="12"/>
  <c r="L153" i="12" s="1"/>
  <c r="N153" i="12" s="1"/>
  <c r="K156" i="12"/>
  <c r="L156" i="12" s="1"/>
  <c r="N156" i="12" s="1"/>
  <c r="K161" i="12"/>
  <c r="L161" i="12" s="1"/>
  <c r="N161" i="12" s="1"/>
  <c r="K272" i="12"/>
  <c r="L272" i="12" s="1"/>
  <c r="N272" i="12" s="1"/>
  <c r="K276" i="12"/>
  <c r="L276" i="12" s="1"/>
  <c r="N276" i="12" s="1"/>
  <c r="K279" i="12"/>
  <c r="L279" i="12" s="1"/>
  <c r="N279" i="12" s="1"/>
  <c r="K283" i="12"/>
  <c r="L283" i="12" s="1"/>
  <c r="N283" i="12" s="1"/>
  <c r="K133" i="12"/>
  <c r="L133" i="12" s="1"/>
  <c r="N133" i="12" s="1"/>
  <c r="K233" i="12"/>
  <c r="L233" i="12" s="1"/>
  <c r="N233" i="12" s="1"/>
  <c r="K291" i="12"/>
  <c r="L291" i="12" s="1"/>
  <c r="N291" i="12" s="1"/>
  <c r="K309" i="12"/>
  <c r="L309" i="12" s="1"/>
  <c r="N309" i="12" s="1"/>
  <c r="K315" i="12"/>
  <c r="L315" i="12" s="1"/>
  <c r="N315" i="12" s="1"/>
  <c r="K331" i="12"/>
  <c r="L331" i="12" s="1"/>
  <c r="N331" i="12" s="1"/>
  <c r="K343" i="12"/>
  <c r="L343" i="12" s="1"/>
  <c r="N343" i="12" s="1"/>
  <c r="K345" i="12"/>
  <c r="L345" i="12" s="1"/>
  <c r="N345" i="12" s="1"/>
  <c r="K349" i="12"/>
  <c r="L349" i="12" s="1"/>
  <c r="N349" i="12" s="1"/>
  <c r="K354" i="12"/>
  <c r="L354" i="12" s="1"/>
  <c r="N354" i="12" s="1"/>
  <c r="K358" i="12"/>
  <c r="L358" i="12" s="1"/>
  <c r="N358" i="12" s="1"/>
  <c r="K362" i="12"/>
  <c r="L362" i="12" s="1"/>
  <c r="N362" i="12" s="1"/>
  <c r="K367" i="12"/>
  <c r="L367" i="12" s="1"/>
  <c r="N367" i="12" s="1"/>
  <c r="K370" i="12"/>
  <c r="L370" i="12" s="1"/>
  <c r="N370" i="12" s="1"/>
  <c r="K373" i="12"/>
  <c r="L373" i="12" s="1"/>
  <c r="N373" i="12" s="1"/>
  <c r="K376" i="12"/>
  <c r="L376" i="12" s="1"/>
  <c r="N376" i="12" s="1"/>
  <c r="K298" i="12"/>
  <c r="L298" i="12" s="1"/>
  <c r="N298" i="12" s="1"/>
  <c r="K306" i="12"/>
  <c r="L306" i="12" s="1"/>
  <c r="N306" i="12" s="1"/>
  <c r="K328" i="12"/>
  <c r="L328" i="12" s="1"/>
  <c r="N328" i="12" s="1"/>
  <c r="K421" i="12"/>
  <c r="L421" i="12" s="1"/>
  <c r="N421" i="12" s="1"/>
  <c r="K443" i="12"/>
  <c r="L443" i="12" s="1"/>
  <c r="N443" i="12" s="1"/>
  <c r="K446" i="12"/>
  <c r="L446" i="12" s="1"/>
  <c r="N446" i="12" s="1"/>
  <c r="K448" i="12"/>
  <c r="L448" i="12" s="1"/>
  <c r="N448" i="12" s="1"/>
  <c r="K450" i="12"/>
  <c r="L450" i="12" s="1"/>
  <c r="N450" i="12" s="1"/>
  <c r="K452" i="12"/>
  <c r="L452" i="12" s="1"/>
  <c r="N452" i="12" s="1"/>
  <c r="K454" i="12"/>
  <c r="L454" i="12" s="1"/>
  <c r="N454" i="12" s="1"/>
  <c r="K456" i="12"/>
  <c r="L456" i="12" s="1"/>
  <c r="N456" i="12" s="1"/>
  <c r="K458" i="12"/>
  <c r="L458" i="12" s="1"/>
  <c r="N458" i="12" s="1"/>
  <c r="K459" i="12"/>
  <c r="L459" i="12" s="1"/>
  <c r="N459" i="12" s="1"/>
  <c r="K461" i="12"/>
  <c r="L461" i="12" s="1"/>
  <c r="N461" i="12" s="1"/>
  <c r="K463" i="12"/>
  <c r="L463" i="12" s="1"/>
  <c r="N463" i="12" s="1"/>
  <c r="K465" i="12"/>
  <c r="L465" i="12" s="1"/>
  <c r="N465" i="12" s="1"/>
  <c r="K467" i="12"/>
  <c r="L467" i="12" s="1"/>
  <c r="N467" i="12" s="1"/>
  <c r="K469" i="12"/>
  <c r="L469" i="12" s="1"/>
  <c r="N469" i="12" s="1"/>
  <c r="K471" i="12"/>
  <c r="L471" i="12" s="1"/>
  <c r="N471" i="12" s="1"/>
  <c r="K472" i="12"/>
  <c r="L472" i="12" s="1"/>
  <c r="N472" i="12" s="1"/>
  <c r="K567" i="12"/>
  <c r="L567" i="12" s="1"/>
  <c r="N567" i="12" s="1"/>
  <c r="K24" i="12"/>
  <c r="L24" i="12" s="1"/>
  <c r="N24" i="12" s="1"/>
  <c r="K105" i="12"/>
  <c r="L105" i="12" s="1"/>
  <c r="N105" i="12" s="1"/>
  <c r="K194" i="12"/>
  <c r="L194" i="12" s="1"/>
  <c r="N194" i="12" s="1"/>
  <c r="K199" i="12"/>
  <c r="L199" i="12" s="1"/>
  <c r="N199" i="12" s="1"/>
  <c r="K214" i="12"/>
  <c r="L214" i="12" s="1"/>
  <c r="N214" i="12" s="1"/>
  <c r="K307" i="12"/>
  <c r="L307" i="12" s="1"/>
  <c r="N307" i="12" s="1"/>
  <c r="K327" i="12"/>
  <c r="L327" i="12" s="1"/>
  <c r="N327" i="12" s="1"/>
  <c r="K339" i="12"/>
  <c r="L339" i="12" s="1"/>
  <c r="N339" i="12" s="1"/>
  <c r="K385" i="12"/>
  <c r="L385" i="12" s="1"/>
  <c r="N385" i="12" s="1"/>
  <c r="K395" i="12"/>
  <c r="L395" i="12" s="1"/>
  <c r="N395" i="12" s="1"/>
  <c r="K417" i="12"/>
  <c r="L417" i="12" s="1"/>
  <c r="N417" i="12" s="1"/>
  <c r="K425" i="12"/>
  <c r="L425" i="12" s="1"/>
  <c r="N425" i="12" s="1"/>
  <c r="K535" i="12"/>
  <c r="L535" i="12" s="1"/>
  <c r="N535" i="12" s="1"/>
  <c r="K547" i="12"/>
  <c r="L547" i="12" s="1"/>
  <c r="N547" i="12" s="1"/>
  <c r="K554" i="12"/>
  <c r="L554" i="12" s="1"/>
  <c r="N554" i="12" s="1"/>
  <c r="K564" i="12"/>
  <c r="L564" i="12" s="1"/>
  <c r="N564" i="12" s="1"/>
  <c r="K593" i="12"/>
  <c r="L593" i="12" s="1"/>
  <c r="N593" i="12" s="1"/>
  <c r="K596" i="12"/>
  <c r="L596" i="12" s="1"/>
  <c r="N596" i="12" s="1"/>
  <c r="K602" i="12"/>
  <c r="L602" i="12" s="1"/>
  <c r="N602" i="12" s="1"/>
  <c r="K603" i="12"/>
  <c r="L603" i="12" s="1"/>
  <c r="N603" i="12" s="1"/>
  <c r="K607" i="12"/>
  <c r="L607" i="12" s="1"/>
  <c r="N607" i="12" s="1"/>
  <c r="K614" i="12"/>
  <c r="L614" i="12" s="1"/>
  <c r="N614" i="12" s="1"/>
  <c r="K625" i="12"/>
  <c r="L625" i="12" s="1"/>
  <c r="N625" i="12" s="1"/>
  <c r="K636" i="12"/>
  <c r="L636" i="12" s="1"/>
  <c r="N636" i="12" s="1"/>
  <c r="K639" i="12"/>
  <c r="L639" i="12" s="1"/>
  <c r="N639" i="12" s="1"/>
  <c r="K640" i="12"/>
  <c r="L640" i="12" s="1"/>
  <c r="N640" i="12" s="1"/>
  <c r="K633" i="12"/>
  <c r="L633" i="12" s="1"/>
  <c r="N633" i="12" s="1"/>
  <c r="K13" i="12"/>
  <c r="L13" i="12" s="1"/>
  <c r="N13" i="12" s="1"/>
  <c r="K96" i="12"/>
  <c r="L96" i="12" s="1"/>
  <c r="N96" i="12" s="1"/>
  <c r="K120" i="12"/>
  <c r="L120" i="12" s="1"/>
  <c r="N120" i="12" s="1"/>
  <c r="K223" i="12"/>
  <c r="L223" i="12" s="1"/>
  <c r="N223" i="12" s="1"/>
  <c r="K318" i="12"/>
  <c r="L318" i="12" s="1"/>
  <c r="N318" i="12" s="1"/>
  <c r="K390" i="12"/>
  <c r="L390" i="12" s="1"/>
  <c r="N390" i="12" s="1"/>
  <c r="K489" i="12"/>
  <c r="L489" i="12" s="1"/>
  <c r="N489" i="12" s="1"/>
  <c r="K506" i="12"/>
  <c r="L506" i="12" s="1"/>
  <c r="N506" i="12" s="1"/>
  <c r="K538" i="12"/>
  <c r="L538" i="12" s="1"/>
  <c r="N538" i="12" s="1"/>
  <c r="K578" i="12"/>
  <c r="L578" i="12" s="1"/>
  <c r="N578" i="12" s="1"/>
  <c r="K579" i="12"/>
  <c r="L579" i="12" s="1"/>
  <c r="N579" i="12" s="1"/>
  <c r="K608" i="12"/>
  <c r="L608" i="12" s="1"/>
  <c r="N608" i="12" s="1"/>
  <c r="K623" i="12"/>
  <c r="L623" i="12" s="1"/>
  <c r="N623" i="12" s="1"/>
  <c r="K646" i="12"/>
  <c r="L646" i="12" s="1"/>
  <c r="N646" i="12" s="1"/>
  <c r="K654" i="12"/>
  <c r="L654" i="12" s="1"/>
  <c r="N654" i="12" s="1"/>
  <c r="K661" i="12"/>
  <c r="L661" i="12" s="1"/>
  <c r="N661" i="12" s="1"/>
  <c r="K101" i="12"/>
  <c r="L101" i="12" s="1"/>
  <c r="N101" i="12" s="1"/>
  <c r="K122" i="12"/>
  <c r="L122" i="12" s="1"/>
  <c r="N122" i="12" s="1"/>
  <c r="K206" i="12"/>
  <c r="L206" i="12" s="1"/>
  <c r="N206" i="12" s="1"/>
  <c r="K215" i="12"/>
  <c r="L215" i="12" s="1"/>
  <c r="N215" i="12" s="1"/>
  <c r="K336" i="12"/>
  <c r="L336" i="12" s="1"/>
  <c r="N336" i="12" s="1"/>
  <c r="K402" i="12"/>
  <c r="L402" i="12" s="1"/>
  <c r="N402" i="12" s="1"/>
  <c r="K481" i="12"/>
  <c r="L481" i="12" s="1"/>
  <c r="N481" i="12" s="1"/>
  <c r="K529" i="12"/>
  <c r="L529" i="12" s="1"/>
  <c r="N529" i="12" s="1"/>
  <c r="K31" i="12"/>
  <c r="L31" i="12" s="1"/>
  <c r="N31" i="12" s="1"/>
  <c r="K37" i="12"/>
  <c r="L37" i="12" s="1"/>
  <c r="N37" i="12" s="1"/>
  <c r="K38" i="12"/>
  <c r="L38" i="12" s="1"/>
  <c r="N38" i="12" s="1"/>
  <c r="K44" i="12"/>
  <c r="L44" i="12" s="1"/>
  <c r="N44" i="12" s="1"/>
  <c r="K47" i="12"/>
  <c r="L47" i="12" s="1"/>
  <c r="N47" i="12" s="1"/>
  <c r="K52" i="12"/>
  <c r="L52" i="12" s="1"/>
  <c r="N52" i="12" s="1"/>
  <c r="K55" i="12"/>
  <c r="L55" i="12" s="1"/>
  <c r="N55" i="12" s="1"/>
  <c r="K60" i="12"/>
  <c r="L60" i="12" s="1"/>
  <c r="N60" i="12" s="1"/>
  <c r="K63" i="12"/>
  <c r="L63" i="12" s="1"/>
  <c r="N63" i="12" s="1"/>
  <c r="K68" i="12"/>
  <c r="L68" i="12" s="1"/>
  <c r="N68" i="12" s="1"/>
  <c r="K70" i="12"/>
  <c r="L70" i="12" s="1"/>
  <c r="N70" i="12" s="1"/>
  <c r="K73" i="12"/>
  <c r="L73" i="12" s="1"/>
  <c r="N73" i="12" s="1"/>
  <c r="K78" i="12"/>
  <c r="L78" i="12" s="1"/>
  <c r="N78" i="12" s="1"/>
  <c r="K82" i="12"/>
  <c r="L82" i="12" s="1"/>
  <c r="N82" i="12" s="1"/>
  <c r="K86" i="12"/>
  <c r="L86" i="12" s="1"/>
  <c r="N86" i="12" s="1"/>
  <c r="K89" i="12"/>
  <c r="L89" i="12" s="1"/>
  <c r="N89" i="12" s="1"/>
  <c r="K93" i="12"/>
  <c r="L93" i="12" s="1"/>
  <c r="N93" i="12" s="1"/>
  <c r="K16" i="12"/>
  <c r="L16" i="12" s="1"/>
  <c r="N16" i="12" s="1"/>
  <c r="K97" i="12"/>
  <c r="L97" i="12" s="1"/>
  <c r="N97" i="12" s="1"/>
  <c r="K138" i="12"/>
  <c r="L138" i="12" s="1"/>
  <c r="N138" i="12" s="1"/>
  <c r="K144" i="12"/>
  <c r="L144" i="12" s="1"/>
  <c r="N144" i="12" s="1"/>
  <c r="K147" i="12"/>
  <c r="L147" i="12" s="1"/>
  <c r="N147" i="12" s="1"/>
  <c r="K150" i="12"/>
  <c r="L150" i="12" s="1"/>
  <c r="N150" i="12" s="1"/>
  <c r="K154" i="12"/>
  <c r="L154" i="12" s="1"/>
  <c r="N154" i="12" s="1"/>
  <c r="K157" i="12"/>
  <c r="L157" i="12" s="1"/>
  <c r="N157" i="12" s="1"/>
  <c r="K270" i="12"/>
  <c r="L270" i="12" s="1"/>
  <c r="N270" i="12" s="1"/>
  <c r="K274" i="12"/>
  <c r="L274" i="12" s="1"/>
  <c r="N274" i="12" s="1"/>
  <c r="K278" i="12"/>
  <c r="L278" i="12" s="1"/>
  <c r="N278" i="12" s="1"/>
  <c r="K282" i="12"/>
  <c r="L282" i="12" s="1"/>
  <c r="N282" i="12" s="1"/>
  <c r="K12" i="12"/>
  <c r="L12" i="12" s="1"/>
  <c r="N12" i="12" s="1"/>
  <c r="K216" i="12"/>
  <c r="L216" i="12" s="1"/>
  <c r="N216" i="12" s="1"/>
  <c r="K237" i="12"/>
  <c r="L237" i="12" s="1"/>
  <c r="N237" i="12" s="1"/>
  <c r="K313" i="12"/>
  <c r="L313" i="12" s="1"/>
  <c r="N313" i="12" s="1"/>
  <c r="K320" i="12"/>
  <c r="L320" i="12" s="1"/>
  <c r="N320" i="12" s="1"/>
  <c r="K344" i="12"/>
  <c r="L344" i="12" s="1"/>
  <c r="N344" i="12" s="1"/>
  <c r="K347" i="12"/>
  <c r="L347" i="12" s="1"/>
  <c r="N347" i="12" s="1"/>
  <c r="K351" i="12"/>
  <c r="L351" i="12" s="1"/>
  <c r="N351" i="12" s="1"/>
  <c r="K353" i="12"/>
  <c r="L353" i="12" s="1"/>
  <c r="N353" i="12" s="1"/>
  <c r="K359" i="12"/>
  <c r="L359" i="12" s="1"/>
  <c r="N359" i="12" s="1"/>
  <c r="K363" i="12"/>
  <c r="L363" i="12" s="1"/>
  <c r="N363" i="12" s="1"/>
  <c r="K366" i="12"/>
  <c r="L366" i="12" s="1"/>
  <c r="N366" i="12" s="1"/>
  <c r="K369" i="12"/>
  <c r="L369" i="12" s="1"/>
  <c r="N369" i="12" s="1"/>
  <c r="K374" i="12"/>
  <c r="L374" i="12" s="1"/>
  <c r="N374" i="12" s="1"/>
  <c r="K377" i="12"/>
  <c r="L377" i="12" s="1"/>
  <c r="N377" i="12" s="1"/>
  <c r="K296" i="12"/>
  <c r="L296" i="12" s="1"/>
  <c r="N296" i="12" s="1"/>
  <c r="K308" i="12"/>
  <c r="L308" i="12" s="1"/>
  <c r="N308" i="12" s="1"/>
  <c r="K340" i="12"/>
  <c r="L340" i="12" s="1"/>
  <c r="N340" i="12" s="1"/>
  <c r="K442" i="12"/>
  <c r="L442" i="12" s="1"/>
  <c r="N442" i="12" s="1"/>
  <c r="K445" i="12"/>
  <c r="L445" i="12" s="1"/>
  <c r="N445" i="12" s="1"/>
  <c r="K447" i="12"/>
  <c r="L447" i="12" s="1"/>
  <c r="N447" i="12" s="1"/>
  <c r="K449" i="12"/>
  <c r="L449" i="12" s="1"/>
  <c r="N449" i="12" s="1"/>
  <c r="K451" i="12"/>
  <c r="L451" i="12" s="1"/>
  <c r="N451" i="12" s="1"/>
  <c r="K453" i="12"/>
  <c r="L453" i="12" s="1"/>
  <c r="N453" i="12" s="1"/>
  <c r="K455" i="12"/>
  <c r="L455" i="12" s="1"/>
  <c r="N455" i="12" s="1"/>
  <c r="K457" i="12"/>
  <c r="L457" i="12" s="1"/>
  <c r="N457" i="12" s="1"/>
  <c r="K460" i="12"/>
  <c r="L460" i="12" s="1"/>
  <c r="N460" i="12" s="1"/>
  <c r="K462" i="12"/>
  <c r="L462" i="12" s="1"/>
  <c r="N462" i="12" s="1"/>
  <c r="K464" i="12"/>
  <c r="L464" i="12" s="1"/>
  <c r="N464" i="12" s="1"/>
  <c r="K466" i="12"/>
  <c r="L466" i="12" s="1"/>
  <c r="N466" i="12" s="1"/>
  <c r="K468" i="12"/>
  <c r="L468" i="12" s="1"/>
  <c r="N468" i="12" s="1"/>
  <c r="K470" i="12"/>
  <c r="L470" i="12" s="1"/>
  <c r="N470" i="12" s="1"/>
  <c r="K473" i="12"/>
  <c r="L473" i="12" s="1"/>
  <c r="N473" i="12" s="1"/>
  <c r="K566" i="12"/>
  <c r="L566" i="12" s="1"/>
  <c r="N566" i="12" s="1"/>
  <c r="K11" i="12"/>
  <c r="L11" i="12" s="1"/>
  <c r="N11" i="12" s="1"/>
  <c r="K29" i="12"/>
  <c r="L29" i="12" s="1"/>
  <c r="N29" i="12" s="1"/>
  <c r="K116" i="12"/>
  <c r="L116" i="12" s="1"/>
  <c r="N116" i="12" s="1"/>
  <c r="K289" i="12"/>
  <c r="L289" i="12" s="1"/>
  <c r="N289" i="12" s="1"/>
  <c r="K312" i="12"/>
  <c r="L312" i="12" s="1"/>
  <c r="N312" i="12" s="1"/>
  <c r="K329" i="12"/>
  <c r="L329" i="12" s="1"/>
  <c r="N329" i="12" s="1"/>
  <c r="K341" i="12"/>
  <c r="L341" i="12" s="1"/>
  <c r="N341" i="12" s="1"/>
  <c r="K393" i="12"/>
  <c r="L393" i="12" s="1"/>
  <c r="N393" i="12" s="1"/>
  <c r="K401" i="12"/>
  <c r="L401" i="12" s="1"/>
  <c r="N401" i="12" s="1"/>
  <c r="K423" i="12"/>
  <c r="L423" i="12" s="1"/>
  <c r="N423" i="12" s="1"/>
  <c r="K429" i="12"/>
  <c r="L429" i="12" s="1"/>
  <c r="N429" i="12" s="1"/>
  <c r="K541" i="12"/>
  <c r="L541" i="12" s="1"/>
  <c r="N541" i="12" s="1"/>
  <c r="K550" i="12"/>
  <c r="L550" i="12" s="1"/>
  <c r="N550" i="12" s="1"/>
  <c r="K574" i="12"/>
  <c r="L574" i="12" s="1"/>
  <c r="N574" i="12" s="1"/>
  <c r="K589" i="12"/>
  <c r="L589" i="12" s="1"/>
  <c r="N589" i="12" s="1"/>
  <c r="K595" i="12"/>
  <c r="L595" i="12" s="1"/>
  <c r="N595" i="12" s="1"/>
  <c r="K597" i="12"/>
  <c r="L597" i="12" s="1"/>
  <c r="N597" i="12" s="1"/>
  <c r="K604" i="12"/>
  <c r="L604" i="12" s="1"/>
  <c r="N604" i="12" s="1"/>
  <c r="K611" i="12"/>
  <c r="L611" i="12" s="1"/>
  <c r="N611" i="12" s="1"/>
  <c r="K613" i="12"/>
  <c r="L613" i="12" s="1"/>
  <c r="N613" i="12" s="1"/>
  <c r="K629" i="12"/>
  <c r="L629" i="12" s="1"/>
  <c r="N629" i="12" s="1"/>
  <c r="K637" i="12"/>
  <c r="L637" i="12" s="1"/>
  <c r="N637" i="12" s="1"/>
  <c r="K638" i="12"/>
  <c r="L638" i="12" s="1"/>
  <c r="N638" i="12" s="1"/>
  <c r="K641" i="12"/>
  <c r="L641" i="12" s="1"/>
  <c r="N641" i="12" s="1"/>
  <c r="K533" i="12"/>
  <c r="L533" i="12" s="1"/>
  <c r="N533" i="12" s="1"/>
  <c r="K549" i="12"/>
  <c r="L549" i="12" s="1"/>
  <c r="N549" i="12" s="1"/>
  <c r="K557" i="12"/>
  <c r="L557" i="12" s="1"/>
  <c r="N557" i="12" s="1"/>
  <c r="K568" i="12"/>
  <c r="L568" i="12" s="1"/>
  <c r="N568" i="12" s="1"/>
  <c r="K575" i="12"/>
  <c r="L575" i="12" s="1"/>
  <c r="N575" i="12" s="1"/>
  <c r="K592" i="12"/>
  <c r="L592" i="12" s="1"/>
  <c r="N592" i="12" s="1"/>
  <c r="K98" i="12"/>
  <c r="L98" i="12" s="1"/>
  <c r="N98" i="12" s="1"/>
  <c r="K190" i="12"/>
  <c r="L190" i="12" s="1"/>
  <c r="N190" i="12" s="1"/>
  <c r="K204" i="12"/>
  <c r="L204" i="12" s="1"/>
  <c r="N204" i="12" s="1"/>
  <c r="K212" i="12"/>
  <c r="L212" i="12" s="1"/>
  <c r="N212" i="12" s="1"/>
  <c r="K225" i="12"/>
  <c r="L225" i="12" s="1"/>
  <c r="N225" i="12" s="1"/>
  <c r="K294" i="12"/>
  <c r="L294" i="12" s="1"/>
  <c r="N294" i="12" s="1"/>
  <c r="K314" i="12"/>
  <c r="L314" i="12" s="1"/>
  <c r="N314" i="12" s="1"/>
  <c r="K342" i="12"/>
  <c r="L342" i="12" s="1"/>
  <c r="N342" i="12" s="1"/>
  <c r="K406" i="12"/>
  <c r="L406" i="12" s="1"/>
  <c r="N406" i="12" s="1"/>
  <c r="K420" i="12"/>
  <c r="L420" i="12" s="1"/>
  <c r="N420" i="12" s="1"/>
  <c r="K435" i="12"/>
  <c r="L435" i="12" s="1"/>
  <c r="N435" i="12" s="1"/>
  <c r="K487" i="12"/>
  <c r="L487" i="12" s="1"/>
  <c r="N487" i="12" s="1"/>
  <c r="K508" i="12"/>
  <c r="L508" i="12" s="1"/>
  <c r="N508" i="12" s="1"/>
  <c r="K520" i="12"/>
  <c r="L520" i="12" s="1"/>
  <c r="N520" i="12" s="1"/>
  <c r="K528" i="12"/>
  <c r="L528" i="12" s="1"/>
  <c r="N528" i="12" s="1"/>
  <c r="K19" i="12"/>
  <c r="L19" i="12" s="1"/>
  <c r="N19" i="12" s="1"/>
  <c r="K36" i="12"/>
  <c r="L36" i="12" s="1"/>
  <c r="N36" i="12" s="1"/>
  <c r="K40" i="12"/>
  <c r="L40" i="12" s="1"/>
  <c r="N40" i="12" s="1"/>
  <c r="K45" i="12"/>
  <c r="L45" i="12" s="1"/>
  <c r="N45" i="12" s="1"/>
  <c r="K49" i="12"/>
  <c r="L49" i="12" s="1"/>
  <c r="N49" i="12" s="1"/>
  <c r="K54" i="12"/>
  <c r="L54" i="12" s="1"/>
  <c r="N54" i="12" s="1"/>
  <c r="K59" i="12"/>
  <c r="L59" i="12" s="1"/>
  <c r="N59" i="12" s="1"/>
  <c r="K62" i="12"/>
  <c r="L62" i="12" s="1"/>
  <c r="N62" i="12" s="1"/>
  <c r="K66" i="12"/>
  <c r="L66" i="12" s="1"/>
  <c r="N66" i="12" s="1"/>
  <c r="K71" i="12"/>
  <c r="L71" i="12" s="1"/>
  <c r="N71" i="12" s="1"/>
  <c r="K75" i="12"/>
  <c r="L75" i="12" s="1"/>
  <c r="N75" i="12" s="1"/>
  <c r="K80" i="12"/>
  <c r="L80" i="12" s="1"/>
  <c r="N80" i="12" s="1"/>
  <c r="K85" i="12"/>
  <c r="L85" i="12" s="1"/>
  <c r="N85" i="12" s="1"/>
  <c r="K87" i="12"/>
  <c r="L87" i="12" s="1"/>
  <c r="N87" i="12" s="1"/>
  <c r="K91" i="12"/>
  <c r="L91" i="12" s="1"/>
  <c r="N91" i="12" s="1"/>
  <c r="K8" i="12"/>
  <c r="L8" i="12" s="1"/>
  <c r="N8" i="12" s="1"/>
  <c r="K95" i="12"/>
  <c r="L95" i="12" s="1"/>
  <c r="N95" i="12" s="1"/>
  <c r="K103" i="12"/>
  <c r="L103" i="12" s="1"/>
  <c r="N103" i="12" s="1"/>
  <c r="K109" i="12"/>
  <c r="L109" i="12" s="1"/>
  <c r="N109" i="12" s="1"/>
  <c r="K137" i="12"/>
  <c r="L137" i="12" s="1"/>
  <c r="N137" i="12" s="1"/>
  <c r="K141" i="12"/>
  <c r="L141" i="12" s="1"/>
  <c r="N141" i="12" s="1"/>
  <c r="K145" i="12"/>
  <c r="L145" i="12" s="1"/>
  <c r="N145" i="12" s="1"/>
  <c r="K148" i="12"/>
  <c r="L148" i="12" s="1"/>
  <c r="N148" i="12" s="1"/>
  <c r="K152" i="12"/>
  <c r="L152" i="12" s="1"/>
  <c r="N152" i="12" s="1"/>
  <c r="K155" i="12"/>
  <c r="L155" i="12" s="1"/>
  <c r="N155" i="12" s="1"/>
  <c r="K160" i="12"/>
  <c r="L160" i="12" s="1"/>
  <c r="N160" i="12" s="1"/>
  <c r="K273" i="12"/>
  <c r="L273" i="12" s="1"/>
  <c r="N273" i="12" s="1"/>
  <c r="K277" i="12"/>
  <c r="L277" i="12" s="1"/>
  <c r="N277" i="12" s="1"/>
  <c r="K281" i="12"/>
  <c r="L281" i="12" s="1"/>
  <c r="N281" i="12" s="1"/>
  <c r="K15" i="12"/>
  <c r="L15" i="12" s="1"/>
  <c r="N15" i="12" s="1"/>
  <c r="K203" i="12"/>
  <c r="L203" i="12" s="1"/>
  <c r="N203" i="12" s="1"/>
  <c r="K222" i="12"/>
  <c r="L222" i="12" s="1"/>
  <c r="N222" i="12" s="1"/>
  <c r="K300" i="12"/>
  <c r="L300" i="12" s="1"/>
  <c r="N300" i="12" s="1"/>
  <c r="K326" i="12"/>
  <c r="L326" i="12" s="1"/>
  <c r="N326" i="12" s="1"/>
  <c r="K346" i="12"/>
  <c r="L346" i="12" s="1"/>
  <c r="N346" i="12" s="1"/>
  <c r="K350" i="12"/>
  <c r="L350" i="12" s="1"/>
  <c r="N350" i="12" s="1"/>
  <c r="K355" i="12"/>
  <c r="L355" i="12" s="1"/>
  <c r="N355" i="12" s="1"/>
  <c r="K357" i="12"/>
  <c r="L357" i="12" s="1"/>
  <c r="N357" i="12" s="1"/>
  <c r="K360" i="12"/>
  <c r="L360" i="12" s="1"/>
  <c r="N360" i="12" s="1"/>
  <c r="K364" i="12"/>
  <c r="L364" i="12" s="1"/>
  <c r="N364" i="12" s="1"/>
  <c r="K365" i="12"/>
  <c r="L365" i="12" s="1"/>
  <c r="N365" i="12" s="1"/>
  <c r="K371" i="12"/>
  <c r="L371" i="12" s="1"/>
  <c r="N371" i="12" s="1"/>
  <c r="K375" i="12"/>
  <c r="L375" i="12" s="1"/>
  <c r="N375" i="12" s="1"/>
  <c r="K378" i="12"/>
  <c r="L378" i="12" s="1"/>
  <c r="N378" i="12" s="1"/>
  <c r="K118" i="12"/>
  <c r="L118" i="12" s="1"/>
  <c r="N118" i="12" s="1"/>
  <c r="K301" i="12"/>
  <c r="L301" i="12" s="1"/>
  <c r="N301" i="12" s="1"/>
  <c r="K319" i="12"/>
  <c r="L319" i="12" s="1"/>
  <c r="N319" i="12" s="1"/>
  <c r="K333" i="12"/>
  <c r="L333" i="12" s="1"/>
  <c r="N333" i="12" s="1"/>
  <c r="K441" i="12"/>
  <c r="L441" i="12" s="1"/>
  <c r="N441" i="12" s="1"/>
  <c r="K444" i="12"/>
  <c r="L444" i="12" s="1"/>
  <c r="N444" i="12" s="1"/>
  <c r="K6" i="12"/>
  <c r="L6" i="12" s="1"/>
  <c r="N6" i="12" s="1"/>
  <c r="K9" i="12"/>
  <c r="L9" i="12" s="1"/>
  <c r="N9" i="12" s="1"/>
  <c r="K99" i="12"/>
  <c r="L99" i="12" s="1"/>
  <c r="N99" i="12" s="1"/>
  <c r="K121" i="12"/>
  <c r="L121" i="12" s="1"/>
  <c r="N121" i="12" s="1"/>
  <c r="K126" i="12"/>
  <c r="L126" i="12" s="1"/>
  <c r="N126" i="12" s="1"/>
  <c r="K129" i="12"/>
  <c r="L129" i="12" s="1"/>
  <c r="N129" i="12" s="1"/>
  <c r="K210" i="12"/>
  <c r="L210" i="12" s="1"/>
  <c r="N210" i="12" s="1"/>
  <c r="K236" i="12"/>
  <c r="L236" i="12" s="1"/>
  <c r="N236" i="12" s="1"/>
  <c r="K286" i="12"/>
  <c r="L286" i="12" s="1"/>
  <c r="N286" i="12" s="1"/>
  <c r="K303" i="12"/>
  <c r="L303" i="12" s="1"/>
  <c r="N303" i="12" s="1"/>
  <c r="K305" i="12"/>
  <c r="L305" i="12" s="1"/>
  <c r="N305" i="12" s="1"/>
  <c r="K330" i="12"/>
  <c r="L330" i="12" s="1"/>
  <c r="N330" i="12" s="1"/>
  <c r="K332" i="12"/>
  <c r="L332" i="12" s="1"/>
  <c r="N332" i="12" s="1"/>
  <c r="K384" i="12"/>
  <c r="L384" i="12" s="1"/>
  <c r="N384" i="12" s="1"/>
  <c r="K392" i="12"/>
  <c r="L392" i="12" s="1"/>
  <c r="N392" i="12" s="1"/>
  <c r="K394" i="12"/>
  <c r="L394" i="12" s="1"/>
  <c r="N394" i="12" s="1"/>
  <c r="K404" i="12"/>
  <c r="L404" i="12" s="1"/>
  <c r="N404" i="12" s="1"/>
  <c r="K414" i="12"/>
  <c r="L414" i="12" s="1"/>
  <c r="N414" i="12" s="1"/>
  <c r="K424" i="12"/>
  <c r="L424" i="12" s="1"/>
  <c r="N424" i="12" s="1"/>
  <c r="K426" i="12"/>
  <c r="L426" i="12" s="1"/>
  <c r="N426" i="12" s="1"/>
  <c r="K428" i="12"/>
  <c r="L428" i="12" s="1"/>
  <c r="N428" i="12" s="1"/>
  <c r="K432" i="12"/>
  <c r="L432" i="12" s="1"/>
  <c r="N432" i="12" s="1"/>
  <c r="K434" i="12"/>
  <c r="L434" i="12" s="1"/>
  <c r="N434" i="12" s="1"/>
  <c r="K437" i="12"/>
  <c r="L437" i="12" s="1"/>
  <c r="N437" i="12" s="1"/>
  <c r="K476" i="12"/>
  <c r="L476" i="12" s="1"/>
  <c r="N476" i="12" s="1"/>
  <c r="K479" i="12"/>
  <c r="L479" i="12" s="1"/>
  <c r="N479" i="12" s="1"/>
  <c r="K482" i="12"/>
  <c r="L482" i="12" s="1"/>
  <c r="N482" i="12" s="1"/>
  <c r="K491" i="12"/>
  <c r="L491" i="12" s="1"/>
  <c r="N491" i="12" s="1"/>
  <c r="K526" i="12"/>
  <c r="L526" i="12" s="1"/>
  <c r="N526" i="12" s="1"/>
  <c r="K540" i="12"/>
  <c r="L540" i="12" s="1"/>
  <c r="N540" i="12" s="1"/>
  <c r="K560" i="12"/>
  <c r="L560" i="12" s="1"/>
  <c r="N560" i="12" s="1"/>
  <c r="K583" i="12"/>
  <c r="L583" i="12" s="1"/>
  <c r="N583" i="12" s="1"/>
  <c r="K590" i="12"/>
  <c r="L590" i="12" s="1"/>
  <c r="N590" i="12" s="1"/>
  <c r="K606" i="12"/>
  <c r="L606" i="12" s="1"/>
  <c r="N606" i="12" s="1"/>
  <c r="K617" i="12"/>
  <c r="L617" i="12" s="1"/>
  <c r="N617" i="12" s="1"/>
  <c r="K619" i="12"/>
  <c r="L619" i="12" s="1"/>
  <c r="N619" i="12" s="1"/>
  <c r="K106" i="12"/>
  <c r="L106" i="12" s="1"/>
  <c r="N106" i="12" s="1"/>
  <c r="K235" i="12"/>
  <c r="L235" i="12" s="1"/>
  <c r="N235" i="12" s="1"/>
  <c r="K620" i="12"/>
  <c r="L620" i="12" s="1"/>
  <c r="N620" i="12" s="1"/>
  <c r="K660" i="12"/>
  <c r="L660" i="12" s="1"/>
  <c r="N660" i="12" s="1"/>
  <c r="K108" i="12"/>
  <c r="L108" i="12" s="1"/>
  <c r="N108" i="12" s="1"/>
  <c r="K209" i="12"/>
  <c r="L209" i="12" s="1"/>
  <c r="N209" i="12" s="1"/>
  <c r="K382" i="12"/>
  <c r="L382" i="12" s="1"/>
  <c r="N382" i="12" s="1"/>
  <c r="K492" i="12"/>
  <c r="L492" i="12" s="1"/>
  <c r="N492" i="12" s="1"/>
  <c r="K621" i="12"/>
  <c r="L621" i="12" s="1"/>
  <c r="N621" i="12" s="1"/>
  <c r="K622" i="12"/>
  <c r="L622" i="12" s="1"/>
  <c r="N622" i="12" s="1"/>
  <c r="K626" i="12"/>
  <c r="L626" i="12" s="1"/>
  <c r="N626" i="12" s="1"/>
  <c r="K627" i="12"/>
  <c r="L627" i="12" s="1"/>
  <c r="N627" i="12" s="1"/>
  <c r="K630" i="12"/>
  <c r="L630" i="12" s="1"/>
  <c r="N630" i="12" s="1"/>
  <c r="K631" i="12"/>
  <c r="L631" i="12" s="1"/>
  <c r="N631" i="12" s="1"/>
  <c r="K645" i="12"/>
  <c r="L645" i="12" s="1"/>
  <c r="N645" i="12" s="1"/>
  <c r="K652" i="12"/>
  <c r="L652" i="12" s="1"/>
  <c r="N652" i="12" s="1"/>
  <c r="K662" i="12"/>
  <c r="L662" i="12" s="1"/>
  <c r="N662" i="12" s="1"/>
  <c r="K14" i="12"/>
  <c r="L14" i="12" s="1"/>
  <c r="N14" i="12" s="1"/>
  <c r="K110" i="12"/>
  <c r="L110" i="12" s="1"/>
  <c r="N110" i="12" s="1"/>
  <c r="K112" i="12"/>
  <c r="L112" i="12" s="1"/>
  <c r="N112" i="12" s="1"/>
  <c r="K123" i="12"/>
  <c r="L123" i="12" s="1"/>
  <c r="N123" i="12" s="1"/>
  <c r="K132" i="12"/>
  <c r="L132" i="12" s="1"/>
  <c r="N132" i="12" s="1"/>
  <c r="K195" i="12"/>
  <c r="L195" i="12" s="1"/>
  <c r="N195" i="12" s="1"/>
  <c r="K201" i="12"/>
  <c r="L201" i="12" s="1"/>
  <c r="N201" i="12" s="1"/>
  <c r="K207" i="12"/>
  <c r="L207" i="12" s="1"/>
  <c r="N207" i="12" s="1"/>
  <c r="K220" i="12"/>
  <c r="L220" i="12" s="1"/>
  <c r="N220" i="12" s="1"/>
  <c r="K226" i="12"/>
  <c r="L226" i="12" s="1"/>
  <c r="N226" i="12" s="1"/>
  <c r="K285" i="12"/>
  <c r="L285" i="12" s="1"/>
  <c r="N285" i="12" s="1"/>
  <c r="K287" i="12"/>
  <c r="L287" i="12" s="1"/>
  <c r="N287" i="12" s="1"/>
  <c r="K288" i="12"/>
  <c r="L288" i="12" s="1"/>
  <c r="N288" i="12" s="1"/>
  <c r="K292" i="12"/>
  <c r="L292" i="12" s="1"/>
  <c r="N292" i="12" s="1"/>
  <c r="K297" i="12"/>
  <c r="L297" i="12" s="1"/>
  <c r="N297" i="12" s="1"/>
  <c r="K310" i="12"/>
  <c r="L310" i="12" s="1"/>
  <c r="N310" i="12" s="1"/>
  <c r="K317" i="12"/>
  <c r="L317" i="12" s="1"/>
  <c r="N317" i="12" s="1"/>
  <c r="K325" i="12"/>
  <c r="L325" i="12" s="1"/>
  <c r="N325" i="12" s="1"/>
  <c r="K337" i="12"/>
  <c r="L337" i="12" s="1"/>
  <c r="N337" i="12" s="1"/>
  <c r="K380" i="12"/>
  <c r="L380" i="12" s="1"/>
  <c r="N380" i="12" s="1"/>
  <c r="K383" i="12"/>
  <c r="L383" i="12" s="1"/>
  <c r="N383" i="12" s="1"/>
  <c r="K397" i="12"/>
  <c r="L397" i="12" s="1"/>
  <c r="N397" i="12" s="1"/>
  <c r="K400" i="12"/>
  <c r="L400" i="12" s="1"/>
  <c r="N400" i="12" s="1"/>
  <c r="K504" i="12"/>
  <c r="L504" i="12" s="1"/>
  <c r="N504" i="12" s="1"/>
  <c r="K140" i="12"/>
  <c r="L140" i="12" s="1"/>
  <c r="N140" i="12" s="1"/>
  <c r="K632" i="12"/>
  <c r="L632" i="12" s="1"/>
  <c r="N632" i="12" s="1"/>
  <c r="K30" i="12"/>
  <c r="L30" i="12" s="1"/>
  <c r="N30" i="12" s="1"/>
  <c r="K115" i="12"/>
  <c r="L115" i="12" s="1"/>
  <c r="N115" i="12" s="1"/>
  <c r="K136" i="12"/>
  <c r="L136" i="12" s="1"/>
  <c r="N136" i="12" s="1"/>
  <c r="K231" i="12"/>
  <c r="L231" i="12" s="1"/>
  <c r="N231" i="12" s="1"/>
  <c r="K399" i="12"/>
  <c r="L399" i="12" s="1"/>
  <c r="N399" i="12" s="1"/>
  <c r="K496" i="12"/>
  <c r="L496" i="12" s="1"/>
  <c r="N496" i="12" s="1"/>
  <c r="K530" i="12"/>
  <c r="L530" i="12" s="1"/>
  <c r="N530" i="12" s="1"/>
  <c r="K545" i="12"/>
  <c r="L545" i="12" s="1"/>
  <c r="N545" i="12" s="1"/>
  <c r="K586" i="12"/>
  <c r="L586" i="12" s="1"/>
  <c r="N586" i="12" s="1"/>
  <c r="K600" i="12"/>
  <c r="L600" i="12" s="1"/>
  <c r="N600" i="12" s="1"/>
  <c r="K616" i="12"/>
  <c r="L616" i="12" s="1"/>
  <c r="N616" i="12" s="1"/>
  <c r="K643" i="12"/>
  <c r="L643" i="12" s="1"/>
  <c r="N643" i="12" s="1"/>
  <c r="K651" i="12"/>
  <c r="L651" i="12" s="1"/>
  <c r="N651" i="12" s="1"/>
  <c r="K5" i="12"/>
  <c r="L5" i="12" s="1"/>
  <c r="N5" i="12" s="1"/>
  <c r="K113" i="12"/>
  <c r="L113" i="12" s="1"/>
  <c r="N113" i="12" s="1"/>
  <c r="K200" i="12"/>
  <c r="L200" i="12" s="1"/>
  <c r="N200" i="12" s="1"/>
  <c r="K230" i="12"/>
  <c r="L230" i="12" s="1"/>
  <c r="N230" i="12" s="1"/>
  <c r="K334" i="12"/>
  <c r="L334" i="12" s="1"/>
  <c r="N334" i="12" s="1"/>
  <c r="K427" i="12"/>
  <c r="L427" i="12" s="1"/>
  <c r="N427" i="12" s="1"/>
  <c r="K485" i="12"/>
  <c r="L485" i="12" s="1"/>
  <c r="N485" i="12" s="1"/>
  <c r="K499" i="12"/>
  <c r="L499" i="12" s="1"/>
  <c r="N499" i="12" s="1"/>
  <c r="K511" i="12"/>
  <c r="L511" i="12" s="1"/>
  <c r="N511" i="12" s="1"/>
  <c r="K523" i="12"/>
  <c r="L523" i="12" s="1"/>
  <c r="N523" i="12" s="1"/>
  <c r="K546" i="12"/>
  <c r="L546" i="12" s="1"/>
  <c r="N546" i="12" s="1"/>
  <c r="K570" i="12"/>
  <c r="L570" i="12" s="1"/>
  <c r="N570" i="12" s="1"/>
  <c r="K591" i="12"/>
  <c r="L591" i="12" s="1"/>
  <c r="N591" i="12" s="1"/>
  <c r="K601" i="12"/>
  <c r="L601" i="12" s="1"/>
  <c r="N601" i="12" s="1"/>
  <c r="K615" i="12"/>
  <c r="L615" i="12" s="1"/>
  <c r="N615" i="12" s="1"/>
  <c r="K408" i="12"/>
  <c r="L408" i="12" s="1"/>
  <c r="N408" i="12" s="1"/>
  <c r="K418" i="12"/>
  <c r="L418" i="12" s="1"/>
  <c r="N418" i="12" s="1"/>
  <c r="K439" i="12"/>
  <c r="L439" i="12" s="1"/>
  <c r="N439" i="12" s="1"/>
  <c r="K490" i="12"/>
  <c r="L490" i="12" s="1"/>
  <c r="N490" i="12" s="1"/>
  <c r="K501" i="12"/>
  <c r="L501" i="12" s="1"/>
  <c r="N501" i="12" s="1"/>
  <c r="K515" i="12"/>
  <c r="L515" i="12" s="1"/>
  <c r="N515" i="12" s="1"/>
  <c r="K532" i="12"/>
  <c r="L532" i="12" s="1"/>
  <c r="N532" i="12" s="1"/>
  <c r="K553" i="12"/>
  <c r="L553" i="12" s="1"/>
  <c r="N553" i="12" s="1"/>
  <c r="K558" i="12"/>
  <c r="L558" i="12" s="1"/>
  <c r="N558" i="12" s="1"/>
  <c r="K581" i="12"/>
  <c r="L581" i="12" s="1"/>
  <c r="N581" i="12" s="1"/>
  <c r="K20" i="12"/>
  <c r="L20" i="12" s="1"/>
  <c r="N20" i="12" s="1"/>
  <c r="K135" i="12"/>
  <c r="L135" i="12" s="1"/>
  <c r="N135" i="12" s="1"/>
  <c r="K218" i="12"/>
  <c r="L218" i="12" s="1"/>
  <c r="N218" i="12" s="1"/>
  <c r="K234" i="12"/>
  <c r="L234" i="12" s="1"/>
  <c r="N234" i="12" s="1"/>
  <c r="K302" i="12"/>
  <c r="L302" i="12" s="1"/>
  <c r="N302" i="12" s="1"/>
  <c r="K405" i="12"/>
  <c r="L405" i="12" s="1"/>
  <c r="N405" i="12" s="1"/>
  <c r="K436" i="12"/>
  <c r="L436" i="12" s="1"/>
  <c r="N436" i="12" s="1"/>
  <c r="K498" i="12"/>
  <c r="L498" i="12" s="1"/>
  <c r="N498" i="12" s="1"/>
  <c r="K32" i="12"/>
  <c r="L32" i="12" s="1"/>
  <c r="N32" i="12" s="1"/>
  <c r="K41" i="12"/>
  <c r="L41" i="12" s="1"/>
  <c r="N41" i="12" s="1"/>
  <c r="K48" i="12"/>
  <c r="L48" i="12" s="1"/>
  <c r="N48" i="12" s="1"/>
  <c r="K56" i="12"/>
  <c r="L56" i="12" s="1"/>
  <c r="N56" i="12" s="1"/>
  <c r="K64" i="12"/>
  <c r="L64" i="12" s="1"/>
  <c r="N64" i="12" s="1"/>
  <c r="K72" i="12"/>
  <c r="L72" i="12" s="1"/>
  <c r="N72" i="12" s="1"/>
  <c r="K79" i="12"/>
  <c r="L79" i="12" s="1"/>
  <c r="N79" i="12" s="1"/>
  <c r="K83" i="12"/>
  <c r="L83" i="12" s="1"/>
  <c r="N83" i="12" s="1"/>
  <c r="K90" i="12"/>
  <c r="L90" i="12" s="1"/>
  <c r="N90" i="12" s="1"/>
  <c r="K94" i="12"/>
  <c r="L94" i="12" s="1"/>
  <c r="N94" i="12" s="1"/>
  <c r="K23" i="12"/>
  <c r="L23" i="12" s="1"/>
  <c r="N23" i="12" s="1"/>
  <c r="K131" i="12"/>
  <c r="L131" i="12" s="1"/>
  <c r="N131" i="12" s="1"/>
  <c r="K142" i="12"/>
  <c r="L142" i="12" s="1"/>
  <c r="N142" i="12" s="1"/>
  <c r="K151" i="12"/>
  <c r="L151" i="12" s="1"/>
  <c r="N151" i="12" s="1"/>
  <c r="K159" i="12"/>
  <c r="L159" i="12" s="1"/>
  <c r="N159" i="12" s="1"/>
  <c r="K162" i="12"/>
  <c r="L162" i="12" s="1"/>
  <c r="N162" i="12" s="1"/>
  <c r="K163" i="12"/>
  <c r="L163" i="12" s="1"/>
  <c r="N163" i="12" s="1"/>
  <c r="K164" i="12"/>
  <c r="L164" i="12" s="1"/>
  <c r="N164" i="12" s="1"/>
  <c r="K165" i="12"/>
  <c r="L165" i="12" s="1"/>
  <c r="N165" i="12" s="1"/>
  <c r="K166" i="12"/>
  <c r="L166" i="12" s="1"/>
  <c r="N166" i="12" s="1"/>
  <c r="K167" i="12"/>
  <c r="L167" i="12" s="1"/>
  <c r="N167" i="12" s="1"/>
  <c r="K168" i="12"/>
  <c r="L168" i="12" s="1"/>
  <c r="N168" i="12" s="1"/>
  <c r="K169" i="12"/>
  <c r="L169" i="12" s="1"/>
  <c r="N169" i="12" s="1"/>
  <c r="K170" i="12"/>
  <c r="L170" i="12" s="1"/>
  <c r="N170" i="12" s="1"/>
  <c r="K171" i="12"/>
  <c r="L171" i="12" s="1"/>
  <c r="N171" i="12" s="1"/>
  <c r="K172" i="12"/>
  <c r="L172" i="12" s="1"/>
  <c r="N172" i="12" s="1"/>
  <c r="K173" i="12"/>
  <c r="L173" i="12" s="1"/>
  <c r="N173" i="12" s="1"/>
  <c r="K174" i="12"/>
  <c r="L174" i="12" s="1"/>
  <c r="N174" i="12" s="1"/>
  <c r="K175" i="12"/>
  <c r="L175" i="12" s="1"/>
  <c r="N175" i="12" s="1"/>
  <c r="K176" i="12"/>
  <c r="L176" i="12" s="1"/>
  <c r="N176" i="12" s="1"/>
  <c r="K177" i="12"/>
  <c r="L177" i="12" s="1"/>
  <c r="N177" i="12" s="1"/>
  <c r="K178" i="12"/>
  <c r="L178" i="12" s="1"/>
  <c r="N178" i="12" s="1"/>
  <c r="K179" i="12"/>
  <c r="L179" i="12" s="1"/>
  <c r="N179" i="12" s="1"/>
  <c r="K180" i="12"/>
  <c r="L180" i="12" s="1"/>
  <c r="N180" i="12" s="1"/>
  <c r="K181" i="12"/>
  <c r="L181" i="12" s="1"/>
  <c r="N181" i="12" s="1"/>
  <c r="K182" i="12"/>
  <c r="L182" i="12" s="1"/>
  <c r="N182" i="12" s="1"/>
  <c r="K183" i="12"/>
  <c r="L183" i="12" s="1"/>
  <c r="N183" i="12" s="1"/>
  <c r="K184" i="12"/>
  <c r="L184" i="12" s="1"/>
  <c r="N184" i="12" s="1"/>
  <c r="K185" i="12"/>
  <c r="L185" i="12" s="1"/>
  <c r="N185" i="12" s="1"/>
  <c r="K186" i="12"/>
  <c r="L186" i="12" s="1"/>
  <c r="N186" i="12" s="1"/>
  <c r="K187" i="12"/>
  <c r="L187" i="12" s="1"/>
  <c r="N187" i="12" s="1"/>
  <c r="K188" i="12"/>
  <c r="L188" i="12" s="1"/>
  <c r="N188" i="12" s="1"/>
  <c r="K18" i="12"/>
  <c r="L18" i="12" s="1"/>
  <c r="N18" i="12" s="1"/>
  <c r="K21" i="12"/>
  <c r="L21" i="12" s="1"/>
  <c r="N21" i="12" s="1"/>
  <c r="K114" i="12"/>
  <c r="L114" i="12" s="1"/>
  <c r="N114" i="12" s="1"/>
  <c r="K117" i="12"/>
  <c r="L117" i="12" s="1"/>
  <c r="N117" i="12" s="1"/>
  <c r="K127" i="12"/>
  <c r="L127" i="12" s="1"/>
  <c r="N127" i="12" s="1"/>
  <c r="K134" i="12"/>
  <c r="L134" i="12" s="1"/>
  <c r="N134" i="12" s="1"/>
  <c r="K221" i="12"/>
  <c r="L221" i="12" s="1"/>
  <c r="N221" i="12" s="1"/>
  <c r="K228" i="12"/>
  <c r="L228" i="12" s="1"/>
  <c r="N228" i="12" s="1"/>
  <c r="K238" i="12"/>
  <c r="L238" i="12" s="1"/>
  <c r="N238" i="12" s="1"/>
  <c r="K239" i="12"/>
  <c r="L239" i="12" s="1"/>
  <c r="N239" i="12" s="1"/>
  <c r="K240" i="12"/>
  <c r="L240" i="12" s="1"/>
  <c r="N240" i="12" s="1"/>
  <c r="K241" i="12"/>
  <c r="L241" i="12" s="1"/>
  <c r="N241" i="12" s="1"/>
  <c r="K242" i="12"/>
  <c r="L242" i="12" s="1"/>
  <c r="N242" i="12" s="1"/>
  <c r="K243" i="12"/>
  <c r="L243" i="12" s="1"/>
  <c r="N243" i="12" s="1"/>
  <c r="K244" i="12"/>
  <c r="L244" i="12" s="1"/>
  <c r="N244" i="12" s="1"/>
  <c r="K245" i="12"/>
  <c r="L245" i="12" s="1"/>
  <c r="N245" i="12" s="1"/>
  <c r="K246" i="12"/>
  <c r="L246" i="12" s="1"/>
  <c r="N246" i="12" s="1"/>
  <c r="K247" i="12"/>
  <c r="L247" i="12" s="1"/>
  <c r="N247" i="12" s="1"/>
  <c r="K248" i="12"/>
  <c r="L248" i="12" s="1"/>
  <c r="N248" i="12" s="1"/>
  <c r="K249" i="12"/>
  <c r="L249" i="12" s="1"/>
  <c r="N249" i="12" s="1"/>
  <c r="K250" i="12"/>
  <c r="L250" i="12" s="1"/>
  <c r="N250" i="12" s="1"/>
  <c r="K251" i="12"/>
  <c r="L251" i="12" s="1"/>
  <c r="N251" i="12" s="1"/>
  <c r="K252" i="12"/>
  <c r="L252" i="12" s="1"/>
  <c r="N252" i="12" s="1"/>
  <c r="K253" i="12"/>
  <c r="L253" i="12" s="1"/>
  <c r="N253" i="12" s="1"/>
  <c r="K254" i="12"/>
  <c r="L254" i="12" s="1"/>
  <c r="N254" i="12" s="1"/>
  <c r="K255" i="12"/>
  <c r="L255" i="12" s="1"/>
  <c r="N255" i="12" s="1"/>
  <c r="K256" i="12"/>
  <c r="L256" i="12" s="1"/>
  <c r="N256" i="12" s="1"/>
  <c r="K257" i="12"/>
  <c r="L257" i="12" s="1"/>
  <c r="N257" i="12" s="1"/>
  <c r="K258" i="12"/>
  <c r="L258" i="12" s="1"/>
  <c r="N258" i="12" s="1"/>
  <c r="K259" i="12"/>
  <c r="L259" i="12" s="1"/>
  <c r="N259" i="12" s="1"/>
  <c r="K260" i="12"/>
  <c r="L260" i="12" s="1"/>
  <c r="N260" i="12" s="1"/>
  <c r="K261" i="12"/>
  <c r="L261" i="12" s="1"/>
  <c r="N261" i="12" s="1"/>
  <c r="K262" i="12"/>
  <c r="L262" i="12" s="1"/>
  <c r="N262" i="12" s="1"/>
  <c r="K263" i="12"/>
  <c r="L263" i="12" s="1"/>
  <c r="N263" i="12" s="1"/>
  <c r="K264" i="12"/>
  <c r="L264" i="12" s="1"/>
  <c r="N264" i="12" s="1"/>
  <c r="K265" i="12"/>
  <c r="L265" i="12" s="1"/>
  <c r="N265" i="12" s="1"/>
  <c r="K266" i="12"/>
  <c r="L266" i="12" s="1"/>
  <c r="N266" i="12" s="1"/>
  <c r="K267" i="12"/>
  <c r="L267" i="12" s="1"/>
  <c r="N267" i="12" s="1"/>
  <c r="K268" i="12"/>
  <c r="L268" i="12" s="1"/>
  <c r="N268" i="12" s="1"/>
  <c r="K269" i="12"/>
  <c r="L269" i="12" s="1"/>
  <c r="N269" i="12" s="1"/>
  <c r="K158" i="12"/>
  <c r="L158" i="12" s="1"/>
  <c r="N158" i="12" s="1"/>
  <c r="K271" i="12"/>
  <c r="L271" i="12" s="1"/>
  <c r="N271" i="12" s="1"/>
  <c r="K275" i="12"/>
  <c r="L275" i="12" s="1"/>
  <c r="N275" i="12" s="1"/>
  <c r="K280" i="12"/>
  <c r="L280" i="12" s="1"/>
  <c r="N280" i="12" s="1"/>
  <c r="K192" i="12"/>
  <c r="L192" i="12" s="1"/>
  <c r="N192" i="12" s="1"/>
  <c r="K311" i="12"/>
  <c r="L311" i="12" s="1"/>
  <c r="N311" i="12" s="1"/>
  <c r="K335" i="12"/>
  <c r="L335" i="12" s="1"/>
  <c r="N335" i="12" s="1"/>
  <c r="K348" i="12"/>
  <c r="L348" i="12" s="1"/>
  <c r="N348" i="12" s="1"/>
  <c r="K352" i="12"/>
  <c r="L352" i="12" s="1"/>
  <c r="N352" i="12" s="1"/>
  <c r="K356" i="12"/>
  <c r="L356" i="12" s="1"/>
  <c r="N356" i="12" s="1"/>
  <c r="K361" i="12"/>
  <c r="L361" i="12" s="1"/>
  <c r="N361" i="12" s="1"/>
  <c r="K368" i="12"/>
  <c r="L368" i="12" s="1"/>
  <c r="N368" i="12" s="1"/>
  <c r="K372" i="12"/>
  <c r="L372" i="12" s="1"/>
  <c r="N372" i="12" s="1"/>
  <c r="K202" i="12"/>
  <c r="L202" i="12" s="1"/>
  <c r="N202" i="12" s="1"/>
  <c r="K321" i="12"/>
  <c r="L321" i="12" s="1"/>
  <c r="N321" i="12" s="1"/>
  <c r="K388" i="12"/>
  <c r="L388" i="12" s="1"/>
  <c r="N388" i="12" s="1"/>
  <c r="K396" i="12"/>
  <c r="L396" i="12" s="1"/>
  <c r="N396" i="12" s="1"/>
  <c r="K398" i="12"/>
  <c r="L398" i="12" s="1"/>
  <c r="N398" i="12" s="1"/>
  <c r="K410" i="12"/>
  <c r="L410" i="12" s="1"/>
  <c r="N410" i="12" s="1"/>
  <c r="K413" i="12"/>
  <c r="L413" i="12" s="1"/>
  <c r="N413" i="12" s="1"/>
  <c r="K419" i="12"/>
  <c r="L419" i="12" s="1"/>
  <c r="N419" i="12" s="1"/>
  <c r="K642" i="12"/>
  <c r="L642" i="12" s="1"/>
  <c r="N642" i="12" s="1"/>
  <c r="K3" i="12"/>
  <c r="K1" i="12" l="1"/>
  <c r="L3" i="12"/>
  <c r="M1" i="12" l="1"/>
  <c r="M3" i="12" s="1"/>
  <c r="N3" i="12" l="1"/>
  <c r="N1" i="12" s="1"/>
</calcChain>
</file>

<file path=xl/sharedStrings.xml><?xml version="1.0" encoding="utf-8"?>
<sst xmlns="http://schemas.openxmlformats.org/spreadsheetml/2006/main" count="8999" uniqueCount="2372">
  <si>
    <t xml:space="preserve">Taxing </t>
  </si>
  <si>
    <t>Unit</t>
  </si>
  <si>
    <t>CO</t>
  </si>
  <si>
    <t>UT</t>
  </si>
  <si>
    <t>UC</t>
  </si>
  <si>
    <t>Type</t>
  </si>
  <si>
    <t>01</t>
  </si>
  <si>
    <t>0000</t>
  </si>
  <si>
    <t>ADAMS</t>
  </si>
  <si>
    <t>COUNTY</t>
  </si>
  <si>
    <t>0407</t>
  </si>
  <si>
    <t>DECATUR</t>
  </si>
  <si>
    <t>CITY/TOWN</t>
  </si>
  <si>
    <t>0453</t>
  </si>
  <si>
    <t>BERNE</t>
  </si>
  <si>
    <t>0520</t>
  </si>
  <si>
    <t>GENEVA</t>
  </si>
  <si>
    <t>0521</t>
  </si>
  <si>
    <t>MONROE</t>
  </si>
  <si>
    <t/>
  </si>
  <si>
    <t>COUNTY TOTAL</t>
  </si>
  <si>
    <t>02</t>
  </si>
  <si>
    <t>ALLEN</t>
  </si>
  <si>
    <t>0100</t>
  </si>
  <si>
    <t>FORT WAYNE</t>
  </si>
  <si>
    <t>0424</t>
  </si>
  <si>
    <t>NEW HAVEN</t>
  </si>
  <si>
    <t>0465</t>
  </si>
  <si>
    <t>WOODBURN</t>
  </si>
  <si>
    <t>0522</t>
  </si>
  <si>
    <t>GRABILL</t>
  </si>
  <si>
    <t>0523</t>
  </si>
  <si>
    <t>HUNTERTOWN</t>
  </si>
  <si>
    <t>0524</t>
  </si>
  <si>
    <t>MONROEVILLE</t>
  </si>
  <si>
    <t>0968</t>
  </si>
  <si>
    <t>LEO-CEDARVILLE</t>
  </si>
  <si>
    <t>03</t>
  </si>
  <si>
    <t>BARTHOLOMEW</t>
  </si>
  <si>
    <t>0200</t>
  </si>
  <si>
    <t>COLUMBUS</t>
  </si>
  <si>
    <t>0525</t>
  </si>
  <si>
    <t>CLIFFORD</t>
  </si>
  <si>
    <t>0526</t>
  </si>
  <si>
    <t>ELIZABETHTOWN</t>
  </si>
  <si>
    <t>0527</t>
  </si>
  <si>
    <t>HARTSVILLE</t>
  </si>
  <si>
    <t>0528</t>
  </si>
  <si>
    <t>HOPE</t>
  </si>
  <si>
    <t>0529</t>
  </si>
  <si>
    <t>JONESVILLE</t>
  </si>
  <si>
    <t>04</t>
  </si>
  <si>
    <t>BENTON</t>
  </si>
  <si>
    <t>0530</t>
  </si>
  <si>
    <t>AMBIA</t>
  </si>
  <si>
    <t>0531</t>
  </si>
  <si>
    <t>BOSWELL</t>
  </si>
  <si>
    <t>0532</t>
  </si>
  <si>
    <t>EARL PARK</t>
  </si>
  <si>
    <t>0533</t>
  </si>
  <si>
    <t>FOWLER</t>
  </si>
  <si>
    <t>0534</t>
  </si>
  <si>
    <t>OTTERBEIN</t>
  </si>
  <si>
    <t>0535</t>
  </si>
  <si>
    <t>OXFORD</t>
  </si>
  <si>
    <t>05</t>
  </si>
  <si>
    <t>BLACKFORD</t>
  </si>
  <si>
    <t>0409</t>
  </si>
  <si>
    <t>HARTFORD CITY</t>
  </si>
  <si>
    <t>0464</t>
  </si>
  <si>
    <t>MONTPELIER</t>
  </si>
  <si>
    <t>0951</t>
  </si>
  <si>
    <t>SHAMROCK LAKES</t>
  </si>
  <si>
    <t>06</t>
  </si>
  <si>
    <t>BOONE</t>
  </si>
  <si>
    <t>0402</t>
  </si>
  <si>
    <t>LEBANON</t>
  </si>
  <si>
    <t>0536</t>
  </si>
  <si>
    <t>ADVANCE</t>
  </si>
  <si>
    <t>0537</t>
  </si>
  <si>
    <t>JAMESTOWN</t>
  </si>
  <si>
    <t>0538</t>
  </si>
  <si>
    <t>THORNTOWN</t>
  </si>
  <si>
    <t>0539</t>
  </si>
  <si>
    <t>ULEN</t>
  </si>
  <si>
    <t>0540</t>
  </si>
  <si>
    <t>WHITESTOWN</t>
  </si>
  <si>
    <t>0541</t>
  </si>
  <si>
    <t>ZIONSVILLE</t>
  </si>
  <si>
    <t>07</t>
  </si>
  <si>
    <t>BROWN</t>
  </si>
  <si>
    <t>0542</t>
  </si>
  <si>
    <t>NASHVILLE</t>
  </si>
  <si>
    <t>08</t>
  </si>
  <si>
    <t>CARROLL</t>
  </si>
  <si>
    <t>0457</t>
  </si>
  <si>
    <t>DELPHI</t>
  </si>
  <si>
    <t>0543</t>
  </si>
  <si>
    <t>BURLINGTON</t>
  </si>
  <si>
    <t>0544</t>
  </si>
  <si>
    <t>CAMDEN</t>
  </si>
  <si>
    <t>0545</t>
  </si>
  <si>
    <t>FLORA</t>
  </si>
  <si>
    <t>0546</t>
  </si>
  <si>
    <t>YEOMAN</t>
  </si>
  <si>
    <t>09</t>
  </si>
  <si>
    <t>CASS</t>
  </si>
  <si>
    <t>0301</t>
  </si>
  <si>
    <t>LOGANSPORT</t>
  </si>
  <si>
    <t>0547</t>
  </si>
  <si>
    <t>GALVESTON</t>
  </si>
  <si>
    <t>0548</t>
  </si>
  <si>
    <t>ONWARD</t>
  </si>
  <si>
    <t>0549</t>
  </si>
  <si>
    <t>ROYAL CENTER</t>
  </si>
  <si>
    <t>0550</t>
  </si>
  <si>
    <t>WALTON</t>
  </si>
  <si>
    <t>10</t>
  </si>
  <si>
    <t>CLARK</t>
  </si>
  <si>
    <t>0205</t>
  </si>
  <si>
    <t>JEFFERSONVILLE</t>
  </si>
  <si>
    <t>0421</t>
  </si>
  <si>
    <t>CHARLESTOWN</t>
  </si>
  <si>
    <t>0500</t>
  </si>
  <si>
    <t>CLARKSVILLE</t>
  </si>
  <si>
    <t>0551</t>
  </si>
  <si>
    <t>BORDEN</t>
  </si>
  <si>
    <t>0552</t>
  </si>
  <si>
    <t>SELLERSBURG</t>
  </si>
  <si>
    <t>0962</t>
  </si>
  <si>
    <t>UTICA</t>
  </si>
  <si>
    <t>11</t>
  </si>
  <si>
    <t>CLAY</t>
  </si>
  <si>
    <t>0410</t>
  </si>
  <si>
    <t>BRAZIL</t>
  </si>
  <si>
    <t>0553</t>
  </si>
  <si>
    <t>CARBON</t>
  </si>
  <si>
    <t>0554</t>
  </si>
  <si>
    <t>CENTER POINT</t>
  </si>
  <si>
    <t>0555</t>
  </si>
  <si>
    <t>CLAY CITY</t>
  </si>
  <si>
    <t>0556</t>
  </si>
  <si>
    <t>KNIGHTSVILLE</t>
  </si>
  <si>
    <t>0557</t>
  </si>
  <si>
    <t>STAUNTON</t>
  </si>
  <si>
    <t>0558</t>
  </si>
  <si>
    <t>HARMONY</t>
  </si>
  <si>
    <t>12</t>
  </si>
  <si>
    <t>CLINTON</t>
  </si>
  <si>
    <t>0309</t>
  </si>
  <si>
    <t>FRANKFORT</t>
  </si>
  <si>
    <t>0559</t>
  </si>
  <si>
    <t>COLFAX</t>
  </si>
  <si>
    <t>0560</t>
  </si>
  <si>
    <t>KIRKLIN</t>
  </si>
  <si>
    <t>0561</t>
  </si>
  <si>
    <t>MICHIGANTOWN</t>
  </si>
  <si>
    <t>0562</t>
  </si>
  <si>
    <t>MULBERRY</t>
  </si>
  <si>
    <t>0563</t>
  </si>
  <si>
    <t>ROSSVILLE</t>
  </si>
  <si>
    <t>13</t>
  </si>
  <si>
    <t>CRAWFORD</t>
  </si>
  <si>
    <t>0564</t>
  </si>
  <si>
    <t>ALTON</t>
  </si>
  <si>
    <t>0565</t>
  </si>
  <si>
    <t>ENGLISH</t>
  </si>
  <si>
    <t>0566</t>
  </si>
  <si>
    <t>LEAVENWORTH</t>
  </si>
  <si>
    <t>0567</t>
  </si>
  <si>
    <t>MARENGO</t>
  </si>
  <si>
    <t>0568</t>
  </si>
  <si>
    <t>MILLTOWN</t>
  </si>
  <si>
    <t>14</t>
  </si>
  <si>
    <t>DAVIESS</t>
  </si>
  <si>
    <t>0319</t>
  </si>
  <si>
    <t>WASHINGTON</t>
  </si>
  <si>
    <t>0569</t>
  </si>
  <si>
    <t>ALFORDSVILLE</t>
  </si>
  <si>
    <t>0570</t>
  </si>
  <si>
    <t>CANNELBURG</t>
  </si>
  <si>
    <t>0571</t>
  </si>
  <si>
    <t>ELNORA</t>
  </si>
  <si>
    <t>0572</t>
  </si>
  <si>
    <t>MONTGOMERY</t>
  </si>
  <si>
    <t>0573</t>
  </si>
  <si>
    <t>ODON</t>
  </si>
  <si>
    <t>0574</t>
  </si>
  <si>
    <t>PLAINVILLE</t>
  </si>
  <si>
    <t>15</t>
  </si>
  <si>
    <t>DEARBORN</t>
  </si>
  <si>
    <t>0439</t>
  </si>
  <si>
    <t>LAWRENCEBURG</t>
  </si>
  <si>
    <t>0442</t>
  </si>
  <si>
    <t>AURORA</t>
  </si>
  <si>
    <t>0575</t>
  </si>
  <si>
    <t>DILLSBORO</t>
  </si>
  <si>
    <t>0576</t>
  </si>
  <si>
    <t>GREENDALE</t>
  </si>
  <si>
    <t>0577</t>
  </si>
  <si>
    <t>MOORES HILL</t>
  </si>
  <si>
    <t>0578</t>
  </si>
  <si>
    <t>ST. LEON</t>
  </si>
  <si>
    <t>0579</t>
  </si>
  <si>
    <t>WEST HARRISON</t>
  </si>
  <si>
    <t>16</t>
  </si>
  <si>
    <t>0406</t>
  </si>
  <si>
    <t>GREENSBURG</t>
  </si>
  <si>
    <t>0581</t>
  </si>
  <si>
    <t>MILLHOUSEN</t>
  </si>
  <si>
    <t>0582</t>
  </si>
  <si>
    <t>NEW POINT</t>
  </si>
  <si>
    <t>0583</t>
  </si>
  <si>
    <t>ST. PAUL</t>
  </si>
  <si>
    <t>0584</t>
  </si>
  <si>
    <t>WESTPORT</t>
  </si>
  <si>
    <t>17</t>
  </si>
  <si>
    <t>DEKALB</t>
  </si>
  <si>
    <t>0416</t>
  </si>
  <si>
    <t>AUBURN</t>
  </si>
  <si>
    <t>0436</t>
  </si>
  <si>
    <t>GARRETT</t>
  </si>
  <si>
    <t>0460</t>
  </si>
  <si>
    <t>BUTLER</t>
  </si>
  <si>
    <t>0585</t>
  </si>
  <si>
    <t>ALTONA</t>
  </si>
  <si>
    <t>0586</t>
  </si>
  <si>
    <t>ASHLEY</t>
  </si>
  <si>
    <t>0587</t>
  </si>
  <si>
    <t>CORUNNA</t>
  </si>
  <si>
    <t>0589</t>
  </si>
  <si>
    <t>ST. JOE</t>
  </si>
  <si>
    <t>0590</t>
  </si>
  <si>
    <t>WATERLOO</t>
  </si>
  <si>
    <t>18</t>
  </si>
  <si>
    <t>DELAWARE</t>
  </si>
  <si>
    <t>0107</t>
  </si>
  <si>
    <t>MUNCIE CITY</t>
  </si>
  <si>
    <t>0591</t>
  </si>
  <si>
    <t>ALBANY</t>
  </si>
  <si>
    <t>0592</t>
  </si>
  <si>
    <t>EATON</t>
  </si>
  <si>
    <t>0593</t>
  </si>
  <si>
    <t>GASTON</t>
  </si>
  <si>
    <t>0594</t>
  </si>
  <si>
    <t>SELMA</t>
  </si>
  <si>
    <t>0595</t>
  </si>
  <si>
    <t>YORKTOWN</t>
  </si>
  <si>
    <t>0963</t>
  </si>
  <si>
    <t>DALEVILLE</t>
  </si>
  <si>
    <t>19</t>
  </si>
  <si>
    <t>DUBOIS</t>
  </si>
  <si>
    <t>0405</t>
  </si>
  <si>
    <t>JASPER</t>
  </si>
  <si>
    <t>0434</t>
  </si>
  <si>
    <t>HUNTINGBURG</t>
  </si>
  <si>
    <t>0596</t>
  </si>
  <si>
    <t>BIRDSEYE</t>
  </si>
  <si>
    <t>0597</t>
  </si>
  <si>
    <t>FERDINAND</t>
  </si>
  <si>
    <t>0598</t>
  </si>
  <si>
    <t>HOLLAND</t>
  </si>
  <si>
    <t>20</t>
  </si>
  <si>
    <t>ELKHART</t>
  </si>
  <si>
    <t>0112</t>
  </si>
  <si>
    <t>ELKHART CITY</t>
  </si>
  <si>
    <t>0305</t>
  </si>
  <si>
    <t>GOSHEN CITY</t>
  </si>
  <si>
    <t>0444</t>
  </si>
  <si>
    <t>NAPPANEE</t>
  </si>
  <si>
    <t>0599</t>
  </si>
  <si>
    <t>BRISTOL</t>
  </si>
  <si>
    <t>0600</t>
  </si>
  <si>
    <t>MIDDLEBURY</t>
  </si>
  <si>
    <t>0601</t>
  </si>
  <si>
    <t>MILLERSBURG</t>
  </si>
  <si>
    <t>0602</t>
  </si>
  <si>
    <t>WAKARUSA</t>
  </si>
  <si>
    <t>21</t>
  </si>
  <si>
    <t>FAYETTE</t>
  </si>
  <si>
    <t>0304</t>
  </si>
  <si>
    <t>CONNERSVILLE</t>
  </si>
  <si>
    <t>22</t>
  </si>
  <si>
    <t>FLOYD</t>
  </si>
  <si>
    <t>0116</t>
  </si>
  <si>
    <t>NEW ALBANY CITY</t>
  </si>
  <si>
    <t>0603</t>
  </si>
  <si>
    <t>GEORGETOWN</t>
  </si>
  <si>
    <t>0604</t>
  </si>
  <si>
    <t>GREENVILLE</t>
  </si>
  <si>
    <t>23</t>
  </si>
  <si>
    <t>FOUNTAIN</t>
  </si>
  <si>
    <t>0443</t>
  </si>
  <si>
    <t>ATTICA</t>
  </si>
  <si>
    <t>0456</t>
  </si>
  <si>
    <t>COVINGTON</t>
  </si>
  <si>
    <t>0605</t>
  </si>
  <si>
    <t>HILLSBORO</t>
  </si>
  <si>
    <t>0606</t>
  </si>
  <si>
    <t>KINGMAN</t>
  </si>
  <si>
    <t>0607</t>
  </si>
  <si>
    <t>MELLOTT</t>
  </si>
  <si>
    <t>0608</t>
  </si>
  <si>
    <t>NEWTOWN</t>
  </si>
  <si>
    <t>0609</t>
  </si>
  <si>
    <t>VEEDERSBURG</t>
  </si>
  <si>
    <t>0610</t>
  </si>
  <si>
    <t>WALLACE</t>
  </si>
  <si>
    <t>24</t>
  </si>
  <si>
    <t>FRANKLIN</t>
  </si>
  <si>
    <t>0611</t>
  </si>
  <si>
    <t>CEDAR GROVE</t>
  </si>
  <si>
    <t>0612</t>
  </si>
  <si>
    <t>LAUREL</t>
  </si>
  <si>
    <t>0613</t>
  </si>
  <si>
    <t>MT. CARMEL</t>
  </si>
  <si>
    <t>0614</t>
  </si>
  <si>
    <t>OLDENBURG</t>
  </si>
  <si>
    <t>0952</t>
  </si>
  <si>
    <t>BROOKVILLE</t>
  </si>
  <si>
    <t>25</t>
  </si>
  <si>
    <t>FULTON</t>
  </si>
  <si>
    <t>0440</t>
  </si>
  <si>
    <t>ROCHESTER</t>
  </si>
  <si>
    <t>0615</t>
  </si>
  <si>
    <t>AKRON</t>
  </si>
  <si>
    <t>0616</t>
  </si>
  <si>
    <t>0617</t>
  </si>
  <si>
    <t>KEWANNA</t>
  </si>
  <si>
    <t>26</t>
  </si>
  <si>
    <t>GIBSON</t>
  </si>
  <si>
    <t>0415</t>
  </si>
  <si>
    <t>PRINCETON</t>
  </si>
  <si>
    <t>0451</t>
  </si>
  <si>
    <t>OAKLAND CITY</t>
  </si>
  <si>
    <t>0618</t>
  </si>
  <si>
    <t>FORT BRANCH</t>
  </si>
  <si>
    <t>0619</t>
  </si>
  <si>
    <t>FRANCISCO</t>
  </si>
  <si>
    <t>0620</t>
  </si>
  <si>
    <t>HAUBSTADT</t>
  </si>
  <si>
    <t>0621</t>
  </si>
  <si>
    <t>HAZLETON</t>
  </si>
  <si>
    <t>0622</t>
  </si>
  <si>
    <t>MACKEY</t>
  </si>
  <si>
    <t>0623</t>
  </si>
  <si>
    <t>OWENSVILLE</t>
  </si>
  <si>
    <t>0624</t>
  </si>
  <si>
    <t>PATOKA</t>
  </si>
  <si>
    <t>0625</t>
  </si>
  <si>
    <t>SOMERVILLE</t>
  </si>
  <si>
    <t>27</t>
  </si>
  <si>
    <t>GRANT</t>
  </si>
  <si>
    <t>0114</t>
  </si>
  <si>
    <t>MARION CITY</t>
  </si>
  <si>
    <t>0422</t>
  </si>
  <si>
    <t>GAS CITY</t>
  </si>
  <si>
    <t>0626</t>
  </si>
  <si>
    <t>FAIRMOUNT</t>
  </si>
  <si>
    <t>0627</t>
  </si>
  <si>
    <t>FOWLERTON</t>
  </si>
  <si>
    <t>0628</t>
  </si>
  <si>
    <t>JONESBORO</t>
  </si>
  <si>
    <t>0629</t>
  </si>
  <si>
    <t>MATTHEWS</t>
  </si>
  <si>
    <t>0630</t>
  </si>
  <si>
    <t>SWAYZEE</t>
  </si>
  <si>
    <t>0631</t>
  </si>
  <si>
    <t>SWEETSER</t>
  </si>
  <si>
    <t>0632</t>
  </si>
  <si>
    <t>UPLAND</t>
  </si>
  <si>
    <t>0633</t>
  </si>
  <si>
    <t>VAN BUREN</t>
  </si>
  <si>
    <t>28</t>
  </si>
  <si>
    <t>GREENE</t>
  </si>
  <si>
    <t>0426</t>
  </si>
  <si>
    <t>LINTON</t>
  </si>
  <si>
    <t>0461</t>
  </si>
  <si>
    <t>JASONVILLE</t>
  </si>
  <si>
    <t>0634</t>
  </si>
  <si>
    <t>BLOOMFIELD</t>
  </si>
  <si>
    <t>0635</t>
  </si>
  <si>
    <t>LYONS</t>
  </si>
  <si>
    <t>0636</t>
  </si>
  <si>
    <t>NEWBERRY</t>
  </si>
  <si>
    <t>0637</t>
  </si>
  <si>
    <t>SWITZ CITY</t>
  </si>
  <si>
    <t>0638</t>
  </si>
  <si>
    <t>WORTHINGTON</t>
  </si>
  <si>
    <t>29</t>
  </si>
  <si>
    <t>HAMILTON</t>
  </si>
  <si>
    <t>0323</t>
  </si>
  <si>
    <t>CARMEL</t>
  </si>
  <si>
    <t>0413</t>
  </si>
  <si>
    <t>NOBLESVILLE</t>
  </si>
  <si>
    <t>0639</t>
  </si>
  <si>
    <t>ARCADIA</t>
  </si>
  <si>
    <t>0640</t>
  </si>
  <si>
    <t>ATLANTA</t>
  </si>
  <si>
    <t>0641</t>
  </si>
  <si>
    <t>CICERO</t>
  </si>
  <si>
    <t>0642</t>
  </si>
  <si>
    <t>FISHERS</t>
  </si>
  <si>
    <t>0643</t>
  </si>
  <si>
    <t>SHERIDAN</t>
  </si>
  <si>
    <t>0644</t>
  </si>
  <si>
    <t>WESTFIELD</t>
  </si>
  <si>
    <t>30</t>
  </si>
  <si>
    <t>HANCOCK</t>
  </si>
  <si>
    <t>0400</t>
  </si>
  <si>
    <t>GREENFIELD</t>
  </si>
  <si>
    <t>0645</t>
  </si>
  <si>
    <t>FORTVILLE</t>
  </si>
  <si>
    <t>0646</t>
  </si>
  <si>
    <t>NEW PALESTINE</t>
  </si>
  <si>
    <t>0647</t>
  </si>
  <si>
    <t>SHIRLEY</t>
  </si>
  <si>
    <t>0648</t>
  </si>
  <si>
    <t>SPRING LAKE</t>
  </si>
  <si>
    <t>0649</t>
  </si>
  <si>
    <t>WILKINSON</t>
  </si>
  <si>
    <t>0966</t>
  </si>
  <si>
    <t>MCCORDSVILLE</t>
  </si>
  <si>
    <t>31</t>
  </si>
  <si>
    <t>HARRISON</t>
  </si>
  <si>
    <t>0650</t>
  </si>
  <si>
    <t>CORYDON</t>
  </si>
  <si>
    <t>0651</t>
  </si>
  <si>
    <t>CRANDALL</t>
  </si>
  <si>
    <t>0652</t>
  </si>
  <si>
    <t>ELIZABETH</t>
  </si>
  <si>
    <t>0653</t>
  </si>
  <si>
    <t>LACONIA</t>
  </si>
  <si>
    <t>0654</t>
  </si>
  <si>
    <t>LANESVILLE</t>
  </si>
  <si>
    <t>0655</t>
  </si>
  <si>
    <t>MAUCKPORT</t>
  </si>
  <si>
    <t>0656</t>
  </si>
  <si>
    <t>NEW AMSTERDAM</t>
  </si>
  <si>
    <t>0657</t>
  </si>
  <si>
    <t>NEW MIDDLETOWN</t>
  </si>
  <si>
    <t>0658</t>
  </si>
  <si>
    <t>PALMYRA</t>
  </si>
  <si>
    <t>32</t>
  </si>
  <si>
    <t>HENDRICKS</t>
  </si>
  <si>
    <t>0502</t>
  </si>
  <si>
    <t>BROWNSBURG</t>
  </si>
  <si>
    <t>0503</t>
  </si>
  <si>
    <t>PLAINFIELD</t>
  </si>
  <si>
    <t>0659</t>
  </si>
  <si>
    <t>AMO</t>
  </si>
  <si>
    <t>0660</t>
  </si>
  <si>
    <t>CLAYTON</t>
  </si>
  <si>
    <t>0661</t>
  </si>
  <si>
    <t>COATSVILLE</t>
  </si>
  <si>
    <t>0662</t>
  </si>
  <si>
    <t>DANVILLE</t>
  </si>
  <si>
    <t>0663</t>
  </si>
  <si>
    <t>LIZTON</t>
  </si>
  <si>
    <t>0664</t>
  </si>
  <si>
    <t>NORTH SALEM</t>
  </si>
  <si>
    <t>0665</t>
  </si>
  <si>
    <t>PITTSBORO</t>
  </si>
  <si>
    <t>0666</t>
  </si>
  <si>
    <t>STILESVILLE</t>
  </si>
  <si>
    <t>0969</t>
  </si>
  <si>
    <t>AVON CLERK</t>
  </si>
  <si>
    <t>33</t>
  </si>
  <si>
    <t>HENRY</t>
  </si>
  <si>
    <t>0203</t>
  </si>
  <si>
    <t>NEW CASTLE</t>
  </si>
  <si>
    <t>0667</t>
  </si>
  <si>
    <t>BLOUNTSVILLE</t>
  </si>
  <si>
    <t>0668</t>
  </si>
  <si>
    <t>CADIZ</t>
  </si>
  <si>
    <t>0669</t>
  </si>
  <si>
    <t>DUNREITH</t>
  </si>
  <si>
    <t>0670</t>
  </si>
  <si>
    <t>GREENSBORO</t>
  </si>
  <si>
    <t>0671</t>
  </si>
  <si>
    <t>KENNARD</t>
  </si>
  <si>
    <t>0672</t>
  </si>
  <si>
    <t>KNIGHTSTOWN</t>
  </si>
  <si>
    <t>0673</t>
  </si>
  <si>
    <t>LEWISVILLE</t>
  </si>
  <si>
    <t>0674</t>
  </si>
  <si>
    <t>MIDDLETOWN</t>
  </si>
  <si>
    <t>0675</t>
  </si>
  <si>
    <t>MOORELAND</t>
  </si>
  <si>
    <t>0676</t>
  </si>
  <si>
    <t>MOUNT SUMMIT</t>
  </si>
  <si>
    <t>0677</t>
  </si>
  <si>
    <t>SPICELAND</t>
  </si>
  <si>
    <t>0678</t>
  </si>
  <si>
    <t>SPRINGPORT</t>
  </si>
  <si>
    <t>0679</t>
  </si>
  <si>
    <t>STRAUGHN</t>
  </si>
  <si>
    <t>0680</t>
  </si>
  <si>
    <t>SULPHUR SPRINGS</t>
  </si>
  <si>
    <t>34</t>
  </si>
  <si>
    <t>HOWARD</t>
  </si>
  <si>
    <t>0110</t>
  </si>
  <si>
    <t>KOKOMO CTY</t>
  </si>
  <si>
    <t>0681</t>
  </si>
  <si>
    <t>GREENTOWN</t>
  </si>
  <si>
    <t>0682</t>
  </si>
  <si>
    <t>RUSSIAVILLE</t>
  </si>
  <si>
    <t>35</t>
  </si>
  <si>
    <t>HUNTINGTON</t>
  </si>
  <si>
    <t>0307</t>
  </si>
  <si>
    <t>0683</t>
  </si>
  <si>
    <t>ANDREWS</t>
  </si>
  <si>
    <t>0684</t>
  </si>
  <si>
    <t>MARKLE</t>
  </si>
  <si>
    <t>0685</t>
  </si>
  <si>
    <t>MOUNT ETNA</t>
  </si>
  <si>
    <t>0686</t>
  </si>
  <si>
    <t>ROANOKE</t>
  </si>
  <si>
    <t>0687</t>
  </si>
  <si>
    <t>WARREN</t>
  </si>
  <si>
    <t>36</t>
  </si>
  <si>
    <t>JACKSON</t>
  </si>
  <si>
    <t>0314</t>
  </si>
  <si>
    <t>SEYMOUR</t>
  </si>
  <si>
    <t>0688</t>
  </si>
  <si>
    <t>BROWNSTOWN</t>
  </si>
  <si>
    <t>0689</t>
  </si>
  <si>
    <t>CROTHERSVILLE</t>
  </si>
  <si>
    <t>0690</t>
  </si>
  <si>
    <t>MEDORA</t>
  </si>
  <si>
    <t>37</t>
  </si>
  <si>
    <t>0437</t>
  </si>
  <si>
    <t>RENSSELAER</t>
  </si>
  <si>
    <t>0691</t>
  </si>
  <si>
    <t>DEMOTTE</t>
  </si>
  <si>
    <t>0692</t>
  </si>
  <si>
    <t>REMINGTON</t>
  </si>
  <si>
    <t>0693</t>
  </si>
  <si>
    <t>WHEATFIELD</t>
  </si>
  <si>
    <t>38</t>
  </si>
  <si>
    <t>JAY</t>
  </si>
  <si>
    <t>0417</t>
  </si>
  <si>
    <t>PORTLAND</t>
  </si>
  <si>
    <t>0450</t>
  </si>
  <si>
    <t>DUNKIRK</t>
  </si>
  <si>
    <t>0694</t>
  </si>
  <si>
    <t>BRYANT</t>
  </si>
  <si>
    <t>0695</t>
  </si>
  <si>
    <t>PENNVILLE</t>
  </si>
  <si>
    <t>0696</t>
  </si>
  <si>
    <t>REDKEY</t>
  </si>
  <si>
    <t>0697</t>
  </si>
  <si>
    <t>SALAMONIA</t>
  </si>
  <si>
    <t>39</t>
  </si>
  <si>
    <t>JEFFERSON</t>
  </si>
  <si>
    <t>0316</t>
  </si>
  <si>
    <t>MADISON</t>
  </si>
  <si>
    <t>0698</t>
  </si>
  <si>
    <t>BROOKSBURG</t>
  </si>
  <si>
    <t>0699</t>
  </si>
  <si>
    <t>DUPONT</t>
  </si>
  <si>
    <t>0700</t>
  </si>
  <si>
    <t>HANOVER</t>
  </si>
  <si>
    <t>40</t>
  </si>
  <si>
    <t>JENNINGS</t>
  </si>
  <si>
    <t>0441</t>
  </si>
  <si>
    <t>NORTH VERNON</t>
  </si>
  <si>
    <t>0701</t>
  </si>
  <si>
    <t>VERNON</t>
  </si>
  <si>
    <t>41</t>
  </si>
  <si>
    <t>JOHNSON</t>
  </si>
  <si>
    <t>0317</t>
  </si>
  <si>
    <t>0318</t>
  </si>
  <si>
    <t>GREENWOOD</t>
  </si>
  <si>
    <t>0702</t>
  </si>
  <si>
    <t>BARGERSVILLE</t>
  </si>
  <si>
    <t>0703</t>
  </si>
  <si>
    <t>EDINBURGH</t>
  </si>
  <si>
    <t>0704</t>
  </si>
  <si>
    <t>NEW WHITELAND</t>
  </si>
  <si>
    <t>0705</t>
  </si>
  <si>
    <t>PRINCES LAKE</t>
  </si>
  <si>
    <t>0706</t>
  </si>
  <si>
    <t>TRAFALGAR</t>
  </si>
  <si>
    <t>0707</t>
  </si>
  <si>
    <t>WHITELAND</t>
  </si>
  <si>
    <t>42</t>
  </si>
  <si>
    <t>KNOX</t>
  </si>
  <si>
    <t>0300</t>
  </si>
  <si>
    <t>VINCENNES</t>
  </si>
  <si>
    <t>0448</t>
  </si>
  <si>
    <t>BICKNELL</t>
  </si>
  <si>
    <t>0708</t>
  </si>
  <si>
    <t>BRUCEVILLE</t>
  </si>
  <si>
    <t>0709</t>
  </si>
  <si>
    <t>DECKER</t>
  </si>
  <si>
    <t>0710</t>
  </si>
  <si>
    <t>EDWARDSPORT</t>
  </si>
  <si>
    <t>0711</t>
  </si>
  <si>
    <t>MONROE CITY</t>
  </si>
  <si>
    <t>0712</t>
  </si>
  <si>
    <t>OAKTOWN</t>
  </si>
  <si>
    <t>0713</t>
  </si>
  <si>
    <t>SANDBORN</t>
  </si>
  <si>
    <t>0714</t>
  </si>
  <si>
    <t>WHEATLAND</t>
  </si>
  <si>
    <t>43</t>
  </si>
  <si>
    <t>KOSCIUSKO</t>
  </si>
  <si>
    <t>0414</t>
  </si>
  <si>
    <t>WARSAW</t>
  </si>
  <si>
    <t>0715</t>
  </si>
  <si>
    <t>BURKET</t>
  </si>
  <si>
    <t>0716</t>
  </si>
  <si>
    <t>CLAYPOOL</t>
  </si>
  <si>
    <t>0717</t>
  </si>
  <si>
    <t>ETNA GREEN</t>
  </si>
  <si>
    <t>0718</t>
  </si>
  <si>
    <t>LEESBURG</t>
  </si>
  <si>
    <t>0719</t>
  </si>
  <si>
    <t>MENTONE</t>
  </si>
  <si>
    <t>0720</t>
  </si>
  <si>
    <t>MILFORD</t>
  </si>
  <si>
    <t>0721</t>
  </si>
  <si>
    <t>NORTH WEBSTER</t>
  </si>
  <si>
    <t>0722</t>
  </si>
  <si>
    <t>PIERCETON</t>
  </si>
  <si>
    <t>0723</t>
  </si>
  <si>
    <t>SIDNEY</t>
  </si>
  <si>
    <t>0724</t>
  </si>
  <si>
    <t>SILVER LAKE</t>
  </si>
  <si>
    <t>0725</t>
  </si>
  <si>
    <t>SYRACUSE</t>
  </si>
  <si>
    <t>0726</t>
  </si>
  <si>
    <t>WINONA LAKE</t>
  </si>
  <si>
    <t>44</t>
  </si>
  <si>
    <t>LAGRANGE</t>
  </si>
  <si>
    <t>0727</t>
  </si>
  <si>
    <t>0728</t>
  </si>
  <si>
    <t>SHIPSHEWANA</t>
  </si>
  <si>
    <t>0729</t>
  </si>
  <si>
    <t>TOPEKA</t>
  </si>
  <si>
    <t>0811</t>
  </si>
  <si>
    <t>WOLCOTTVILE</t>
  </si>
  <si>
    <t>45</t>
  </si>
  <si>
    <t>LAKE</t>
  </si>
  <si>
    <t>0101</t>
  </si>
  <si>
    <t>GARY CITY</t>
  </si>
  <si>
    <t>0104</t>
  </si>
  <si>
    <t>HAMMOND</t>
  </si>
  <si>
    <t>0108</t>
  </si>
  <si>
    <t>EAST CHICAGO</t>
  </si>
  <si>
    <t>0202</t>
  </si>
  <si>
    <t>HOBART</t>
  </si>
  <si>
    <t>0321</t>
  </si>
  <si>
    <t>CROWN POINT</t>
  </si>
  <si>
    <t>0322</t>
  </si>
  <si>
    <t>WHITING</t>
  </si>
  <si>
    <t>0401</t>
  </si>
  <si>
    <t>LAKE STATION</t>
  </si>
  <si>
    <t>0504</t>
  </si>
  <si>
    <t>CEDAR LAKE</t>
  </si>
  <si>
    <t>0505</t>
  </si>
  <si>
    <t>GRIFFITH</t>
  </si>
  <si>
    <t>0506</t>
  </si>
  <si>
    <t>HIGHLAND</t>
  </si>
  <si>
    <t>0507</t>
  </si>
  <si>
    <t>MUNSTER</t>
  </si>
  <si>
    <t>0512</t>
  </si>
  <si>
    <t>MERRILLVILLE</t>
  </si>
  <si>
    <t>0730</t>
  </si>
  <si>
    <t>DYER</t>
  </si>
  <si>
    <t>0731</t>
  </si>
  <si>
    <t>LOWELL</t>
  </si>
  <si>
    <t>0732</t>
  </si>
  <si>
    <t>NEW CHICAGO</t>
  </si>
  <si>
    <t>0733</t>
  </si>
  <si>
    <t>ST. JOHN</t>
  </si>
  <si>
    <t>0734</t>
  </si>
  <si>
    <t>SCHERERVILLE</t>
  </si>
  <si>
    <t>0735</t>
  </si>
  <si>
    <t>SCHNEIDER</t>
  </si>
  <si>
    <t>0736</t>
  </si>
  <si>
    <t>WINFIELD</t>
  </si>
  <si>
    <t>46</t>
  </si>
  <si>
    <t>LAPORTE</t>
  </si>
  <si>
    <t>0115</t>
  </si>
  <si>
    <t>MICHIGAN CITY CITY</t>
  </si>
  <si>
    <t>0201</t>
  </si>
  <si>
    <t>KINGSBURY</t>
  </si>
  <si>
    <t>0737</t>
  </si>
  <si>
    <t>KINGSFORD HEIGHTS</t>
  </si>
  <si>
    <t>0738</t>
  </si>
  <si>
    <t>LACROSSE</t>
  </si>
  <si>
    <t>0739</t>
  </si>
  <si>
    <t>LONG BEACH</t>
  </si>
  <si>
    <t>0740</t>
  </si>
  <si>
    <t>MICHIANA SHORES</t>
  </si>
  <si>
    <t>0741</t>
  </si>
  <si>
    <t>POTTAWATTAMIE PARK</t>
  </si>
  <si>
    <t>0742</t>
  </si>
  <si>
    <t>TRAIL CREEK</t>
  </si>
  <si>
    <t>0743</t>
  </si>
  <si>
    <t>WANATAH</t>
  </si>
  <si>
    <t>0744</t>
  </si>
  <si>
    <t>WESTVILLE</t>
  </si>
  <si>
    <t>47</t>
  </si>
  <si>
    <t>LAWRENCE</t>
  </si>
  <si>
    <t>0315</t>
  </si>
  <si>
    <t>BEDFORD</t>
  </si>
  <si>
    <t>0445</t>
  </si>
  <si>
    <t>MITCHELL</t>
  </si>
  <si>
    <t>0745</t>
  </si>
  <si>
    <t>OOLITIC</t>
  </si>
  <si>
    <t>48</t>
  </si>
  <si>
    <t>0105</t>
  </si>
  <si>
    <t>ANDERSON</t>
  </si>
  <si>
    <t>0320</t>
  </si>
  <si>
    <t>ELWOOD</t>
  </si>
  <si>
    <t>0430</t>
  </si>
  <si>
    <t>ALEXANDRIA</t>
  </si>
  <si>
    <t>0746</t>
  </si>
  <si>
    <t>CHESTERFIELD</t>
  </si>
  <si>
    <t>0747</t>
  </si>
  <si>
    <t>COUNTRY CLUB HTS</t>
  </si>
  <si>
    <t>0748</t>
  </si>
  <si>
    <t>EDGEWOOD</t>
  </si>
  <si>
    <t>0749</t>
  </si>
  <si>
    <t>FRANKTON</t>
  </si>
  <si>
    <t>0751</t>
  </si>
  <si>
    <t>INGALLS</t>
  </si>
  <si>
    <t>0752</t>
  </si>
  <si>
    <t>LAPEL</t>
  </si>
  <si>
    <t>0753</t>
  </si>
  <si>
    <t>MARKLEVILLE</t>
  </si>
  <si>
    <t>0754</t>
  </si>
  <si>
    <t>ORESTES</t>
  </si>
  <si>
    <t>0755</t>
  </si>
  <si>
    <t>PENDLETON</t>
  </si>
  <si>
    <t>0756</t>
  </si>
  <si>
    <t>RIVER FORREST</t>
  </si>
  <si>
    <t>0757</t>
  </si>
  <si>
    <t>SUMMITVILLE</t>
  </si>
  <si>
    <t>0758</t>
  </si>
  <si>
    <t>WOODLAWN HEIGHTS</t>
  </si>
  <si>
    <t>49</t>
  </si>
  <si>
    <t>MARION</t>
  </si>
  <si>
    <t>0306</t>
  </si>
  <si>
    <t>0312</t>
  </si>
  <si>
    <t>BEECH GROVE</t>
  </si>
  <si>
    <t>0459</t>
  </si>
  <si>
    <t>SOUTHPORT</t>
  </si>
  <si>
    <t>0508</t>
  </si>
  <si>
    <t>SPEEDWAY</t>
  </si>
  <si>
    <t>0760</t>
  </si>
  <si>
    <t>CLERMONT</t>
  </si>
  <si>
    <t>CROWS NEST</t>
  </si>
  <si>
    <t>0762</t>
  </si>
  <si>
    <t>CUMBERLAND</t>
  </si>
  <si>
    <t>0764</t>
  </si>
  <si>
    <t>HOMECROFT</t>
  </si>
  <si>
    <t>0766</t>
  </si>
  <si>
    <t>MERIDIAN HILLS</t>
  </si>
  <si>
    <t>NORTH CROWS NEST</t>
  </si>
  <si>
    <t>0769</t>
  </si>
  <si>
    <t>ROCKY RIPPLE</t>
  </si>
  <si>
    <t>0772</t>
  </si>
  <si>
    <t>WARREN PARK</t>
  </si>
  <si>
    <t>0773</t>
  </si>
  <si>
    <t>WILLIAMS CREEK</t>
  </si>
  <si>
    <t>0774</t>
  </si>
  <si>
    <t>WYNNEDALE</t>
  </si>
  <si>
    <t>0971</t>
  </si>
  <si>
    <t>SPRING HILL</t>
  </si>
  <si>
    <t>0938</t>
  </si>
  <si>
    <t>INDIANAPOLIS CITY</t>
  </si>
  <si>
    <t>50</t>
  </si>
  <si>
    <t>MARSHALL</t>
  </si>
  <si>
    <t>0412</t>
  </si>
  <si>
    <t>PLYMOUTH</t>
  </si>
  <si>
    <t>0775</t>
  </si>
  <si>
    <t>ARGOS</t>
  </si>
  <si>
    <t>0776</t>
  </si>
  <si>
    <t>BOURBON</t>
  </si>
  <si>
    <t>0777</t>
  </si>
  <si>
    <t>BREMEN</t>
  </si>
  <si>
    <t>0778</t>
  </si>
  <si>
    <t>CULVER</t>
  </si>
  <si>
    <t>0779</t>
  </si>
  <si>
    <t>LAPAZ</t>
  </si>
  <si>
    <t>51</t>
  </si>
  <si>
    <t>MARTIN</t>
  </si>
  <si>
    <t>0454</t>
  </si>
  <si>
    <t>LOOGOOTEE</t>
  </si>
  <si>
    <t>0780</t>
  </si>
  <si>
    <t>CRANE</t>
  </si>
  <si>
    <t>0781</t>
  </si>
  <si>
    <t>SHOALS</t>
  </si>
  <si>
    <t>52</t>
  </si>
  <si>
    <t>MIAMI</t>
  </si>
  <si>
    <t>0310</t>
  </si>
  <si>
    <t>PERU</t>
  </si>
  <si>
    <t>0782</t>
  </si>
  <si>
    <t>AMBOY</t>
  </si>
  <si>
    <t>0783</t>
  </si>
  <si>
    <t>BUNKER HILL</t>
  </si>
  <si>
    <t>0784</t>
  </si>
  <si>
    <t>CONVERSE</t>
  </si>
  <si>
    <t>0785</t>
  </si>
  <si>
    <t>DENVER</t>
  </si>
  <si>
    <t>0786</t>
  </si>
  <si>
    <t>MACY</t>
  </si>
  <si>
    <t>53</t>
  </si>
  <si>
    <t>0113</t>
  </si>
  <si>
    <t>BLOOMINGTON CITY</t>
  </si>
  <si>
    <t>0788</t>
  </si>
  <si>
    <t>ELLETTSVILLE</t>
  </si>
  <si>
    <t>0789</t>
  </si>
  <si>
    <t>STINESVILLE</t>
  </si>
  <si>
    <t>54</t>
  </si>
  <si>
    <t>0311</t>
  </si>
  <si>
    <t>CRAWFORDSVILLE</t>
  </si>
  <si>
    <t>0790</t>
  </si>
  <si>
    <t>ALAMO</t>
  </si>
  <si>
    <t>0791</t>
  </si>
  <si>
    <t>DARLINGTON</t>
  </si>
  <si>
    <t>0792</t>
  </si>
  <si>
    <t>LADOGA</t>
  </si>
  <si>
    <t>0793</t>
  </si>
  <si>
    <t>LINDEN</t>
  </si>
  <si>
    <t>0794</t>
  </si>
  <si>
    <t>NEW MARKET</t>
  </si>
  <si>
    <t>0795</t>
  </si>
  <si>
    <t>WAVELAND</t>
  </si>
  <si>
    <t>0796</t>
  </si>
  <si>
    <t>WAYNETOWN</t>
  </si>
  <si>
    <t>0797</t>
  </si>
  <si>
    <t>WINGATE</t>
  </si>
  <si>
    <t>0959</t>
  </si>
  <si>
    <t>NEW RICHMOND</t>
  </si>
  <si>
    <t>0960</t>
  </si>
  <si>
    <t>NEW ROSS</t>
  </si>
  <si>
    <t>55</t>
  </si>
  <si>
    <t>MORGAN</t>
  </si>
  <si>
    <t>0403</t>
  </si>
  <si>
    <t>MARTINSVILLE</t>
  </si>
  <si>
    <t>0509</t>
  </si>
  <si>
    <t>MOORESVILLE</t>
  </si>
  <si>
    <t>0798</t>
  </si>
  <si>
    <t>BETHANY</t>
  </si>
  <si>
    <t>0799</t>
  </si>
  <si>
    <t>BROOKLYN</t>
  </si>
  <si>
    <t>0800</t>
  </si>
  <si>
    <t>MORGANTOWN</t>
  </si>
  <si>
    <t>0801</t>
  </si>
  <si>
    <t>PARAGON</t>
  </si>
  <si>
    <t>0970</t>
  </si>
  <si>
    <t>MONROVIA CLERK</t>
  </si>
  <si>
    <t>56</t>
  </si>
  <si>
    <t>NEWTON</t>
  </si>
  <si>
    <t>0802</t>
  </si>
  <si>
    <t>BROOK</t>
  </si>
  <si>
    <t>0803</t>
  </si>
  <si>
    <t>GOODLAND</t>
  </si>
  <si>
    <t>0804</t>
  </si>
  <si>
    <t>KENTLAND</t>
  </si>
  <si>
    <t>0805</t>
  </si>
  <si>
    <t>MOROCCO</t>
  </si>
  <si>
    <t>0806</t>
  </si>
  <si>
    <t>MT. AYR</t>
  </si>
  <si>
    <t>57</t>
  </si>
  <si>
    <t>NOBLE</t>
  </si>
  <si>
    <t>0418</t>
  </si>
  <si>
    <t>KENDALLVILLE</t>
  </si>
  <si>
    <t>0452</t>
  </si>
  <si>
    <t>LIGONIER</t>
  </si>
  <si>
    <t>0807</t>
  </si>
  <si>
    <t>ALBION</t>
  </si>
  <si>
    <t>0808</t>
  </si>
  <si>
    <t>AVILLA</t>
  </si>
  <si>
    <t>0809</t>
  </si>
  <si>
    <t>CROMWELL</t>
  </si>
  <si>
    <t>0810</t>
  </si>
  <si>
    <t>ROME CITY</t>
  </si>
  <si>
    <t>58</t>
  </si>
  <si>
    <t>OHIO</t>
  </si>
  <si>
    <t>0462</t>
  </si>
  <si>
    <t>RISING SUN</t>
  </si>
  <si>
    <t>59</t>
  </si>
  <si>
    <t>ORANGE</t>
  </si>
  <si>
    <t>0812</t>
  </si>
  <si>
    <t>FRENCH LICK</t>
  </si>
  <si>
    <t>0813</t>
  </si>
  <si>
    <t>ORLEANS</t>
  </si>
  <si>
    <t>0814</t>
  </si>
  <si>
    <t>PAOLI</t>
  </si>
  <si>
    <t>0815</t>
  </si>
  <si>
    <t>WEST BADEN SPRINGS</t>
  </si>
  <si>
    <t>60</t>
  </si>
  <si>
    <t>OWEN</t>
  </si>
  <si>
    <t>0816</t>
  </si>
  <si>
    <t>GOSPORT</t>
  </si>
  <si>
    <t>0817</t>
  </si>
  <si>
    <t>SPENCER</t>
  </si>
  <si>
    <t>61</t>
  </si>
  <si>
    <t>PARKE</t>
  </si>
  <si>
    <t>0818</t>
  </si>
  <si>
    <t>BLOOMINGDALE</t>
  </si>
  <si>
    <t>0820</t>
  </si>
  <si>
    <t>0821</t>
  </si>
  <si>
    <t>MONTEZUMA</t>
  </si>
  <si>
    <t>0822</t>
  </si>
  <si>
    <t>ROCKVILLE</t>
  </si>
  <si>
    <t>0823</t>
  </si>
  <si>
    <t>ROSEDALE</t>
  </si>
  <si>
    <t>0954</t>
  </si>
  <si>
    <t>MECCA</t>
  </si>
  <si>
    <t>62</t>
  </si>
  <si>
    <t>PERRY</t>
  </si>
  <si>
    <t>0411</t>
  </si>
  <si>
    <t>TELL CITY</t>
  </si>
  <si>
    <t>0463</t>
  </si>
  <si>
    <t>CANNELTON</t>
  </si>
  <si>
    <t>0824</t>
  </si>
  <si>
    <t>TROY</t>
  </si>
  <si>
    <t>63</t>
  </si>
  <si>
    <t>PIKE</t>
  </si>
  <si>
    <t>0455</t>
  </si>
  <si>
    <t>PETERSBURG</t>
  </si>
  <si>
    <t>0825</t>
  </si>
  <si>
    <t>SPURGEON</t>
  </si>
  <si>
    <t>0826</t>
  </si>
  <si>
    <t>WINSLOW</t>
  </si>
  <si>
    <t>64</t>
  </si>
  <si>
    <t>PORTER</t>
  </si>
  <si>
    <t>0204</t>
  </si>
  <si>
    <t>VALPARAISO</t>
  </si>
  <si>
    <t>0303</t>
  </si>
  <si>
    <t>PORTAGE</t>
  </si>
  <si>
    <t>0510</t>
  </si>
  <si>
    <t>CHESTERTON</t>
  </si>
  <si>
    <t>0827</t>
  </si>
  <si>
    <t>BEVERLY SHORES</t>
  </si>
  <si>
    <t>0828</t>
  </si>
  <si>
    <t>BURNS HARBOR</t>
  </si>
  <si>
    <t>0829</t>
  </si>
  <si>
    <t>DUNE ACRES</t>
  </si>
  <si>
    <t>0830</t>
  </si>
  <si>
    <t>HEBRON</t>
  </si>
  <si>
    <t>0831</t>
  </si>
  <si>
    <t>KOUTS</t>
  </si>
  <si>
    <t>0832</t>
  </si>
  <si>
    <t>OGDEN DUNES</t>
  </si>
  <si>
    <t>0833</t>
  </si>
  <si>
    <t>0834</t>
  </si>
  <si>
    <t>PINES</t>
  </si>
  <si>
    <t>65</t>
  </si>
  <si>
    <t>POSEY</t>
  </si>
  <si>
    <t>0419</t>
  </si>
  <si>
    <t>MOUNT VERNON</t>
  </si>
  <si>
    <t>0835</t>
  </si>
  <si>
    <t>CYNTHIANA</t>
  </si>
  <si>
    <t>0836</t>
  </si>
  <si>
    <t>GRIFFIN</t>
  </si>
  <si>
    <t>0837</t>
  </si>
  <si>
    <t>NEW HARMONY</t>
  </si>
  <si>
    <t>0838</t>
  </si>
  <si>
    <t>POSEYVILLE</t>
  </si>
  <si>
    <t>66</t>
  </si>
  <si>
    <t>PULASKI</t>
  </si>
  <si>
    <t>0839</t>
  </si>
  <si>
    <t>FRANCESVILLE</t>
  </si>
  <si>
    <t>0840</t>
  </si>
  <si>
    <t>MEDARYVILLE</t>
  </si>
  <si>
    <t>0841</t>
  </si>
  <si>
    <t>MONTEREY</t>
  </si>
  <si>
    <t>0842</t>
  </si>
  <si>
    <t>WINAMAC</t>
  </si>
  <si>
    <t>67</t>
  </si>
  <si>
    <t>PUTNAM</t>
  </si>
  <si>
    <t>0404</t>
  </si>
  <si>
    <t>GREENCASTLE</t>
  </si>
  <si>
    <t>0843</t>
  </si>
  <si>
    <t>BAINBRIDGE</t>
  </si>
  <si>
    <t>0844</t>
  </si>
  <si>
    <t>CLOVERDALE</t>
  </si>
  <si>
    <t>0845</t>
  </si>
  <si>
    <t>ROACHDALE</t>
  </si>
  <si>
    <t>0846</t>
  </si>
  <si>
    <t>RUSSELLVILLE</t>
  </si>
  <si>
    <t>0965</t>
  </si>
  <si>
    <t>FILLMORE</t>
  </si>
  <si>
    <t>68</t>
  </si>
  <si>
    <t>RANDOLPH</t>
  </si>
  <si>
    <t>0425</t>
  </si>
  <si>
    <t>WINCHESTER</t>
  </si>
  <si>
    <t>0446</t>
  </si>
  <si>
    <t>UNION CITY</t>
  </si>
  <si>
    <t>0847</t>
  </si>
  <si>
    <t>FARMLAND</t>
  </si>
  <si>
    <t>0848</t>
  </si>
  <si>
    <t>LOSANTVILLE</t>
  </si>
  <si>
    <t>0849</t>
  </si>
  <si>
    <t>LYNN</t>
  </si>
  <si>
    <t>0850</t>
  </si>
  <si>
    <t>MODOC</t>
  </si>
  <si>
    <t>0851</t>
  </si>
  <si>
    <t>PARKER CITY</t>
  </si>
  <si>
    <t>0852</t>
  </si>
  <si>
    <t>RIDGEVILLE</t>
  </si>
  <si>
    <t>0853</t>
  </si>
  <si>
    <t>SARATOGA</t>
  </si>
  <si>
    <t>69</t>
  </si>
  <si>
    <t>RIPLEY</t>
  </si>
  <si>
    <t>0447</t>
  </si>
  <si>
    <t>BATESVILLE</t>
  </si>
  <si>
    <t>0854</t>
  </si>
  <si>
    <t>MILAN</t>
  </si>
  <si>
    <t>0855</t>
  </si>
  <si>
    <t>NAPOLEON</t>
  </si>
  <si>
    <t>0856</t>
  </si>
  <si>
    <t>OSGOOD</t>
  </si>
  <si>
    <t>0857</t>
  </si>
  <si>
    <t>SUNMAN</t>
  </si>
  <si>
    <t>0858</t>
  </si>
  <si>
    <t>VERSAILLES</t>
  </si>
  <si>
    <t>0955</t>
  </si>
  <si>
    <t>HOLTON</t>
  </si>
  <si>
    <t>70</t>
  </si>
  <si>
    <t>RUSH</t>
  </si>
  <si>
    <t>0420</t>
  </si>
  <si>
    <t>RUSHVILLE</t>
  </si>
  <si>
    <t>0859</t>
  </si>
  <si>
    <t>CARTHAGE</t>
  </si>
  <si>
    <t>0860</t>
  </si>
  <si>
    <t>GLENWOOD</t>
  </si>
  <si>
    <t>71</t>
  </si>
  <si>
    <t>SAINT JOSEPH</t>
  </si>
  <si>
    <t>0103</t>
  </si>
  <si>
    <t>SOUTH BEND CITY</t>
  </si>
  <si>
    <t>0117</t>
  </si>
  <si>
    <t>MISHAWAKA CITY</t>
  </si>
  <si>
    <t>0861</t>
  </si>
  <si>
    <t>INDIAN VILLAGE</t>
  </si>
  <si>
    <t>0862</t>
  </si>
  <si>
    <t>LAKEVILLE</t>
  </si>
  <si>
    <t>0863</t>
  </si>
  <si>
    <t>NEW CARLISLE</t>
  </si>
  <si>
    <t>0864</t>
  </si>
  <si>
    <t>NORTH LIBERTY</t>
  </si>
  <si>
    <t>0865</t>
  </si>
  <si>
    <t>OSCEOLA</t>
  </si>
  <si>
    <t>0866</t>
  </si>
  <si>
    <t>ROSELAND</t>
  </si>
  <si>
    <t>0867</t>
  </si>
  <si>
    <t>WALKERTON</t>
  </si>
  <si>
    <t>72</t>
  </si>
  <si>
    <t>SCOTT</t>
  </si>
  <si>
    <t>0435</t>
  </si>
  <si>
    <t>SCOTTSBURG</t>
  </si>
  <si>
    <t>0868</t>
  </si>
  <si>
    <t>AUSTIN</t>
  </si>
  <si>
    <t>73</t>
  </si>
  <si>
    <t>SHELBY</t>
  </si>
  <si>
    <t>0308</t>
  </si>
  <si>
    <t>SHELBYVILLE</t>
  </si>
  <si>
    <t>0869</t>
  </si>
  <si>
    <t>MORRISTOWN</t>
  </si>
  <si>
    <t>0972</t>
  </si>
  <si>
    <t>FAIRLAND</t>
  </si>
  <si>
    <t>74</t>
  </si>
  <si>
    <t>0458</t>
  </si>
  <si>
    <t>ROCKPORT</t>
  </si>
  <si>
    <t>0870</t>
  </si>
  <si>
    <t>CHRISNEY</t>
  </si>
  <si>
    <t>0871</t>
  </si>
  <si>
    <t>DALE</t>
  </si>
  <si>
    <t>0872</t>
  </si>
  <si>
    <t>GENTRYVILLE</t>
  </si>
  <si>
    <t>0873</t>
  </si>
  <si>
    <t>GRANDVIEW</t>
  </si>
  <si>
    <t>0874</t>
  </si>
  <si>
    <t>SANTA CLAUS</t>
  </si>
  <si>
    <t>0973</t>
  </si>
  <si>
    <t>RICHLAND</t>
  </si>
  <si>
    <t>75</t>
  </si>
  <si>
    <t>STARKE</t>
  </si>
  <si>
    <t>0449</t>
  </si>
  <si>
    <t>0875</t>
  </si>
  <si>
    <t>HAMLET</t>
  </si>
  <si>
    <t>0876</t>
  </si>
  <si>
    <t>NORTH JUDSON</t>
  </si>
  <si>
    <t>76</t>
  </si>
  <si>
    <t>STEUBEN</t>
  </si>
  <si>
    <t>0429</t>
  </si>
  <si>
    <t>ANGOLA</t>
  </si>
  <si>
    <t>0877</t>
  </si>
  <si>
    <t>CLEAR LAKE</t>
  </si>
  <si>
    <t>0878</t>
  </si>
  <si>
    <t>FREMONT</t>
  </si>
  <si>
    <t>0879</t>
  </si>
  <si>
    <t>0880</t>
  </si>
  <si>
    <t>HUDSON</t>
  </si>
  <si>
    <t>0881</t>
  </si>
  <si>
    <t>ORLAND</t>
  </si>
  <si>
    <t>77</t>
  </si>
  <si>
    <t>SULLIVAN</t>
  </si>
  <si>
    <t>0438</t>
  </si>
  <si>
    <t>0882</t>
  </si>
  <si>
    <t>CARLISLE</t>
  </si>
  <si>
    <t>0883</t>
  </si>
  <si>
    <t>DUGGER</t>
  </si>
  <si>
    <t>0884</t>
  </si>
  <si>
    <t>FARMERSBURG</t>
  </si>
  <si>
    <t>0885</t>
  </si>
  <si>
    <t>HYMERA</t>
  </si>
  <si>
    <t>0886</t>
  </si>
  <si>
    <t>MEROM</t>
  </si>
  <si>
    <t>0887</t>
  </si>
  <si>
    <t>SHELBURN</t>
  </si>
  <si>
    <t>78</t>
  </si>
  <si>
    <t>SWITZERLAND</t>
  </si>
  <si>
    <t>0888</t>
  </si>
  <si>
    <t>PATRIOT</t>
  </si>
  <si>
    <t>0889</t>
  </si>
  <si>
    <t>VEVAY</t>
  </si>
  <si>
    <t>79</t>
  </si>
  <si>
    <t>TIPPECANOE</t>
  </si>
  <si>
    <t>0109</t>
  </si>
  <si>
    <t>LAFAYETTE CITY</t>
  </si>
  <si>
    <t>0302</t>
  </si>
  <si>
    <t>WEST LAFAYETTE</t>
  </si>
  <si>
    <t>0890</t>
  </si>
  <si>
    <t>BATTLE GROUND</t>
  </si>
  <si>
    <t>0891</t>
  </si>
  <si>
    <t>CLARKS HILL</t>
  </si>
  <si>
    <t>0957</t>
  </si>
  <si>
    <t>DAYTON</t>
  </si>
  <si>
    <t>0964</t>
  </si>
  <si>
    <t>SHADELAND</t>
  </si>
  <si>
    <t>80</t>
  </si>
  <si>
    <t>TIPTON</t>
  </si>
  <si>
    <t>0428</t>
  </si>
  <si>
    <t>0892</t>
  </si>
  <si>
    <t>KEMPTON</t>
  </si>
  <si>
    <t>0893</t>
  </si>
  <si>
    <t>SHARPSVILLE</t>
  </si>
  <si>
    <t>0894</t>
  </si>
  <si>
    <t>WINDFALL CITY</t>
  </si>
  <si>
    <t>81</t>
  </si>
  <si>
    <t>UNION</t>
  </si>
  <si>
    <t>0895</t>
  </si>
  <si>
    <t>LIBERTY</t>
  </si>
  <si>
    <t>0896</t>
  </si>
  <si>
    <t>WEST COLLEGE CORNER</t>
  </si>
  <si>
    <t>82</t>
  </si>
  <si>
    <t>VANDERBURGH</t>
  </si>
  <si>
    <t>0102</t>
  </si>
  <si>
    <t>EVANSVILLE</t>
  </si>
  <si>
    <t>0958</t>
  </si>
  <si>
    <t>DARMSTADT</t>
  </si>
  <si>
    <t>83</t>
  </si>
  <si>
    <t>VERMILLION</t>
  </si>
  <si>
    <t>0427</t>
  </si>
  <si>
    <t>0897</t>
  </si>
  <si>
    <t>CAYUGA</t>
  </si>
  <si>
    <t>0898</t>
  </si>
  <si>
    <t>DANA</t>
  </si>
  <si>
    <t>0899</t>
  </si>
  <si>
    <t>FAIRVIEW PARK</t>
  </si>
  <si>
    <t>0900</t>
  </si>
  <si>
    <t>NEWPORT</t>
  </si>
  <si>
    <t>0901</t>
  </si>
  <si>
    <t>PERRYSVILLE</t>
  </si>
  <si>
    <t>0902</t>
  </si>
  <si>
    <t>UNIVERSIAL</t>
  </si>
  <si>
    <t>84</t>
  </si>
  <si>
    <t>VIGO</t>
  </si>
  <si>
    <t>0106</t>
  </si>
  <si>
    <t>TERRE HAUTE</t>
  </si>
  <si>
    <t>0903</t>
  </si>
  <si>
    <t>RILEY</t>
  </si>
  <si>
    <t>0904</t>
  </si>
  <si>
    <t>SEELYVILLE</t>
  </si>
  <si>
    <t>0905</t>
  </si>
  <si>
    <t>WEST TERRE HAUTE</t>
  </si>
  <si>
    <t>85</t>
  </si>
  <si>
    <t>WABASH</t>
  </si>
  <si>
    <t>0313</t>
  </si>
  <si>
    <t>0511</t>
  </si>
  <si>
    <t>NORTH MANCHESTER</t>
  </si>
  <si>
    <t>0906</t>
  </si>
  <si>
    <t>LAFONTAINE</t>
  </si>
  <si>
    <t>0907</t>
  </si>
  <si>
    <t>LAGRO</t>
  </si>
  <si>
    <t>0908</t>
  </si>
  <si>
    <t>ROANN</t>
  </si>
  <si>
    <t>86</t>
  </si>
  <si>
    <t>0909</t>
  </si>
  <si>
    <t>PINE VILLAGE</t>
  </si>
  <si>
    <t>0910</t>
  </si>
  <si>
    <t>STATE LINE CITY</t>
  </si>
  <si>
    <t>0911</t>
  </si>
  <si>
    <t>WEST LEBANON</t>
  </si>
  <si>
    <t>0912</t>
  </si>
  <si>
    <t>WILLIAMSPORT</t>
  </si>
  <si>
    <t>87</t>
  </si>
  <si>
    <t>WARRICK</t>
  </si>
  <si>
    <t>0423</t>
  </si>
  <si>
    <t>BOONVILLE</t>
  </si>
  <si>
    <t>0913</t>
  </si>
  <si>
    <t>CHANDLER</t>
  </si>
  <si>
    <t>0914</t>
  </si>
  <si>
    <t>ELBERFELD</t>
  </si>
  <si>
    <t>0915</t>
  </si>
  <si>
    <t>LYNNVILLE</t>
  </si>
  <si>
    <t>0916</t>
  </si>
  <si>
    <t>NEWBURGH</t>
  </si>
  <si>
    <t>0917</t>
  </si>
  <si>
    <t>TENNYSON</t>
  </si>
  <si>
    <t>88</t>
  </si>
  <si>
    <t>0431</t>
  </si>
  <si>
    <t>SALEM</t>
  </si>
  <si>
    <t>0918</t>
  </si>
  <si>
    <t>CAMPBELLSBURG</t>
  </si>
  <si>
    <t>(A)</t>
  </si>
  <si>
    <t>HARDINSBURG</t>
  </si>
  <si>
    <t>0921</t>
  </si>
  <si>
    <t>LITTLE YORK</t>
  </si>
  <si>
    <t>0922</t>
  </si>
  <si>
    <t>LIVONIA</t>
  </si>
  <si>
    <t>0923</t>
  </si>
  <si>
    <t>NEW PEKIN</t>
  </si>
  <si>
    <t>0924</t>
  </si>
  <si>
    <t>SALTILLO</t>
  </si>
  <si>
    <t>89</t>
  </si>
  <si>
    <t>WAYNE</t>
  </si>
  <si>
    <t>0111</t>
  </si>
  <si>
    <t>RICHMOND CITY</t>
  </si>
  <si>
    <t>0925</t>
  </si>
  <si>
    <t>BOSTON</t>
  </si>
  <si>
    <t>0926</t>
  </si>
  <si>
    <t>CAMBRIDGE CITY</t>
  </si>
  <si>
    <t>0927</t>
  </si>
  <si>
    <t>CENTERVILLE</t>
  </si>
  <si>
    <t>0928</t>
  </si>
  <si>
    <t>DUBLIN</t>
  </si>
  <si>
    <t>0929</t>
  </si>
  <si>
    <t>EAST GERMANTOWN</t>
  </si>
  <si>
    <t>0930</t>
  </si>
  <si>
    <t>ECONOMY</t>
  </si>
  <si>
    <t>0931</t>
  </si>
  <si>
    <t>FOUNTAIN CITY</t>
  </si>
  <si>
    <t>0932</t>
  </si>
  <si>
    <t>GREENSFORK</t>
  </si>
  <si>
    <t>0933</t>
  </si>
  <si>
    <t>HAGERSTOWN</t>
  </si>
  <si>
    <t>0934</t>
  </si>
  <si>
    <t>MILTON</t>
  </si>
  <si>
    <t>0935</t>
  </si>
  <si>
    <t>MOUNT AUBURN</t>
  </si>
  <si>
    <t>0936</t>
  </si>
  <si>
    <t>SPRING GROVE</t>
  </si>
  <si>
    <t>0937</t>
  </si>
  <si>
    <t>WHITEWATER</t>
  </si>
  <si>
    <t>90</t>
  </si>
  <si>
    <t>WELLS</t>
  </si>
  <si>
    <t>0408</t>
  </si>
  <si>
    <t>BLUFFTON</t>
  </si>
  <si>
    <t>0476</t>
  </si>
  <si>
    <t>ZANESVILLE</t>
  </si>
  <si>
    <t>OSSIAN</t>
  </si>
  <si>
    <t>0939</t>
  </si>
  <si>
    <t>PONETO</t>
  </si>
  <si>
    <t>0940</t>
  </si>
  <si>
    <t>UNIONDALE</t>
  </si>
  <si>
    <t>0941</t>
  </si>
  <si>
    <t>VERA CRUZ</t>
  </si>
  <si>
    <t>91</t>
  </si>
  <si>
    <t>WHITE</t>
  </si>
  <si>
    <t>0433</t>
  </si>
  <si>
    <t>MONTICELLO</t>
  </si>
  <si>
    <t>0942</t>
  </si>
  <si>
    <t>BROOKSTON</t>
  </si>
  <si>
    <t>0943</t>
  </si>
  <si>
    <t>BURNETTSVILLE</t>
  </si>
  <si>
    <t>0944</t>
  </si>
  <si>
    <t>CHALMERS</t>
  </si>
  <si>
    <t>0945</t>
  </si>
  <si>
    <t>MONON</t>
  </si>
  <si>
    <t>0946</t>
  </si>
  <si>
    <t>REYNOLDS</t>
  </si>
  <si>
    <t>0947</t>
  </si>
  <si>
    <t>WOLCOTT</t>
  </si>
  <si>
    <t>92</t>
  </si>
  <si>
    <t>WHITLEY</t>
  </si>
  <si>
    <t>0432</t>
  </si>
  <si>
    <t>COLUMBIA CITY</t>
  </si>
  <si>
    <t>0948</t>
  </si>
  <si>
    <t>CHURUBUSCO</t>
  </si>
  <si>
    <t>0949</t>
  </si>
  <si>
    <t>LARWILL</t>
  </si>
  <si>
    <t>0950</t>
  </si>
  <si>
    <t>SOUTH WHITLEY</t>
  </si>
  <si>
    <t>Taxing Unit</t>
  </si>
  <si>
    <t>MOD</t>
  </si>
  <si>
    <t>x</t>
  </si>
  <si>
    <t>ADAMS COUNTY</t>
  </si>
  <si>
    <t>ALLEN COUNTY</t>
  </si>
  <si>
    <t>BARTHOLOMEW COUNTY</t>
  </si>
  <si>
    <t>BENTON COUNTY</t>
  </si>
  <si>
    <t>BLACKFORD COUNTY</t>
  </si>
  <si>
    <t>BOONE COUNTY</t>
  </si>
  <si>
    <t>BROWN COUNTY</t>
  </si>
  <si>
    <t>CARROLL COUNTY</t>
  </si>
  <si>
    <t>CASS COUNTY</t>
  </si>
  <si>
    <t>CLARK COUNTY</t>
  </si>
  <si>
    <t>CLAY COUNTY</t>
  </si>
  <si>
    <t>CLINTON COUNTY</t>
  </si>
  <si>
    <t>CRAWFORD COUNTY</t>
  </si>
  <si>
    <t>DAVIESS COUNTY</t>
  </si>
  <si>
    <t>DEARBORN COUNTY</t>
  </si>
  <si>
    <t>DECATUR COUNTY</t>
  </si>
  <si>
    <t>DEKALB COUNTY</t>
  </si>
  <si>
    <t>DELAWARE COUNTY</t>
  </si>
  <si>
    <t>DUBOIS COUNTY</t>
  </si>
  <si>
    <t>ELKHART COUNTY</t>
  </si>
  <si>
    <t>FAYETTE COUNTY</t>
  </si>
  <si>
    <t>FLOYD COUNTY</t>
  </si>
  <si>
    <t>FOUNTAIN COUNTY</t>
  </si>
  <si>
    <t>FRANKLIN COUNTY</t>
  </si>
  <si>
    <t>FULTON COUNTY</t>
  </si>
  <si>
    <t>GIBSON COUNTY</t>
  </si>
  <si>
    <t>GRANT COUNTY</t>
  </si>
  <si>
    <t>GREENE COUNTY</t>
  </si>
  <si>
    <t>HAMILTON COUNTY</t>
  </si>
  <si>
    <t>HANCOCK COUNTY</t>
  </si>
  <si>
    <t>HARRISON COUNTY</t>
  </si>
  <si>
    <t>HENDRICKS COUNTY</t>
  </si>
  <si>
    <t>HENRY COUNTY</t>
  </si>
  <si>
    <t>HOWARD COUNTY</t>
  </si>
  <si>
    <t>HUNTINGTON COUNTY</t>
  </si>
  <si>
    <t>JACKSON COUNTY</t>
  </si>
  <si>
    <t>JASPER COUNTY</t>
  </si>
  <si>
    <t>JAY COUNTY</t>
  </si>
  <si>
    <t>JEFFERSON COUNTY</t>
  </si>
  <si>
    <t>JENNINGS COUNTY</t>
  </si>
  <si>
    <t>JOHNSON COUNTY</t>
  </si>
  <si>
    <t>KNOX COUNTY</t>
  </si>
  <si>
    <t>KOSCIUSKO COUNTY</t>
  </si>
  <si>
    <t>LAGRANGE COUNTY</t>
  </si>
  <si>
    <t>LAKE COUNTY</t>
  </si>
  <si>
    <t>LAPORTE COUNTY</t>
  </si>
  <si>
    <t>LAWRENCE COUNTY</t>
  </si>
  <si>
    <t>MADISON COUNTY</t>
  </si>
  <si>
    <t>MARION COUNTY</t>
  </si>
  <si>
    <t>MARSHALL COUNTY</t>
  </si>
  <si>
    <t>MARTIN COUNTY</t>
  </si>
  <si>
    <t>MIAMI COUNTY</t>
  </si>
  <si>
    <t>MONROE COUNTY</t>
  </si>
  <si>
    <t>MONTGOMERY COUNTY</t>
  </si>
  <si>
    <t>MORGAN COUNTY</t>
  </si>
  <si>
    <t>NEWTON COUNTY</t>
  </si>
  <si>
    <t>NOBLE COUNTY</t>
  </si>
  <si>
    <t>OHIO COUNTY</t>
  </si>
  <si>
    <t>ORANGE COUNTY</t>
  </si>
  <si>
    <t>OWEN COUNTY</t>
  </si>
  <si>
    <t>PARKE COUNTY</t>
  </si>
  <si>
    <t>PERRY COUNTY</t>
  </si>
  <si>
    <t>PIKE COUNTY</t>
  </si>
  <si>
    <t>PORTER COUNTY</t>
  </si>
  <si>
    <t>POSEY COUNTY</t>
  </si>
  <si>
    <t>PULASKI COUNTY</t>
  </si>
  <si>
    <t>PUTNAM COUNTY</t>
  </si>
  <si>
    <t>RANDOLPH COUNTY</t>
  </si>
  <si>
    <t>RIPLEY COUNTY</t>
  </si>
  <si>
    <t>RUSH COUNTY</t>
  </si>
  <si>
    <t>SAINT JOSEPH COUNTY</t>
  </si>
  <si>
    <t>SCOTT COUNTY</t>
  </si>
  <si>
    <t>SHELBY COUNTY</t>
  </si>
  <si>
    <t>SPENCER COUNTY</t>
  </si>
  <si>
    <t>STARKE COUNTY</t>
  </si>
  <si>
    <t>STEUBEN COUNTY</t>
  </si>
  <si>
    <t>SULLIVAN COUNTY</t>
  </si>
  <si>
    <t>SWITZERLAND COUNTY</t>
  </si>
  <si>
    <t>TIPPECANOE COUNTY</t>
  </si>
  <si>
    <t>TIPTON COUNTY</t>
  </si>
  <si>
    <t>UNION COUNTY</t>
  </si>
  <si>
    <t>VANDERBURGH COUNTY</t>
  </si>
  <si>
    <t>VERMILLION COUNTY</t>
  </si>
  <si>
    <t>VIGO COUNTY</t>
  </si>
  <si>
    <t>WABASH COUNTY</t>
  </si>
  <si>
    <t>WARREN COUNTY</t>
  </si>
  <si>
    <t>WARRICK COUNTY</t>
  </si>
  <si>
    <t>WASHINGTON COUNTY</t>
  </si>
  <si>
    <t>WAYNE COUNTY</t>
  </si>
  <si>
    <t>WELLS COUNTY</t>
  </si>
  <si>
    <t>WHITE COUNTY</t>
  </si>
  <si>
    <t>WHITLEY COUNTY</t>
  </si>
  <si>
    <t>0110000</t>
  </si>
  <si>
    <t>0130407</t>
  </si>
  <si>
    <t>0130453</t>
  </si>
  <si>
    <t>0130520</t>
  </si>
  <si>
    <t>0130521</t>
  </si>
  <si>
    <t>0210000</t>
  </si>
  <si>
    <t>0230100</t>
  </si>
  <si>
    <t>0230424</t>
  </si>
  <si>
    <t>0230465</t>
  </si>
  <si>
    <t>0230522</t>
  </si>
  <si>
    <t>0230523</t>
  </si>
  <si>
    <t>0230524</t>
  </si>
  <si>
    <t>0230968</t>
  </si>
  <si>
    <t>0310000</t>
  </si>
  <si>
    <t>0330200</t>
  </si>
  <si>
    <t>0330525</t>
  </si>
  <si>
    <t>0330526</t>
  </si>
  <si>
    <t>0330527</t>
  </si>
  <si>
    <t>0330528</t>
  </si>
  <si>
    <t>0330529</t>
  </si>
  <si>
    <t>0410000</t>
  </si>
  <si>
    <t>0430530</t>
  </si>
  <si>
    <t>0430531</t>
  </si>
  <si>
    <t>0430532</t>
  </si>
  <si>
    <t>0430533</t>
  </si>
  <si>
    <t>0430534</t>
  </si>
  <si>
    <t>0430535</t>
  </si>
  <si>
    <t>0510000</t>
  </si>
  <si>
    <t>0530409</t>
  </si>
  <si>
    <t>0530464</t>
  </si>
  <si>
    <t>0530951</t>
  </si>
  <si>
    <t>0610000</t>
  </si>
  <si>
    <t>0630402</t>
  </si>
  <si>
    <t>0630536</t>
  </si>
  <si>
    <t>0630537</t>
  </si>
  <si>
    <t>0630538</t>
  </si>
  <si>
    <t>0630539</t>
  </si>
  <si>
    <t>0630540</t>
  </si>
  <si>
    <t>0630541</t>
  </si>
  <si>
    <t>0710000</t>
  </si>
  <si>
    <t>0730542</t>
  </si>
  <si>
    <t>0810000</t>
  </si>
  <si>
    <t>0830457</t>
  </si>
  <si>
    <t>0830543</t>
  </si>
  <si>
    <t>0830544</t>
  </si>
  <si>
    <t>0830545</t>
  </si>
  <si>
    <t>0830546</t>
  </si>
  <si>
    <t>0910000</t>
  </si>
  <si>
    <t>0930301</t>
  </si>
  <si>
    <t>0930547</t>
  </si>
  <si>
    <t>0930548</t>
  </si>
  <si>
    <t>0930549</t>
  </si>
  <si>
    <t>0930550</t>
  </si>
  <si>
    <t>1010000</t>
  </si>
  <si>
    <t>1030205</t>
  </si>
  <si>
    <t>1030421</t>
  </si>
  <si>
    <t>1030500</t>
  </si>
  <si>
    <t>1030551</t>
  </si>
  <si>
    <t>1030552</t>
  </si>
  <si>
    <t>1030962</t>
  </si>
  <si>
    <t>1110000</t>
  </si>
  <si>
    <t>1130410</t>
  </si>
  <si>
    <t>1130553</t>
  </si>
  <si>
    <t>1130554</t>
  </si>
  <si>
    <t>1130555</t>
  </si>
  <si>
    <t>1130556</t>
  </si>
  <si>
    <t>1130557</t>
  </si>
  <si>
    <t>1130558</t>
  </si>
  <si>
    <t>1210000</t>
  </si>
  <si>
    <t>1230309</t>
  </si>
  <si>
    <t>1230559</t>
  </si>
  <si>
    <t>1230560</t>
  </si>
  <si>
    <t>1230561</t>
  </si>
  <si>
    <t>1230562</t>
  </si>
  <si>
    <t>1230563</t>
  </si>
  <si>
    <t>1310000</t>
  </si>
  <si>
    <t>1330564</t>
  </si>
  <si>
    <t>1330565</t>
  </si>
  <si>
    <t>1330566</t>
  </si>
  <si>
    <t>1330567</t>
  </si>
  <si>
    <t>1330568</t>
  </si>
  <si>
    <t>1410000</t>
  </si>
  <si>
    <t>1430319</t>
  </si>
  <si>
    <t>1430569</t>
  </si>
  <si>
    <t>1430570</t>
  </si>
  <si>
    <t>1430571</t>
  </si>
  <si>
    <t>1430572</t>
  </si>
  <si>
    <t>1430573</t>
  </si>
  <si>
    <t>1430574</t>
  </si>
  <si>
    <t>1510000</t>
  </si>
  <si>
    <t>1530439</t>
  </si>
  <si>
    <t>1530442</t>
  </si>
  <si>
    <t>1530575</t>
  </si>
  <si>
    <t>1530576</t>
  </si>
  <si>
    <t>1530577</t>
  </si>
  <si>
    <t>1530578</t>
  </si>
  <si>
    <t>1530579</t>
  </si>
  <si>
    <t>1610000</t>
  </si>
  <si>
    <t>1630406</t>
  </si>
  <si>
    <t>1630581</t>
  </si>
  <si>
    <t>1630582</t>
  </si>
  <si>
    <t>1630583</t>
  </si>
  <si>
    <t>1630584</t>
  </si>
  <si>
    <t>1710000</t>
  </si>
  <si>
    <t>1730416</t>
  </si>
  <si>
    <t>1730436</t>
  </si>
  <si>
    <t>1730460</t>
  </si>
  <si>
    <t>1730585</t>
  </si>
  <si>
    <t>1730586</t>
  </si>
  <si>
    <t>1730587</t>
  </si>
  <si>
    <t>1730589</t>
  </si>
  <si>
    <t>1730590</t>
  </si>
  <si>
    <t>1810000</t>
  </si>
  <si>
    <t>1830107</t>
  </si>
  <si>
    <t>1830591</t>
  </si>
  <si>
    <t>1830592</t>
  </si>
  <si>
    <t>1830593</t>
  </si>
  <si>
    <t>1830594</t>
  </si>
  <si>
    <t>1830595</t>
  </si>
  <si>
    <t>1830963</t>
  </si>
  <si>
    <t>1910000</t>
  </si>
  <si>
    <t>1930405</t>
  </si>
  <si>
    <t>1930434</t>
  </si>
  <si>
    <t>1930596</t>
  </si>
  <si>
    <t>1930597</t>
  </si>
  <si>
    <t>1930598</t>
  </si>
  <si>
    <t>2010000</t>
  </si>
  <si>
    <t>2030112</t>
  </si>
  <si>
    <t>2030305</t>
  </si>
  <si>
    <t>2030444</t>
  </si>
  <si>
    <t>2030599</t>
  </si>
  <si>
    <t>2030600</t>
  </si>
  <si>
    <t>2030601</t>
  </si>
  <si>
    <t>2030602</t>
  </si>
  <si>
    <t>2110000</t>
  </si>
  <si>
    <t>2130304</t>
  </si>
  <si>
    <t>2210000</t>
  </si>
  <si>
    <t>2230116</t>
  </si>
  <si>
    <t>2230603</t>
  </si>
  <si>
    <t>2230604</t>
  </si>
  <si>
    <t>2310000</t>
  </si>
  <si>
    <t>2330443</t>
  </si>
  <si>
    <t>2330456</t>
  </si>
  <si>
    <t>2330605</t>
  </si>
  <si>
    <t>2330606</t>
  </si>
  <si>
    <t>2330607</t>
  </si>
  <si>
    <t>2330608</t>
  </si>
  <si>
    <t>2330609</t>
  </si>
  <si>
    <t>2330610</t>
  </si>
  <si>
    <t>2410000</t>
  </si>
  <si>
    <t>2430611</t>
  </si>
  <si>
    <t>2430612</t>
  </si>
  <si>
    <t>2430613</t>
  </si>
  <si>
    <t>2430614</t>
  </si>
  <si>
    <t>2430952</t>
  </si>
  <si>
    <t>2510000</t>
  </si>
  <si>
    <t>2530440</t>
  </si>
  <si>
    <t>2530615</t>
  </si>
  <si>
    <t>2530616</t>
  </si>
  <si>
    <t>2530617</t>
  </si>
  <si>
    <t>2610000</t>
  </si>
  <si>
    <t>2630415</t>
  </si>
  <si>
    <t>2630451</t>
  </si>
  <si>
    <t>2630618</t>
  </si>
  <si>
    <t>2630619</t>
  </si>
  <si>
    <t>2630620</t>
  </si>
  <si>
    <t>2630621</t>
  </si>
  <si>
    <t>2630622</t>
  </si>
  <si>
    <t>2630623</t>
  </si>
  <si>
    <t>2630624</t>
  </si>
  <si>
    <t>2630625</t>
  </si>
  <si>
    <t>2710000</t>
  </si>
  <si>
    <t>2730114</t>
  </si>
  <si>
    <t>2730422</t>
  </si>
  <si>
    <t>2730626</t>
  </si>
  <si>
    <t>2730627</t>
  </si>
  <si>
    <t>2730628</t>
  </si>
  <si>
    <t>2730629</t>
  </si>
  <si>
    <t>2730630</t>
  </si>
  <si>
    <t>2730631</t>
  </si>
  <si>
    <t>2730632</t>
  </si>
  <si>
    <t>2730633</t>
  </si>
  <si>
    <t>2810000</t>
  </si>
  <si>
    <t>2830426</t>
  </si>
  <si>
    <t>2830461</t>
  </si>
  <si>
    <t>2830634</t>
  </si>
  <si>
    <t>2830635</t>
  </si>
  <si>
    <t>2830636</t>
  </si>
  <si>
    <t>2830637</t>
  </si>
  <si>
    <t>2830638</t>
  </si>
  <si>
    <t>2910000</t>
  </si>
  <si>
    <t>2930323</t>
  </si>
  <si>
    <t>2930413</t>
  </si>
  <si>
    <t>2930639</t>
  </si>
  <si>
    <t>2930640</t>
  </si>
  <si>
    <t>2930641</t>
  </si>
  <si>
    <t>2930642</t>
  </si>
  <si>
    <t>2930643</t>
  </si>
  <si>
    <t>2930644</t>
  </si>
  <si>
    <t>3010000</t>
  </si>
  <si>
    <t>3030400</t>
  </si>
  <si>
    <t>3030645</t>
  </si>
  <si>
    <t>3030646</t>
  </si>
  <si>
    <t>3030647</t>
  </si>
  <si>
    <t>3030648</t>
  </si>
  <si>
    <t>3030649</t>
  </si>
  <si>
    <t>3030966</t>
  </si>
  <si>
    <t>3110000</t>
  </si>
  <si>
    <t>3130650</t>
  </si>
  <si>
    <t>3130651</t>
  </si>
  <si>
    <t>3130652</t>
  </si>
  <si>
    <t>3130653</t>
  </si>
  <si>
    <t>3130654</t>
  </si>
  <si>
    <t>3130655</t>
  </si>
  <si>
    <t>3130656</t>
  </si>
  <si>
    <t>3130657</t>
  </si>
  <si>
    <t>3130658</t>
  </si>
  <si>
    <t>3210000</t>
  </si>
  <si>
    <t>3230502</t>
  </si>
  <si>
    <t>3230503</t>
  </si>
  <si>
    <t>3230537</t>
  </si>
  <si>
    <t>3230659</t>
  </si>
  <si>
    <t>3230660</t>
  </si>
  <si>
    <t>3230661</t>
  </si>
  <si>
    <t>3230662</t>
  </si>
  <si>
    <t>3230663</t>
  </si>
  <si>
    <t>3230664</t>
  </si>
  <si>
    <t>3230665</t>
  </si>
  <si>
    <t>3230666</t>
  </si>
  <si>
    <t>3230969</t>
  </si>
  <si>
    <t>3310000</t>
  </si>
  <si>
    <t>3330203</t>
  </si>
  <si>
    <t>3330667</t>
  </si>
  <si>
    <t>3330668</t>
  </si>
  <si>
    <t>3330669</t>
  </si>
  <si>
    <t>3330670</t>
  </si>
  <si>
    <t>3330671</t>
  </si>
  <si>
    <t>3330672</t>
  </si>
  <si>
    <t>3330673</t>
  </si>
  <si>
    <t>3330674</t>
  </si>
  <si>
    <t>3330675</t>
  </si>
  <si>
    <t>3330676</t>
  </si>
  <si>
    <t>3330677</t>
  </si>
  <si>
    <t>3330678</t>
  </si>
  <si>
    <t>3330679</t>
  </si>
  <si>
    <t>3330680</t>
  </si>
  <si>
    <t>3410000</t>
  </si>
  <si>
    <t>3430110</t>
  </si>
  <si>
    <t>3430681</t>
  </si>
  <si>
    <t>3430682</t>
  </si>
  <si>
    <t>3510000</t>
  </si>
  <si>
    <t>3530307</t>
  </si>
  <si>
    <t>3530683</t>
  </si>
  <si>
    <t>3530684</t>
  </si>
  <si>
    <t>3530685</t>
  </si>
  <si>
    <t>3530686</t>
  </si>
  <si>
    <t>3530687</t>
  </si>
  <si>
    <t>3610000</t>
  </si>
  <si>
    <t>3630314</t>
  </si>
  <si>
    <t>3630688</t>
  </si>
  <si>
    <t>3630689</t>
  </si>
  <si>
    <t>3630690</t>
  </si>
  <si>
    <t>3710000</t>
  </si>
  <si>
    <t>3730437</t>
  </si>
  <si>
    <t>3730691</t>
  </si>
  <si>
    <t>3730692</t>
  </si>
  <si>
    <t>3730693</t>
  </si>
  <si>
    <t>3810000</t>
  </si>
  <si>
    <t>3830417</t>
  </si>
  <si>
    <t>3830450</t>
  </si>
  <si>
    <t>3830694</t>
  </si>
  <si>
    <t>3830695</t>
  </si>
  <si>
    <t>3830696</t>
  </si>
  <si>
    <t>3830697</t>
  </si>
  <si>
    <t>3910000</t>
  </si>
  <si>
    <t>3930316</t>
  </si>
  <si>
    <t>3930698</t>
  </si>
  <si>
    <t>3930699</t>
  </si>
  <si>
    <t>3930700</t>
  </si>
  <si>
    <t>4010000</t>
  </si>
  <si>
    <t>4030441</t>
  </si>
  <si>
    <t>4030701</t>
  </si>
  <si>
    <t>4110000</t>
  </si>
  <si>
    <t>4130317</t>
  </si>
  <si>
    <t>4130318</t>
  </si>
  <si>
    <t>4130702</t>
  </si>
  <si>
    <t>4130703</t>
  </si>
  <si>
    <t>4130704</t>
  </si>
  <si>
    <t>4130705</t>
  </si>
  <si>
    <t>4130706</t>
  </si>
  <si>
    <t>4130707</t>
  </si>
  <si>
    <t>4210000</t>
  </si>
  <si>
    <t>4230300</t>
  </si>
  <si>
    <t>4230448</t>
  </si>
  <si>
    <t>4230708</t>
  </si>
  <si>
    <t>4230709</t>
  </si>
  <si>
    <t>4230710</t>
  </si>
  <si>
    <t>4230711</t>
  </si>
  <si>
    <t>4230712</t>
  </si>
  <si>
    <t>4230713</t>
  </si>
  <si>
    <t>4230714</t>
  </si>
  <si>
    <t>4310000</t>
  </si>
  <si>
    <t>4330414</t>
  </si>
  <si>
    <t>4330715</t>
  </si>
  <si>
    <t>4330716</t>
  </si>
  <si>
    <t>4330717</t>
  </si>
  <si>
    <t>4330718</t>
  </si>
  <si>
    <t>4330719</t>
  </si>
  <si>
    <t>4330720</t>
  </si>
  <si>
    <t>4330721</t>
  </si>
  <si>
    <t>4330722</t>
  </si>
  <si>
    <t>4330723</t>
  </si>
  <si>
    <t>4330724</t>
  </si>
  <si>
    <t>4330725</t>
  </si>
  <si>
    <t>4330726</t>
  </si>
  <si>
    <t>4410000</t>
  </si>
  <si>
    <t>4430727</t>
  </si>
  <si>
    <t>4430728</t>
  </si>
  <si>
    <t>4430729</t>
  </si>
  <si>
    <t>4430811</t>
  </si>
  <si>
    <t>4510000</t>
  </si>
  <si>
    <t>4530101</t>
  </si>
  <si>
    <t>4530104</t>
  </si>
  <si>
    <t>4530108</t>
  </si>
  <si>
    <t>4530202</t>
  </si>
  <si>
    <t>4530321</t>
  </si>
  <si>
    <t>4530322</t>
  </si>
  <si>
    <t>4530401</t>
  </si>
  <si>
    <t>4530504</t>
  </si>
  <si>
    <t>4530505</t>
  </si>
  <si>
    <t>4530506</t>
  </si>
  <si>
    <t>4530507</t>
  </si>
  <si>
    <t>4530512</t>
  </si>
  <si>
    <t>4530730</t>
  </si>
  <si>
    <t>4530731</t>
  </si>
  <si>
    <t>4530732</t>
  </si>
  <si>
    <t>4530733</t>
  </si>
  <si>
    <t>4530734</t>
  </si>
  <si>
    <t>4530735</t>
  </si>
  <si>
    <t>4530736</t>
  </si>
  <si>
    <t>4610000</t>
  </si>
  <si>
    <t>4630115</t>
  </si>
  <si>
    <t>4630201</t>
  </si>
  <si>
    <t>4630736</t>
  </si>
  <si>
    <t>4630737</t>
  </si>
  <si>
    <t>4630738</t>
  </si>
  <si>
    <t>4630739</t>
  </si>
  <si>
    <t>4630740</t>
  </si>
  <si>
    <t>4630741</t>
  </si>
  <si>
    <t>4630742</t>
  </si>
  <si>
    <t>4630743</t>
  </si>
  <si>
    <t>4630744</t>
  </si>
  <si>
    <t>4710000</t>
  </si>
  <si>
    <t>4730315</t>
  </si>
  <si>
    <t>4730445</t>
  </si>
  <si>
    <t>4730745</t>
  </si>
  <si>
    <t>4810000</t>
  </si>
  <si>
    <t>4830105</t>
  </si>
  <si>
    <t>4830320</t>
  </si>
  <si>
    <t>4830430</t>
  </si>
  <si>
    <t>4830746</t>
  </si>
  <si>
    <t>4830747</t>
  </si>
  <si>
    <t>4830748</t>
  </si>
  <si>
    <t>4830749</t>
  </si>
  <si>
    <t>4830751</t>
  </si>
  <si>
    <t>4830752</t>
  </si>
  <si>
    <t>4830753</t>
  </si>
  <si>
    <t>4830754</t>
  </si>
  <si>
    <t>4830755</t>
  </si>
  <si>
    <t>4830756</t>
  </si>
  <si>
    <t>4830757</t>
  </si>
  <si>
    <t>4830758</t>
  </si>
  <si>
    <t>4910000</t>
  </si>
  <si>
    <t>4930306</t>
  </si>
  <si>
    <t>4930312</t>
  </si>
  <si>
    <t>4930459</t>
  </si>
  <si>
    <t>4930508</t>
  </si>
  <si>
    <t>4930760</t>
  </si>
  <si>
    <t>4930762</t>
  </si>
  <si>
    <t>4930764</t>
  </si>
  <si>
    <t>4930766</t>
  </si>
  <si>
    <t>4930769</t>
  </si>
  <si>
    <t>4930772</t>
  </si>
  <si>
    <t>4930773</t>
  </si>
  <si>
    <t>4930774</t>
  </si>
  <si>
    <t>4930971</t>
  </si>
  <si>
    <t>493</t>
  </si>
  <si>
    <t>4960938</t>
  </si>
  <si>
    <t>5010000</t>
  </si>
  <si>
    <t>5030412</t>
  </si>
  <si>
    <t>5030775</t>
  </si>
  <si>
    <t>5030776</t>
  </si>
  <si>
    <t>5030777</t>
  </si>
  <si>
    <t>5030778</t>
  </si>
  <si>
    <t>5030779</t>
  </si>
  <si>
    <t>5110000</t>
  </si>
  <si>
    <t>5130454</t>
  </si>
  <si>
    <t>5130780</t>
  </si>
  <si>
    <t>5130781</t>
  </si>
  <si>
    <t>5210000</t>
  </si>
  <si>
    <t>5230310</t>
  </si>
  <si>
    <t>5230782</t>
  </si>
  <si>
    <t>5230783</t>
  </si>
  <si>
    <t>5230784</t>
  </si>
  <si>
    <t>5230785</t>
  </si>
  <si>
    <t>5230786</t>
  </si>
  <si>
    <t>5310000</t>
  </si>
  <si>
    <t>5330113</t>
  </si>
  <si>
    <t>5330788</t>
  </si>
  <si>
    <t>5330789</t>
  </si>
  <si>
    <t>5410000</t>
  </si>
  <si>
    <t>5430311</t>
  </si>
  <si>
    <t>5430790</t>
  </si>
  <si>
    <t>5430791</t>
  </si>
  <si>
    <t>5430792</t>
  </si>
  <si>
    <t>5430793</t>
  </si>
  <si>
    <t>5430794</t>
  </si>
  <si>
    <t>5430795</t>
  </si>
  <si>
    <t>5430796</t>
  </si>
  <si>
    <t>5430797</t>
  </si>
  <si>
    <t>5430959</t>
  </si>
  <si>
    <t>5430960</t>
  </si>
  <si>
    <t>5510000</t>
  </si>
  <si>
    <t>5530403</t>
  </si>
  <si>
    <t>5530509</t>
  </si>
  <si>
    <t>5530798</t>
  </si>
  <si>
    <t>5530799</t>
  </si>
  <si>
    <t>5530800</t>
  </si>
  <si>
    <t>5530801</t>
  </si>
  <si>
    <t>5530970</t>
  </si>
  <si>
    <t>5610000</t>
  </si>
  <si>
    <t>5630802</t>
  </si>
  <si>
    <t>5630803</t>
  </si>
  <si>
    <t>5630804</t>
  </si>
  <si>
    <t>5630805</t>
  </si>
  <si>
    <t>5630806</t>
  </si>
  <si>
    <t>5710000</t>
  </si>
  <si>
    <t>5730418</t>
  </si>
  <si>
    <t>5730452</t>
  </si>
  <si>
    <t>5730807</t>
  </si>
  <si>
    <t>5730808</t>
  </si>
  <si>
    <t>5730809</t>
  </si>
  <si>
    <t>5730810</t>
  </si>
  <si>
    <t>5810000</t>
  </si>
  <si>
    <t>5830462</t>
  </si>
  <si>
    <t>5910000</t>
  </si>
  <si>
    <t>5930812</t>
  </si>
  <si>
    <t>5930813</t>
  </si>
  <si>
    <t>5930814</t>
  </si>
  <si>
    <t>5930815</t>
  </si>
  <si>
    <t>6010000</t>
  </si>
  <si>
    <t>6030816</t>
  </si>
  <si>
    <t>6030817</t>
  </si>
  <si>
    <t>6110000</t>
  </si>
  <si>
    <t>6130818</t>
  </si>
  <si>
    <t>6130820</t>
  </si>
  <si>
    <t>6130821</t>
  </si>
  <si>
    <t>6130822</t>
  </si>
  <si>
    <t>6130823</t>
  </si>
  <si>
    <t>6130954</t>
  </si>
  <si>
    <t>6210000</t>
  </si>
  <si>
    <t>6230411</t>
  </si>
  <si>
    <t>6230463</t>
  </si>
  <si>
    <t>6230824</t>
  </si>
  <si>
    <t>6310000</t>
  </si>
  <si>
    <t>6330455</t>
  </si>
  <si>
    <t>6330825</t>
  </si>
  <si>
    <t>6330826</t>
  </si>
  <si>
    <t>6410000</t>
  </si>
  <si>
    <t>6430204</t>
  </si>
  <si>
    <t>6430303</t>
  </si>
  <si>
    <t>6430510</t>
  </si>
  <si>
    <t>6430827</t>
  </si>
  <si>
    <t>6430828</t>
  </si>
  <si>
    <t>6430829</t>
  </si>
  <si>
    <t>6430830</t>
  </si>
  <si>
    <t>6430831</t>
  </si>
  <si>
    <t>6430832</t>
  </si>
  <si>
    <t>6430833</t>
  </si>
  <si>
    <t>6430834</t>
  </si>
  <si>
    <t>6510000</t>
  </si>
  <si>
    <t>6530419</t>
  </si>
  <si>
    <t>6530835</t>
  </si>
  <si>
    <t>6530836</t>
  </si>
  <si>
    <t>6530837</t>
  </si>
  <si>
    <t>6530838</t>
  </si>
  <si>
    <t>6610000</t>
  </si>
  <si>
    <t>6630839</t>
  </si>
  <si>
    <t>6630840</t>
  </si>
  <si>
    <t>6630841</t>
  </si>
  <si>
    <t>6630842</t>
  </si>
  <si>
    <t>6710000</t>
  </si>
  <si>
    <t>6730404</t>
  </si>
  <si>
    <t>6730843</t>
  </si>
  <si>
    <t>6730844</t>
  </si>
  <si>
    <t>6730845</t>
  </si>
  <si>
    <t>6730846</t>
  </si>
  <si>
    <t>6730965</t>
  </si>
  <si>
    <t>6810000</t>
  </si>
  <si>
    <t>6830425</t>
  </si>
  <si>
    <t>6830446</t>
  </si>
  <si>
    <t>6830847</t>
  </si>
  <si>
    <t>6830848</t>
  </si>
  <si>
    <t>6830849</t>
  </si>
  <si>
    <t>6830850</t>
  </si>
  <si>
    <t>6830851</t>
  </si>
  <si>
    <t>6830852</t>
  </si>
  <si>
    <t>6830853</t>
  </si>
  <si>
    <t>6910000</t>
  </si>
  <si>
    <t>6930447</t>
  </si>
  <si>
    <t>6930854</t>
  </si>
  <si>
    <t>6930855</t>
  </si>
  <si>
    <t>6930856</t>
  </si>
  <si>
    <t>6930857</t>
  </si>
  <si>
    <t>6930858</t>
  </si>
  <si>
    <t>6930955</t>
  </si>
  <si>
    <t>7010000</t>
  </si>
  <si>
    <t>7030420</t>
  </si>
  <si>
    <t>7030859</t>
  </si>
  <si>
    <t>7030860</t>
  </si>
  <si>
    <t>7130103</t>
  </si>
  <si>
    <t>7130117</t>
  </si>
  <si>
    <t>7130861</t>
  </si>
  <si>
    <t>7130862</t>
  </si>
  <si>
    <t>7130863</t>
  </si>
  <si>
    <t>7130864</t>
  </si>
  <si>
    <t>7130865</t>
  </si>
  <si>
    <t>7130866</t>
  </si>
  <si>
    <t>7130867</t>
  </si>
  <si>
    <t>7210000</t>
  </si>
  <si>
    <t>7230435</t>
  </si>
  <si>
    <t>7230868</t>
  </si>
  <si>
    <t>7310000</t>
  </si>
  <si>
    <t>7330308</t>
  </si>
  <si>
    <t>7330869</t>
  </si>
  <si>
    <t>7330972</t>
  </si>
  <si>
    <t>7410000</t>
  </si>
  <si>
    <t>7430458</t>
  </si>
  <si>
    <t>7430870</t>
  </si>
  <si>
    <t>7430871</t>
  </si>
  <si>
    <t>7430872</t>
  </si>
  <si>
    <t>7430873</t>
  </si>
  <si>
    <t>7430874</t>
  </si>
  <si>
    <t>7430973</t>
  </si>
  <si>
    <t>7510000</t>
  </si>
  <si>
    <t>7530449</t>
  </si>
  <si>
    <t>7530875</t>
  </si>
  <si>
    <t>7530876</t>
  </si>
  <si>
    <t>7610000</t>
  </si>
  <si>
    <t>7630429</t>
  </si>
  <si>
    <t>7630877</t>
  </si>
  <si>
    <t>7630878</t>
  </si>
  <si>
    <t>7630879</t>
  </si>
  <si>
    <t>7630880</t>
  </si>
  <si>
    <t>7630881</t>
  </si>
  <si>
    <t>7710000</t>
  </si>
  <si>
    <t>7730438</t>
  </si>
  <si>
    <t>7730882</t>
  </si>
  <si>
    <t>7730883</t>
  </si>
  <si>
    <t>7730884</t>
  </si>
  <si>
    <t>7730885</t>
  </si>
  <si>
    <t>7730886</t>
  </si>
  <si>
    <t>7730887</t>
  </si>
  <si>
    <t>7810000</t>
  </si>
  <si>
    <t>7830888</t>
  </si>
  <si>
    <t>7830889</t>
  </si>
  <si>
    <t>7910000</t>
  </si>
  <si>
    <t>7930109</t>
  </si>
  <si>
    <t>7930302</t>
  </si>
  <si>
    <t>7930890</t>
  </si>
  <si>
    <t>7930891</t>
  </si>
  <si>
    <t>7930957</t>
  </si>
  <si>
    <t>7930964</t>
  </si>
  <si>
    <t>8010000</t>
  </si>
  <si>
    <t>8030428</t>
  </si>
  <si>
    <t>8030892</t>
  </si>
  <si>
    <t>8030893</t>
  </si>
  <si>
    <t>8030894</t>
  </si>
  <si>
    <t>8110000</t>
  </si>
  <si>
    <t>8130895</t>
  </si>
  <si>
    <t>8130896</t>
  </si>
  <si>
    <t>8210000</t>
  </si>
  <si>
    <t>8230102</t>
  </si>
  <si>
    <t>8230958</t>
  </si>
  <si>
    <t>8310000</t>
  </si>
  <si>
    <t>8330427</t>
  </si>
  <si>
    <t>8330897</t>
  </si>
  <si>
    <t>8330898</t>
  </si>
  <si>
    <t>8330899</t>
  </si>
  <si>
    <t>8330900</t>
  </si>
  <si>
    <t>8330901</t>
  </si>
  <si>
    <t>8330902</t>
  </si>
  <si>
    <t>8410000</t>
  </si>
  <si>
    <t>8430106</t>
  </si>
  <si>
    <t>8430903</t>
  </si>
  <si>
    <t>8430904</t>
  </si>
  <si>
    <t>8430905</t>
  </si>
  <si>
    <t>8510000</t>
  </si>
  <si>
    <t>8530313</t>
  </si>
  <si>
    <t>8530511</t>
  </si>
  <si>
    <t>8530906</t>
  </si>
  <si>
    <t>8530907</t>
  </si>
  <si>
    <t>8530908</t>
  </si>
  <si>
    <t>8610000</t>
  </si>
  <si>
    <t>8630909</t>
  </si>
  <si>
    <t>8630910</t>
  </si>
  <si>
    <t>8630911</t>
  </si>
  <si>
    <t>8630912</t>
  </si>
  <si>
    <t>8710000</t>
  </si>
  <si>
    <t>8730423</t>
  </si>
  <si>
    <t>8730913</t>
  </si>
  <si>
    <t>8730914</t>
  </si>
  <si>
    <t>8730915</t>
  </si>
  <si>
    <t>8730916</t>
  </si>
  <si>
    <t>8730917</t>
  </si>
  <si>
    <t>8810000</t>
  </si>
  <si>
    <t>883(A)</t>
  </si>
  <si>
    <t>8830431</t>
  </si>
  <si>
    <t>8830918</t>
  </si>
  <si>
    <t>8830921</t>
  </si>
  <si>
    <t>8830922</t>
  </si>
  <si>
    <t>8830923</t>
  </si>
  <si>
    <t>8830924</t>
  </si>
  <si>
    <t>8910000</t>
  </si>
  <si>
    <t>8930111</t>
  </si>
  <si>
    <t>8930925</t>
  </si>
  <si>
    <t>8930926</t>
  </si>
  <si>
    <t>8930927</t>
  </si>
  <si>
    <t>8930928</t>
  </si>
  <si>
    <t>8930929</t>
  </si>
  <si>
    <t>8930930</t>
  </si>
  <si>
    <t>8930931</t>
  </si>
  <si>
    <t>8930932</t>
  </si>
  <si>
    <t>8930933</t>
  </si>
  <si>
    <t>8930934</t>
  </si>
  <si>
    <t>8930935</t>
  </si>
  <si>
    <t>8930936</t>
  </si>
  <si>
    <t>8930937</t>
  </si>
  <si>
    <t>9010000</t>
  </si>
  <si>
    <t>9030408</t>
  </si>
  <si>
    <t>9030476</t>
  </si>
  <si>
    <t>9030938</t>
  </si>
  <si>
    <t>9030939</t>
  </si>
  <si>
    <t>9030940</t>
  </si>
  <si>
    <t>9030941</t>
  </si>
  <si>
    <t>9110000</t>
  </si>
  <si>
    <t>9130433</t>
  </si>
  <si>
    <t>9130942</t>
  </si>
  <si>
    <t>9130943</t>
  </si>
  <si>
    <t>9130944</t>
  </si>
  <si>
    <t>9130945</t>
  </si>
  <si>
    <t>9130946</t>
  </si>
  <si>
    <t>9130947</t>
  </si>
  <si>
    <t>9210000</t>
  </si>
  <si>
    <t>9230432</t>
  </si>
  <si>
    <t>9230948</t>
  </si>
  <si>
    <t>9230949</t>
  </si>
  <si>
    <t>9230950</t>
  </si>
  <si>
    <t>Eligible?</t>
  </si>
  <si>
    <t>Eligible Road 
Mileage 
Percentage</t>
  </si>
  <si>
    <t>Carmel</t>
  </si>
  <si>
    <t>29-3-0323</t>
  </si>
  <si>
    <t>Dekalb</t>
  </si>
  <si>
    <t>17-1-0000</t>
  </si>
  <si>
    <t>Crawfordsville</t>
  </si>
  <si>
    <t>54-3-0311</t>
  </si>
  <si>
    <t>Franklin</t>
  </si>
  <si>
    <t>24-1-0000</t>
  </si>
  <si>
    <t>Decatur</t>
  </si>
  <si>
    <t>01-3-0407</t>
  </si>
  <si>
    <t>Spencer</t>
  </si>
  <si>
    <t>74-1-0000</t>
  </si>
  <si>
    <t>East Chicago</t>
  </si>
  <si>
    <t>45-3-0108</t>
  </si>
  <si>
    <t>Wabash</t>
  </si>
  <si>
    <t>85-1-0000</t>
  </si>
  <si>
    <t>41-3-0317</t>
  </si>
  <si>
    <t>Wayne</t>
  </si>
  <si>
    <t>89-1-0000</t>
  </si>
  <si>
    <t>Goshen</t>
  </si>
  <si>
    <t>20-3-0305</t>
  </si>
  <si>
    <t>Hammond</t>
  </si>
  <si>
    <t>45-3-0104</t>
  </si>
  <si>
    <t>Lawrence</t>
  </si>
  <si>
    <t>49-3-0306</t>
  </si>
  <si>
    <t>Madison</t>
  </si>
  <si>
    <t>39-3-0316</t>
  </si>
  <si>
    <t>Michigan City</t>
  </si>
  <si>
    <t>46-3-0115</t>
  </si>
  <si>
    <t>Plymouth</t>
  </si>
  <si>
    <t>50-3-0412</t>
  </si>
  <si>
    <t>Yorktown</t>
  </si>
  <si>
    <t>18-3-0595</t>
  </si>
  <si>
    <t>Mod (Edited)</t>
  </si>
  <si>
    <t>Municipalities</t>
  </si>
  <si>
    <t>Counties</t>
  </si>
  <si>
    <t>Boonville</t>
  </si>
  <si>
    <t>87-3-0423</t>
  </si>
  <si>
    <t>Adams</t>
  </si>
  <si>
    <t>01-1-0000</t>
  </si>
  <si>
    <t>Allen</t>
  </si>
  <si>
    <t>02-1-0000</t>
  </si>
  <si>
    <t>Blackford</t>
  </si>
  <si>
    <t>05-1-0000</t>
  </si>
  <si>
    <t>Crown Point</t>
  </si>
  <si>
    <t>45-3-0321</t>
  </si>
  <si>
    <t>Brown</t>
  </si>
  <si>
    <t>07-1-0000</t>
  </si>
  <si>
    <t>Carroll</t>
  </si>
  <si>
    <t>08-1-0000</t>
  </si>
  <si>
    <t>Dyer</t>
  </si>
  <si>
    <t>45-3-0730</t>
  </si>
  <si>
    <t>Cass</t>
  </si>
  <si>
    <t>09-1-0000</t>
  </si>
  <si>
    <t>Clay</t>
  </si>
  <si>
    <t>11-1-0000</t>
  </si>
  <si>
    <t>Fishers</t>
  </si>
  <si>
    <t>29-3-0642</t>
  </si>
  <si>
    <t>Clinton</t>
  </si>
  <si>
    <t>12-1-0000</t>
  </si>
  <si>
    <t>Fort Wayne</t>
  </si>
  <si>
    <t>02-3-0100</t>
  </si>
  <si>
    <t>Daviess</t>
  </si>
  <si>
    <t>14-1-0000</t>
  </si>
  <si>
    <t>16-1-0000</t>
  </si>
  <si>
    <t>Gary</t>
  </si>
  <si>
    <t>45-3-0101</t>
  </si>
  <si>
    <t>Delaware</t>
  </si>
  <si>
    <t>18-1-0000</t>
  </si>
  <si>
    <t>Greencastle</t>
  </si>
  <si>
    <t>67-3-0404</t>
  </si>
  <si>
    <t>Dubois</t>
  </si>
  <si>
    <t>19-1-0000</t>
  </si>
  <si>
    <t>Elkhart</t>
  </si>
  <si>
    <t>20-1-0000</t>
  </si>
  <si>
    <t>LaPorte</t>
  </si>
  <si>
    <t>46-3-0201</t>
  </si>
  <si>
    <t>Fayette</t>
  </si>
  <si>
    <t>21-1-0000</t>
  </si>
  <si>
    <t>Fountain</t>
  </si>
  <si>
    <t>23-1-0000</t>
  </si>
  <si>
    <t>Merrillville</t>
  </si>
  <si>
    <t>45-3-0512</t>
  </si>
  <si>
    <t>Fulton</t>
  </si>
  <si>
    <t>25-1-0000</t>
  </si>
  <si>
    <t>Gibson</t>
  </si>
  <si>
    <t>26-1-0000</t>
  </si>
  <si>
    <t>Munster</t>
  </si>
  <si>
    <t>45-3-0507</t>
  </si>
  <si>
    <t>Grant</t>
  </si>
  <si>
    <t>27-1-0000</t>
  </si>
  <si>
    <t>New Haven</t>
  </si>
  <si>
    <t>02-3-0424</t>
  </si>
  <si>
    <t>Greene</t>
  </si>
  <si>
    <t>28-1-0000</t>
  </si>
  <si>
    <t>Noblesville</t>
  </si>
  <si>
    <t>29-3-0413</t>
  </si>
  <si>
    <t>Hancock</t>
  </si>
  <si>
    <t>30-1-0000</t>
  </si>
  <si>
    <t>Plainfield</t>
  </si>
  <si>
    <t>32-3-0503</t>
  </si>
  <si>
    <t>Hendricks</t>
  </si>
  <si>
    <t>32-1-0000</t>
  </si>
  <si>
    <t>Henry</t>
  </si>
  <si>
    <t>33-1-0000</t>
  </si>
  <si>
    <t>Portage</t>
  </si>
  <si>
    <t>64-3-0303</t>
  </si>
  <si>
    <t>Howard</t>
  </si>
  <si>
    <t>34-1-0000</t>
  </si>
  <si>
    <t>Valparaiso</t>
  </si>
  <si>
    <t>64-3-0204</t>
  </si>
  <si>
    <t>Huntington</t>
  </si>
  <si>
    <t>35-1-0000</t>
  </si>
  <si>
    <t>Jay</t>
  </si>
  <si>
    <t>38-1-0000</t>
  </si>
  <si>
    <t>Johnson</t>
  </si>
  <si>
    <t>41-1-0000</t>
  </si>
  <si>
    <t>Kosciusko</t>
  </si>
  <si>
    <t>43-1-0000</t>
  </si>
  <si>
    <t>Lagrange</t>
  </si>
  <si>
    <t>44-1-0000</t>
  </si>
  <si>
    <t>47-1-0000</t>
  </si>
  <si>
    <t>48-1-0000</t>
  </si>
  <si>
    <t>Marion</t>
  </si>
  <si>
    <t>49-1-0000</t>
  </si>
  <si>
    <t>Miami</t>
  </si>
  <si>
    <t>52-1-0000</t>
  </si>
  <si>
    <t>Monroe</t>
  </si>
  <si>
    <t>53-1-0000</t>
  </si>
  <si>
    <t>Montgomery</t>
  </si>
  <si>
    <t>54-1-0000</t>
  </si>
  <si>
    <t>Morgan</t>
  </si>
  <si>
    <t>55-1-0000</t>
  </si>
  <si>
    <t>Noble</t>
  </si>
  <si>
    <t>57-1-0000</t>
  </si>
  <si>
    <t>Owen</t>
  </si>
  <si>
    <t>60-1-0000</t>
  </si>
  <si>
    <t>Parke</t>
  </si>
  <si>
    <t>61-1-0000</t>
  </si>
  <si>
    <t>Perry</t>
  </si>
  <si>
    <t>62-1-0000</t>
  </si>
  <si>
    <t>Posey</t>
  </si>
  <si>
    <t>65-1-0000</t>
  </si>
  <si>
    <t>Putnam</t>
  </si>
  <si>
    <t>67-1-0000</t>
  </si>
  <si>
    <t>Randolph</t>
  </si>
  <si>
    <t>68-1-0000</t>
  </si>
  <si>
    <t>Rush</t>
  </si>
  <si>
    <t>70-1-0000</t>
  </si>
  <si>
    <t>Saint Joseph</t>
  </si>
  <si>
    <t>71-1-0000</t>
  </si>
  <si>
    <t>Shelby</t>
  </si>
  <si>
    <t>73-1-0000</t>
  </si>
  <si>
    <t>Steuben</t>
  </si>
  <si>
    <t>76-1-0000</t>
  </si>
  <si>
    <t>Sullivan</t>
  </si>
  <si>
    <t>77-1-0000</t>
  </si>
  <si>
    <t>Tippecanoe</t>
  </si>
  <si>
    <t>79-1-0000</t>
  </si>
  <si>
    <t>Tipton</t>
  </si>
  <si>
    <t>80-1-0000</t>
  </si>
  <si>
    <t>Union</t>
  </si>
  <si>
    <t>81-1-0000</t>
  </si>
  <si>
    <t>Vanderburgh</t>
  </si>
  <si>
    <t>82-1-0000</t>
  </si>
  <si>
    <t>Vermillion</t>
  </si>
  <si>
    <t>83-1-0000</t>
  </si>
  <si>
    <t>Vigo</t>
  </si>
  <si>
    <t>84-1-0000</t>
  </si>
  <si>
    <t>Warrick</t>
  </si>
  <si>
    <t>87-1-0000</t>
  </si>
  <si>
    <t>Wells</t>
  </si>
  <si>
    <t>90-1-0000</t>
  </si>
  <si>
    <t>Whitley</t>
  </si>
  <si>
    <t>92-1-0000</t>
  </si>
  <si>
    <t>Agency Name</t>
  </si>
  <si>
    <t>Data Request Name</t>
  </si>
  <si>
    <t>Avon</t>
  </si>
  <si>
    <t>Chesterton</t>
  </si>
  <si>
    <t>Ellettsville</t>
  </si>
  <si>
    <t>McCordsville</t>
  </si>
  <si>
    <t>Mt. Etna</t>
  </si>
  <si>
    <t>Pendleton</t>
  </si>
  <si>
    <t>Prince's Lakes</t>
  </si>
  <si>
    <t>Town of Pines</t>
  </si>
  <si>
    <t>Bluffton</t>
  </si>
  <si>
    <t>Evansville</t>
  </si>
  <si>
    <t>Martinsville</t>
  </si>
  <si>
    <t>Monticello</t>
  </si>
  <si>
    <t>Mt. Vernon</t>
  </si>
  <si>
    <t>Rushville</t>
  </si>
  <si>
    <t>Adams County</t>
  </si>
  <si>
    <t>Allen County</t>
  </si>
  <si>
    <t>Blackford County</t>
  </si>
  <si>
    <t>Brown County</t>
  </si>
  <si>
    <t>Carroll County</t>
  </si>
  <si>
    <t>Cass County</t>
  </si>
  <si>
    <t>Clay County</t>
  </si>
  <si>
    <t>Clinton County</t>
  </si>
  <si>
    <t>Crawford County</t>
  </si>
  <si>
    <t>Daviess County</t>
  </si>
  <si>
    <t>Decatur County</t>
  </si>
  <si>
    <t>Dekalb County</t>
  </si>
  <si>
    <t>Delaware County</t>
  </si>
  <si>
    <t>Dubois County</t>
  </si>
  <si>
    <t>Elkhart County</t>
  </si>
  <si>
    <t>Fayette County</t>
  </si>
  <si>
    <t>Floyd County</t>
  </si>
  <si>
    <t>Fountain County</t>
  </si>
  <si>
    <t>Franklin County</t>
  </si>
  <si>
    <t>Fulton County</t>
  </si>
  <si>
    <t>Gibson County</t>
  </si>
  <si>
    <t>Grant County</t>
  </si>
  <si>
    <t>Greene County</t>
  </si>
  <si>
    <t>Hancock County</t>
  </si>
  <si>
    <t>Harrison County</t>
  </si>
  <si>
    <t>Henry County</t>
  </si>
  <si>
    <t>Howard County</t>
  </si>
  <si>
    <t>Huntington County</t>
  </si>
  <si>
    <t>Jay County</t>
  </si>
  <si>
    <t>Jefferson County</t>
  </si>
  <si>
    <t>Johnson County</t>
  </si>
  <si>
    <t>Kosciusko County</t>
  </si>
  <si>
    <t>Lawrence County</t>
  </si>
  <si>
    <t>Madison County</t>
  </si>
  <si>
    <t>Marion County</t>
  </si>
  <si>
    <t>Martin County</t>
  </si>
  <si>
    <t>Miami County</t>
  </si>
  <si>
    <t>Monroe County</t>
  </si>
  <si>
    <t>Montgomery County</t>
  </si>
  <si>
    <t>Morgan County</t>
  </si>
  <si>
    <t>Noble County</t>
  </si>
  <si>
    <t>Owen County</t>
  </si>
  <si>
    <t>Parke County</t>
  </si>
  <si>
    <t>Perry County</t>
  </si>
  <si>
    <t>Posey County</t>
  </si>
  <si>
    <t>Putnam County</t>
  </si>
  <si>
    <t>Randolph County</t>
  </si>
  <si>
    <t>Rush County</t>
  </si>
  <si>
    <t>Shelby County</t>
  </si>
  <si>
    <t>Spencer County</t>
  </si>
  <si>
    <t>Steuben County</t>
  </si>
  <si>
    <t>Sullivan County</t>
  </si>
  <si>
    <t>Tippecanoe County</t>
  </si>
  <si>
    <t>Tipton County</t>
  </si>
  <si>
    <t>Union County</t>
  </si>
  <si>
    <t>Vanderburgh County</t>
  </si>
  <si>
    <t>Vermillion County</t>
  </si>
  <si>
    <t>Vigo County</t>
  </si>
  <si>
    <t>Wabash County</t>
  </si>
  <si>
    <t>Warren County</t>
  </si>
  <si>
    <t>Warrick County</t>
  </si>
  <si>
    <t>Wayne County</t>
  </si>
  <si>
    <t>Wells County</t>
  </si>
  <si>
    <t>Whitley County</t>
  </si>
  <si>
    <t>Hendricks County</t>
  </si>
  <si>
    <t>LTAP Government Name</t>
  </si>
  <si>
    <t>XXXX</t>
  </si>
  <si>
    <t>7110000</t>
  </si>
  <si>
    <t>493XXXX</t>
  </si>
  <si>
    <t>AVON</t>
  </si>
  <si>
    <t>COATESVILLE</t>
  </si>
  <si>
    <t>COUNTRY CLUB HEIGHTS</t>
  </si>
  <si>
    <t>MONROVIA</t>
  </si>
  <si>
    <t>UNIVERSAL</t>
  </si>
  <si>
    <t>WINDFALL</t>
  </si>
  <si>
    <t>WOLCOTTVILLE</t>
  </si>
  <si>
    <t>BLOOMINGTON</t>
  </si>
  <si>
    <t>GARY</t>
  </si>
  <si>
    <t>GOSHEN</t>
  </si>
  <si>
    <t>KOKOMO</t>
  </si>
  <si>
    <t>LAFAYETTE</t>
  </si>
  <si>
    <t>MICHIGAN CITY</t>
  </si>
  <si>
    <t>MISHAWAKA</t>
  </si>
  <si>
    <t>MUNCIE</t>
  </si>
  <si>
    <t>NEW ALBANY</t>
  </si>
  <si>
    <t>RICHMOND</t>
  </si>
  <si>
    <t>SOUTH BEND</t>
  </si>
  <si>
    <t>City/County</t>
  </si>
  <si>
    <t>Harrison</t>
  </si>
  <si>
    <t>31-1-0000</t>
  </si>
  <si>
    <t>32-3-0969</t>
  </si>
  <si>
    <t>90-3-0408</t>
  </si>
  <si>
    <t>64-3-0510</t>
  </si>
  <si>
    <t>53-3-0788</t>
  </si>
  <si>
    <t>82-3-0102</t>
  </si>
  <si>
    <t>55-3-0403</t>
  </si>
  <si>
    <t>30-3-0966</t>
  </si>
  <si>
    <t>91-3-0433</t>
  </si>
  <si>
    <t>48-3-0755</t>
  </si>
  <si>
    <t>70-3-0420</t>
  </si>
  <si>
    <t>Crawford</t>
  </si>
  <si>
    <t>13-1-0000</t>
  </si>
  <si>
    <t>Floyd</t>
  </si>
  <si>
    <t>22-1-0000</t>
  </si>
  <si>
    <t>Jefferson</t>
  </si>
  <si>
    <t>39-1-0000</t>
  </si>
  <si>
    <t>Martin</t>
  </si>
  <si>
    <t>51-1-0000</t>
  </si>
  <si>
    <t>Warren</t>
  </si>
  <si>
    <t>86-1-0000</t>
  </si>
  <si>
    <t>Lagrange County</t>
  </si>
  <si>
    <t>Saint Joseph County</t>
  </si>
  <si>
    <t>Eligible
Road Mileage</t>
  </si>
  <si>
    <t>Total
Road Mileage</t>
  </si>
  <si>
    <t xml:space="preserve">
Gross 
Distribution</t>
  </si>
  <si>
    <t>Net 
Distribution</t>
  </si>
  <si>
    <t>0919</t>
  </si>
  <si>
    <t>TRANSPORTATION PLAN
(FROM LTAP)</t>
  </si>
  <si>
    <t>WHEEL TAX 
(FROM BMV)</t>
  </si>
  <si>
    <t>Rounding
Adjustment</t>
  </si>
  <si>
    <t>2025 Pavement Asset Management Plan</t>
  </si>
  <si>
    <t>Total Road</t>
  </si>
  <si>
    <t>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</si>
</sst>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* #,##0.0000_);_(* \(#,##0.0000\);_(* &quot;-&quot;??_);_(@_)"/>
    <numFmt numFmtId="167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/>
    <xf numFmtId="164" fontId="0" fillId="0" borderId="0" xfId="1" applyNumberFormat="1" applyFont="1" applyFill="1"/>
    <xf numFmtId="164" fontId="0" fillId="0" borderId="0" xfId="1" applyNumberFormat="1" applyFont="1"/>
    <xf numFmtId="49" fontId="3" fillId="0" borderId="0" xfId="0" applyNumberFormat="1" applyFont="1"/>
    <xf numFmtId="0" fontId="0" fillId="2" borderId="0" xfId="0" applyFill="1" applyAlignment="1">
      <alignment horizontal="center"/>
    </xf>
    <xf numFmtId="0" fontId="0" fillId="3" borderId="0" xfId="0" applyFill="1"/>
    <xf numFmtId="164" fontId="0" fillId="3" borderId="0" xfId="1" applyNumberFormat="1" applyFont="1" applyFill="1"/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/>
    <xf numFmtId="0" fontId="2" fillId="0" borderId="0" xfId="0" applyFont="1"/>
    <xf numFmtId="0" fontId="4" fillId="0" borderId="0" xfId="3"/>
    <xf numFmtId="0" fontId="5" fillId="0" borderId="0" xfId="0" applyFont="1"/>
    <xf numFmtId="14" fontId="5" fillId="0" borderId="0" xfId="0" applyNumberFormat="1" applyFont="1"/>
    <xf numFmtId="0" fontId="0" fillId="0" borderId="1" xfId="0" applyBorder="1"/>
    <xf numFmtId="166" fontId="0" fillId="0" borderId="0" xfId="1" applyNumberFormat="1" applyFont="1"/>
    <xf numFmtId="0" fontId="0" fillId="4" borderId="2" xfId="0" applyFill="1" applyBorder="1" applyAlignment="1">
      <alignment horizontal="center"/>
    </xf>
    <xf numFmtId="0" fontId="0" fillId="6" borderId="2" xfId="0" applyFill="1" applyBorder="1" applyAlignment="1">
      <alignment horizontal="center" wrapText="1"/>
    </xf>
    <xf numFmtId="165" fontId="1" fillId="4" borderId="2" xfId="2" applyNumberFormat="1" applyFont="1" applyFill="1" applyBorder="1" applyAlignment="1">
      <alignment horizontal="center" wrapText="1"/>
    </xf>
    <xf numFmtId="43" fontId="1" fillId="4" borderId="2" xfId="1" applyFont="1" applyFill="1" applyBorder="1" applyAlignment="1">
      <alignment horizontal="center" wrapText="1"/>
    </xf>
    <xf numFmtId="43" fontId="0" fillId="0" borderId="3" xfId="1" applyFont="1" applyBorder="1"/>
    <xf numFmtId="43" fontId="0" fillId="0" borderId="4" xfId="1" applyFont="1" applyBorder="1"/>
    <xf numFmtId="0" fontId="0" fillId="5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/>
    <xf numFmtId="166" fontId="0" fillId="0" borderId="3" xfId="1" applyNumberFormat="1" applyFont="1" applyBorder="1"/>
    <xf numFmtId="10" fontId="0" fillId="0" borderId="4" xfId="2" applyNumberFormat="1" applyFont="1" applyBorder="1"/>
    <xf numFmtId="43" fontId="0" fillId="0" borderId="5" xfId="1" applyFont="1" applyBorder="1"/>
    <xf numFmtId="166" fontId="0" fillId="4" borderId="6" xfId="1" applyNumberFormat="1" applyFont="1" applyFill="1" applyBorder="1" applyAlignment="1">
      <alignment horizontal="center" wrapText="1"/>
    </xf>
    <xf numFmtId="43" fontId="1" fillId="4" borderId="7" xfId="1" applyFont="1" applyFill="1" applyBorder="1" applyAlignment="1">
      <alignment horizontal="center" wrapText="1"/>
    </xf>
    <xf numFmtId="166" fontId="0" fillId="0" borderId="8" xfId="1" applyNumberFormat="1" applyFont="1" applyBorder="1" applyAlignment="1">
      <alignment horizontal="center"/>
    </xf>
    <xf numFmtId="165" fontId="0" fillId="0" borderId="0" xfId="2" applyNumberFormat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5" xfId="1" applyFont="1" applyBorder="1" applyAlignment="1">
      <alignment horizontal="center"/>
    </xf>
    <xf numFmtId="166" fontId="2" fillId="0" borderId="0" xfId="1" applyNumberFormat="1" applyFont="1" applyAlignment="1"/>
    <xf numFmtId="166" fontId="0" fillId="0" borderId="0" xfId="1" applyNumberFormat="1" applyFont="1" applyAlignment="1"/>
    <xf numFmtId="166" fontId="0" fillId="0" borderId="0" xfId="1" applyNumberFormat="1" applyFont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7" fontId="0" fillId="0" borderId="0" xfId="1" applyNumberFormat="1" applyFont="1"/>
    <xf numFmtId="0" fontId="0" fillId="4" borderId="2" xfId="0" applyFill="1" applyBorder="1" applyAlignment="1">
      <alignment horizont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protect.checkpoint.com/v2/r01/___https:/ltapdms.itap.purdue.edu/ltap/Admin/Dashboard/GetAgenciesSubmissions?grdAdminAgencyDataSubmission-sort=DataRequestName-asc___.YzJ1OnN0YXRlb2ZpbmRpYW5hOmM6bzozY2E1MTk5YzI3ZmNkNWZjNmNhZTg0ZmYxNDJiZjI3Zjo3OjNiYzg6MGRjODU4NjkyMjZmMTM4MjhiMDdmOTcxYjA1MzYwZWZjNzQ0YjE2YzM5NTAzYTQ0YTU0NWY0ODcwZjFhYWU5MDpwOlQ6Tg" TargetMode="External"/><Relationship Id="rId1" Type="http://schemas.openxmlformats.org/officeDocument/2006/relationships/hyperlink" Target="https://protect.checkpoint.com/v2/r01/___https:/ltapdms.itap.purdue.edu/ltap/Admin/Dashboard/GetAgenciesSubmissions?grdAdminAgencyDataSubmission-sort=AgencyName-asc___.YzJ1OnN0YXRlb2ZpbmRpYW5hOmM6bzozY2E1MTk5YzI3ZmNkNWZjNmNhZTg0ZmYxNDJiZjI3Zjo3OmZiODU6ODI0YmI0Zjc4ZmJlM2ZlN2U1N2Q3NDU3ZTg0YWNmMzY1Mzc0YzY1YmE2ODZhYmJkODBkZDI2NWRmYzJmYzgwMDpwOlQ6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09"/>
  <sheetViews>
    <sheetView zoomScale="115" zoomScaleNormal="115" workbookViewId="0"/>
  </sheetViews>
  <sheetFormatPr defaultColWidth="0" defaultRowHeight="15" x14ac:dyDescent="0.25"/>
  <cols>
    <col min="1" max="1" width="18.42578125" bestFit="1" customWidth="1"/>
    <col min="2" max="2" width="11.28515625" style="1" customWidth="1"/>
    <col min="3" max="3" width="9.140625" customWidth="1"/>
    <col min="4" max="4" width="13.85546875" bestFit="1" customWidth="1"/>
    <col min="5" max="5" width="11.5703125" style="1" hidden="1" customWidth="1"/>
    <col min="6" max="16384" width="9.140625" hidden="1"/>
  </cols>
  <sheetData>
    <row r="1" spans="1:2" x14ac:dyDescent="0.25">
      <c r="A1" s="15" t="s">
        <v>2092</v>
      </c>
    </row>
    <row r="3" spans="1:2" x14ac:dyDescent="0.25">
      <c r="A3" t="s">
        <v>2235</v>
      </c>
      <c r="B3" s="1" t="s">
        <v>2339</v>
      </c>
    </row>
    <row r="4" spans="1:2" x14ac:dyDescent="0.25">
      <c r="A4" t="s">
        <v>2243</v>
      </c>
      <c r="B4" s="1" t="s">
        <v>2340</v>
      </c>
    </row>
    <row r="5" spans="1:2" x14ac:dyDescent="0.25">
      <c r="A5" t="s">
        <v>2094</v>
      </c>
      <c r="B5" s="1" t="s">
        <v>2095</v>
      </c>
    </row>
    <row r="6" spans="1:2" x14ac:dyDescent="0.25">
      <c r="A6" t="s">
        <v>2058</v>
      </c>
      <c r="B6" s="1" t="s">
        <v>2059</v>
      </c>
    </row>
    <row r="7" spans="1:2" x14ac:dyDescent="0.25">
      <c r="A7" t="s">
        <v>2236</v>
      </c>
      <c r="B7" s="1" t="s">
        <v>2341</v>
      </c>
    </row>
    <row r="8" spans="1:2" x14ac:dyDescent="0.25">
      <c r="A8" t="s">
        <v>2062</v>
      </c>
      <c r="B8" s="1" t="s">
        <v>2063</v>
      </c>
    </row>
    <row r="9" spans="1:2" x14ac:dyDescent="0.25">
      <c r="A9" t="s">
        <v>2102</v>
      </c>
      <c r="B9" s="1" t="s">
        <v>2103</v>
      </c>
    </row>
    <row r="10" spans="1:2" x14ac:dyDescent="0.25">
      <c r="A10" t="s">
        <v>2066</v>
      </c>
      <c r="B10" s="1" t="s">
        <v>2067</v>
      </c>
    </row>
    <row r="11" spans="1:2" x14ac:dyDescent="0.25">
      <c r="A11" t="s">
        <v>2108</v>
      </c>
      <c r="B11" s="1" t="s">
        <v>2109</v>
      </c>
    </row>
    <row r="12" spans="1:2" x14ac:dyDescent="0.25">
      <c r="A12" t="s">
        <v>2070</v>
      </c>
      <c r="B12" s="1" t="s">
        <v>2071</v>
      </c>
    </row>
    <row r="13" spans="1:2" x14ac:dyDescent="0.25">
      <c r="A13" t="s">
        <v>2237</v>
      </c>
      <c r="B13" s="1" t="s">
        <v>2342</v>
      </c>
    </row>
    <row r="14" spans="1:2" x14ac:dyDescent="0.25">
      <c r="A14" t="s">
        <v>2244</v>
      </c>
      <c r="B14" s="1" t="s">
        <v>2343</v>
      </c>
    </row>
    <row r="15" spans="1:2" x14ac:dyDescent="0.25">
      <c r="A15" t="s">
        <v>2114</v>
      </c>
      <c r="B15" s="1" t="s">
        <v>2115</v>
      </c>
    </row>
    <row r="16" spans="1:2" x14ac:dyDescent="0.25">
      <c r="A16" t="s">
        <v>2118</v>
      </c>
      <c r="B16" s="1" t="s">
        <v>2119</v>
      </c>
    </row>
    <row r="17" spans="1:2" x14ac:dyDescent="0.25">
      <c r="A17" t="s">
        <v>2064</v>
      </c>
      <c r="B17" s="1" t="s">
        <v>2074</v>
      </c>
    </row>
    <row r="18" spans="1:2" x14ac:dyDescent="0.25">
      <c r="A18" t="s">
        <v>2123</v>
      </c>
      <c r="B18" s="1" t="s">
        <v>2124</v>
      </c>
    </row>
    <row r="19" spans="1:2" x14ac:dyDescent="0.25">
      <c r="A19" t="s">
        <v>2077</v>
      </c>
      <c r="B19" s="1" t="s">
        <v>2078</v>
      </c>
    </row>
    <row r="20" spans="1:2" x14ac:dyDescent="0.25">
      <c r="A20" t="s">
        <v>2127</v>
      </c>
      <c r="B20" s="1" t="s">
        <v>2128</v>
      </c>
    </row>
    <row r="21" spans="1:2" x14ac:dyDescent="0.25">
      <c r="A21" t="s">
        <v>2079</v>
      </c>
      <c r="B21" s="1" t="s">
        <v>2080</v>
      </c>
    </row>
    <row r="22" spans="1:2" x14ac:dyDescent="0.25">
      <c r="A22" t="s">
        <v>2133</v>
      </c>
      <c r="B22" s="1" t="s">
        <v>2134</v>
      </c>
    </row>
    <row r="23" spans="1:2" x14ac:dyDescent="0.25">
      <c r="A23" t="s">
        <v>2081</v>
      </c>
      <c r="B23" s="1" t="s">
        <v>2082</v>
      </c>
    </row>
    <row r="24" spans="1:2" x14ac:dyDescent="0.25">
      <c r="A24" t="s">
        <v>2083</v>
      </c>
      <c r="B24" s="1" t="s">
        <v>2084</v>
      </c>
    </row>
    <row r="25" spans="1:2" x14ac:dyDescent="0.25">
      <c r="A25" t="s">
        <v>2245</v>
      </c>
      <c r="B25" s="1" t="s">
        <v>2344</v>
      </c>
    </row>
    <row r="26" spans="1:2" x14ac:dyDescent="0.25">
      <c r="A26" t="s">
        <v>2238</v>
      </c>
      <c r="B26" s="1" t="s">
        <v>2345</v>
      </c>
    </row>
    <row r="27" spans="1:2" x14ac:dyDescent="0.25">
      <c r="A27" t="s">
        <v>2139</v>
      </c>
      <c r="B27" s="1" t="s">
        <v>2140</v>
      </c>
    </row>
    <row r="28" spans="1:2" x14ac:dyDescent="0.25">
      <c r="A28" t="s">
        <v>2085</v>
      </c>
      <c r="B28" s="1" t="s">
        <v>2086</v>
      </c>
    </row>
    <row r="29" spans="1:2" x14ac:dyDescent="0.25">
      <c r="A29" t="s">
        <v>2246</v>
      </c>
      <c r="B29" s="1" t="s">
        <v>2346</v>
      </c>
    </row>
    <row r="30" spans="1:2" x14ac:dyDescent="0.25">
      <c r="A30" t="s">
        <v>2145</v>
      </c>
      <c r="B30" s="1" t="s">
        <v>2146</v>
      </c>
    </row>
    <row r="31" spans="1:2" x14ac:dyDescent="0.25">
      <c r="A31" s="15" t="s">
        <v>2149</v>
      </c>
      <c r="B31" s="1" t="s">
        <v>2150</v>
      </c>
    </row>
    <row r="32" spans="1:2" x14ac:dyDescent="0.25">
      <c r="A32" t="s">
        <v>2153</v>
      </c>
      <c r="B32" s="1" t="s">
        <v>2154</v>
      </c>
    </row>
    <row r="33" spans="1:2" x14ac:dyDescent="0.25">
      <c r="A33" t="s">
        <v>2240</v>
      </c>
      <c r="B33" s="1" t="s">
        <v>2347</v>
      </c>
    </row>
    <row r="34" spans="1:2" x14ac:dyDescent="0.25">
      <c r="A34" t="s">
        <v>2157</v>
      </c>
      <c r="B34" s="1" t="s">
        <v>2158</v>
      </c>
    </row>
    <row r="35" spans="1:2" x14ac:dyDescent="0.25">
      <c r="A35" t="s">
        <v>2087</v>
      </c>
      <c r="B35" s="1" t="s">
        <v>2088</v>
      </c>
    </row>
    <row r="36" spans="1:2" x14ac:dyDescent="0.25">
      <c r="A36" t="s">
        <v>2163</v>
      </c>
      <c r="B36" s="1" t="s">
        <v>2164</v>
      </c>
    </row>
    <row r="37" spans="1:2" x14ac:dyDescent="0.25">
      <c r="A37" t="s">
        <v>2248</v>
      </c>
      <c r="B37" s="1" t="s">
        <v>2348</v>
      </c>
    </row>
    <row r="38" spans="1:2" x14ac:dyDescent="0.25">
      <c r="A38" t="s">
        <v>2167</v>
      </c>
      <c r="B38" s="1" t="s">
        <v>2168</v>
      </c>
    </row>
    <row r="39" spans="1:2" x14ac:dyDescent="0.25">
      <c r="A39" t="s">
        <v>2089</v>
      </c>
      <c r="B39" s="1" t="s">
        <v>2090</v>
      </c>
    </row>
    <row r="41" spans="1:2" x14ac:dyDescent="0.25">
      <c r="A41" t="s">
        <v>2093</v>
      </c>
    </row>
    <row r="43" spans="1:2" x14ac:dyDescent="0.25">
      <c r="A43" t="s">
        <v>2096</v>
      </c>
      <c r="B43" s="1" t="s">
        <v>2097</v>
      </c>
    </row>
    <row r="44" spans="1:2" x14ac:dyDescent="0.25">
      <c r="A44" t="s">
        <v>2098</v>
      </c>
      <c r="B44" s="1" t="s">
        <v>2099</v>
      </c>
    </row>
    <row r="45" spans="1:2" x14ac:dyDescent="0.25">
      <c r="A45" t="s">
        <v>2100</v>
      </c>
      <c r="B45" s="1" t="s">
        <v>2101</v>
      </c>
    </row>
    <row r="46" spans="1:2" x14ac:dyDescent="0.25">
      <c r="A46" t="s">
        <v>2104</v>
      </c>
      <c r="B46" s="1" t="s">
        <v>2105</v>
      </c>
    </row>
    <row r="47" spans="1:2" x14ac:dyDescent="0.25">
      <c r="A47" t="s">
        <v>2106</v>
      </c>
      <c r="B47" s="1" t="s">
        <v>2107</v>
      </c>
    </row>
    <row r="48" spans="1:2" x14ac:dyDescent="0.25">
      <c r="A48" t="s">
        <v>2110</v>
      </c>
      <c r="B48" s="1" t="s">
        <v>2111</v>
      </c>
    </row>
    <row r="49" spans="1:2" x14ac:dyDescent="0.25">
      <c r="A49" t="s">
        <v>2112</v>
      </c>
      <c r="B49" s="1" t="s">
        <v>2113</v>
      </c>
    </row>
    <row r="50" spans="1:2" x14ac:dyDescent="0.25">
      <c r="A50" t="s">
        <v>2116</v>
      </c>
      <c r="B50" s="1" t="s">
        <v>2117</v>
      </c>
    </row>
    <row r="51" spans="1:2" x14ac:dyDescent="0.25">
      <c r="A51" t="s">
        <v>2349</v>
      </c>
      <c r="B51" s="1" t="s">
        <v>2350</v>
      </c>
    </row>
    <row r="52" spans="1:2" x14ac:dyDescent="0.25">
      <c r="A52" t="s">
        <v>2120</v>
      </c>
      <c r="B52" s="1" t="s">
        <v>2121</v>
      </c>
    </row>
    <row r="53" spans="1:2" x14ac:dyDescent="0.25">
      <c r="A53" t="s">
        <v>2066</v>
      </c>
      <c r="B53" s="1" t="s">
        <v>2122</v>
      </c>
    </row>
    <row r="54" spans="1:2" x14ac:dyDescent="0.25">
      <c r="A54" t="s">
        <v>2060</v>
      </c>
      <c r="B54" s="1" t="s">
        <v>2061</v>
      </c>
    </row>
    <row r="55" spans="1:2" x14ac:dyDescent="0.25">
      <c r="A55" t="s">
        <v>2125</v>
      </c>
      <c r="B55" s="1" t="s">
        <v>2126</v>
      </c>
    </row>
    <row r="56" spans="1:2" x14ac:dyDescent="0.25">
      <c r="A56" t="s">
        <v>2129</v>
      </c>
      <c r="B56" s="1" t="s">
        <v>2130</v>
      </c>
    </row>
    <row r="57" spans="1:2" x14ac:dyDescent="0.25">
      <c r="A57" t="s">
        <v>2131</v>
      </c>
      <c r="B57" s="1" t="s">
        <v>2132</v>
      </c>
    </row>
    <row r="58" spans="1:2" x14ac:dyDescent="0.25">
      <c r="A58" t="s">
        <v>2135</v>
      </c>
      <c r="B58" s="1" t="s">
        <v>2136</v>
      </c>
    </row>
    <row r="59" spans="1:2" x14ac:dyDescent="0.25">
      <c r="A59" t="s">
        <v>2351</v>
      </c>
      <c r="B59" s="1" t="s">
        <v>2352</v>
      </c>
    </row>
    <row r="60" spans="1:2" x14ac:dyDescent="0.25">
      <c r="A60" t="s">
        <v>2137</v>
      </c>
      <c r="B60" s="1" t="s">
        <v>2138</v>
      </c>
    </row>
    <row r="61" spans="1:2" x14ac:dyDescent="0.25">
      <c r="A61" t="s">
        <v>2064</v>
      </c>
      <c r="B61" s="1" t="s">
        <v>2065</v>
      </c>
    </row>
    <row r="62" spans="1:2" x14ac:dyDescent="0.25">
      <c r="A62" t="s">
        <v>2141</v>
      </c>
      <c r="B62" s="1" t="s">
        <v>2142</v>
      </c>
    </row>
    <row r="63" spans="1:2" x14ac:dyDescent="0.25">
      <c r="A63" t="s">
        <v>2143</v>
      </c>
      <c r="B63" s="1" t="s">
        <v>2144</v>
      </c>
    </row>
    <row r="64" spans="1:2" x14ac:dyDescent="0.25">
      <c r="A64" t="s">
        <v>2147</v>
      </c>
      <c r="B64" s="1" t="s">
        <v>2148</v>
      </c>
    </row>
    <row r="65" spans="1:2" x14ac:dyDescent="0.25">
      <c r="A65" t="s">
        <v>2151</v>
      </c>
      <c r="B65" s="1" t="s">
        <v>2152</v>
      </c>
    </row>
    <row r="66" spans="1:2" x14ac:dyDescent="0.25">
      <c r="A66" t="s">
        <v>2155</v>
      </c>
      <c r="B66" s="1" t="s">
        <v>2156</v>
      </c>
    </row>
    <row r="67" spans="1:2" x14ac:dyDescent="0.25">
      <c r="A67" t="s">
        <v>2337</v>
      </c>
      <c r="B67" s="1" t="s">
        <v>2338</v>
      </c>
    </row>
    <row r="68" spans="1:2" x14ac:dyDescent="0.25">
      <c r="A68" t="s">
        <v>2159</v>
      </c>
      <c r="B68" s="1" t="s">
        <v>2160</v>
      </c>
    </row>
    <row r="69" spans="1:2" x14ac:dyDescent="0.25">
      <c r="A69" t="s">
        <v>2161</v>
      </c>
      <c r="B69" s="1" t="s">
        <v>2162</v>
      </c>
    </row>
    <row r="70" spans="1:2" x14ac:dyDescent="0.25">
      <c r="A70" t="s">
        <v>2165</v>
      </c>
      <c r="B70" s="1" t="s">
        <v>2166</v>
      </c>
    </row>
    <row r="71" spans="1:2" x14ac:dyDescent="0.25">
      <c r="A71" t="s">
        <v>2169</v>
      </c>
      <c r="B71" s="1" t="s">
        <v>2170</v>
      </c>
    </row>
    <row r="72" spans="1:2" x14ac:dyDescent="0.25">
      <c r="A72" t="s">
        <v>2171</v>
      </c>
      <c r="B72" s="1" t="s">
        <v>2172</v>
      </c>
    </row>
    <row r="73" spans="1:2" x14ac:dyDescent="0.25">
      <c r="A73" t="s">
        <v>2353</v>
      </c>
      <c r="B73" s="1" t="s">
        <v>2354</v>
      </c>
    </row>
    <row r="74" spans="1:2" x14ac:dyDescent="0.25">
      <c r="A74" t="s">
        <v>2173</v>
      </c>
      <c r="B74" s="1" t="s">
        <v>2174</v>
      </c>
    </row>
    <row r="75" spans="1:2" x14ac:dyDescent="0.25">
      <c r="A75" t="s">
        <v>2175</v>
      </c>
      <c r="B75" s="1" t="s">
        <v>2176</v>
      </c>
    </row>
    <row r="76" spans="1:2" x14ac:dyDescent="0.25">
      <c r="A76" t="s">
        <v>2177</v>
      </c>
      <c r="B76" s="1" t="s">
        <v>2178</v>
      </c>
    </row>
    <row r="77" spans="1:2" x14ac:dyDescent="0.25">
      <c r="A77" t="s">
        <v>2081</v>
      </c>
      <c r="B77" s="1" t="s">
        <v>2179</v>
      </c>
    </row>
    <row r="78" spans="1:2" x14ac:dyDescent="0.25">
      <c r="A78" t="s">
        <v>2083</v>
      </c>
      <c r="B78" s="1" t="s">
        <v>2180</v>
      </c>
    </row>
    <row r="79" spans="1:2" x14ac:dyDescent="0.25">
      <c r="A79" t="s">
        <v>2181</v>
      </c>
      <c r="B79" s="1" t="s">
        <v>2182</v>
      </c>
    </row>
    <row r="80" spans="1:2" x14ac:dyDescent="0.25">
      <c r="A80" t="s">
        <v>2355</v>
      </c>
      <c r="B80" s="1" t="s">
        <v>2356</v>
      </c>
    </row>
    <row r="81" spans="1:2" x14ac:dyDescent="0.25">
      <c r="A81" t="s">
        <v>2183</v>
      </c>
      <c r="B81" s="1" t="s">
        <v>2184</v>
      </c>
    </row>
    <row r="82" spans="1:2" x14ac:dyDescent="0.25">
      <c r="A82" t="s">
        <v>2185</v>
      </c>
      <c r="B82" s="1" t="s">
        <v>2186</v>
      </c>
    </row>
    <row r="83" spans="1:2" x14ac:dyDescent="0.25">
      <c r="A83" t="s">
        <v>2187</v>
      </c>
      <c r="B83" s="1" t="s">
        <v>2188</v>
      </c>
    </row>
    <row r="84" spans="1:2" x14ac:dyDescent="0.25">
      <c r="A84" t="s">
        <v>2189</v>
      </c>
      <c r="B84" s="1" t="s">
        <v>2190</v>
      </c>
    </row>
    <row r="85" spans="1:2" x14ac:dyDescent="0.25">
      <c r="A85" t="s">
        <v>2191</v>
      </c>
      <c r="B85" s="1" t="s">
        <v>2192</v>
      </c>
    </row>
    <row r="86" spans="1:2" x14ac:dyDescent="0.25">
      <c r="A86" t="s">
        <v>2193</v>
      </c>
      <c r="B86" s="1" t="s">
        <v>2194</v>
      </c>
    </row>
    <row r="87" spans="1:2" x14ac:dyDescent="0.25">
      <c r="A87" t="s">
        <v>2195</v>
      </c>
      <c r="B87" s="1" t="s">
        <v>2196</v>
      </c>
    </row>
    <row r="88" spans="1:2" x14ac:dyDescent="0.25">
      <c r="A88" t="s">
        <v>2197</v>
      </c>
      <c r="B88" s="1" t="s">
        <v>2198</v>
      </c>
    </row>
    <row r="89" spans="1:2" x14ac:dyDescent="0.25">
      <c r="A89" t="s">
        <v>2199</v>
      </c>
      <c r="B89" s="1" t="s">
        <v>2200</v>
      </c>
    </row>
    <row r="90" spans="1:2" x14ac:dyDescent="0.25">
      <c r="A90" t="s">
        <v>2201</v>
      </c>
      <c r="B90" s="1" t="s">
        <v>2202</v>
      </c>
    </row>
    <row r="91" spans="1:2" x14ac:dyDescent="0.25">
      <c r="A91" t="s">
        <v>2203</v>
      </c>
      <c r="B91" s="1" t="s">
        <v>2204</v>
      </c>
    </row>
    <row r="92" spans="1:2" x14ac:dyDescent="0.25">
      <c r="A92" t="s">
        <v>2205</v>
      </c>
      <c r="B92" s="1" t="s">
        <v>2206</v>
      </c>
    </row>
    <row r="93" spans="1:2" x14ac:dyDescent="0.25">
      <c r="A93" t="s">
        <v>2207</v>
      </c>
      <c r="B93" s="1" t="s">
        <v>2208</v>
      </c>
    </row>
    <row r="94" spans="1:2" x14ac:dyDescent="0.25">
      <c r="A94" t="s">
        <v>2209</v>
      </c>
      <c r="B94" s="1" t="s">
        <v>2210</v>
      </c>
    </row>
    <row r="95" spans="1:2" x14ac:dyDescent="0.25">
      <c r="A95" t="s">
        <v>2068</v>
      </c>
      <c r="B95" s="1" t="s">
        <v>2069</v>
      </c>
    </row>
    <row r="96" spans="1:2" x14ac:dyDescent="0.25">
      <c r="A96" t="s">
        <v>2211</v>
      </c>
      <c r="B96" s="1" t="s">
        <v>2212</v>
      </c>
    </row>
    <row r="97" spans="1:2" x14ac:dyDescent="0.25">
      <c r="A97" t="s">
        <v>2213</v>
      </c>
      <c r="B97" s="1" t="s">
        <v>2214</v>
      </c>
    </row>
    <row r="98" spans="1:2" x14ac:dyDescent="0.25">
      <c r="A98" t="s">
        <v>2215</v>
      </c>
      <c r="B98" s="1" t="s">
        <v>2216</v>
      </c>
    </row>
    <row r="99" spans="1:2" x14ac:dyDescent="0.25">
      <c r="A99" t="s">
        <v>2217</v>
      </c>
      <c r="B99" s="1" t="s">
        <v>2218</v>
      </c>
    </row>
    <row r="100" spans="1:2" x14ac:dyDescent="0.25">
      <c r="A100" t="s">
        <v>2219</v>
      </c>
      <c r="B100" s="1" t="s">
        <v>2220</v>
      </c>
    </row>
    <row r="101" spans="1:2" x14ac:dyDescent="0.25">
      <c r="A101" t="s">
        <v>2221</v>
      </c>
      <c r="B101" s="1" t="s">
        <v>2222</v>
      </c>
    </row>
    <row r="102" spans="1:2" x14ac:dyDescent="0.25">
      <c r="A102" t="s">
        <v>2223</v>
      </c>
      <c r="B102" s="1" t="s">
        <v>2224</v>
      </c>
    </row>
    <row r="103" spans="1:2" x14ac:dyDescent="0.25">
      <c r="A103" t="s">
        <v>2225</v>
      </c>
      <c r="B103" s="1" t="s">
        <v>2226</v>
      </c>
    </row>
    <row r="104" spans="1:2" x14ac:dyDescent="0.25">
      <c r="A104" t="s">
        <v>2072</v>
      </c>
      <c r="B104" s="1" t="s">
        <v>2073</v>
      </c>
    </row>
    <row r="105" spans="1:2" x14ac:dyDescent="0.25">
      <c r="A105" t="s">
        <v>2357</v>
      </c>
      <c r="B105" s="1" t="s">
        <v>2358</v>
      </c>
    </row>
    <row r="106" spans="1:2" x14ac:dyDescent="0.25">
      <c r="A106" t="s">
        <v>2227</v>
      </c>
      <c r="B106" s="1" t="s">
        <v>2228</v>
      </c>
    </row>
    <row r="107" spans="1:2" x14ac:dyDescent="0.25">
      <c r="A107" t="s">
        <v>2075</v>
      </c>
      <c r="B107" s="1" t="s">
        <v>2076</v>
      </c>
    </row>
    <row r="108" spans="1:2" x14ac:dyDescent="0.25">
      <c r="A108" t="s">
        <v>2229</v>
      </c>
      <c r="B108" s="1" t="s">
        <v>2230</v>
      </c>
    </row>
    <row r="109" spans="1:2" x14ac:dyDescent="0.25">
      <c r="A109" t="s">
        <v>2231</v>
      </c>
      <c r="B109" s="1" t="s">
        <v>2232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708A0-0659-4C36-BF98-EA86BA240A98}">
  <sheetPr>
    <tabColor rgb="FFFFFF00"/>
  </sheetPr>
  <dimension ref="A1:D126"/>
  <sheetViews>
    <sheetView workbookViewId="0"/>
  </sheetViews>
  <sheetFormatPr defaultColWidth="0" defaultRowHeight="15" x14ac:dyDescent="0.25"/>
  <cols>
    <col min="1" max="1" width="18.42578125" bestFit="1" customWidth="1"/>
    <col min="2" max="2" width="9.42578125" bestFit="1" customWidth="1"/>
    <col min="3" max="3" width="13.42578125" bestFit="1" customWidth="1"/>
    <col min="4" max="4" width="9.140625" customWidth="1"/>
    <col min="5" max="16384" width="9.140625" hidden="1"/>
  </cols>
  <sheetData>
    <row r="1" spans="1:3" x14ac:dyDescent="0.25">
      <c r="A1" s="15" t="str">
        <f>IF('Source - BMV '!A1="","",'Source - BMV '!A1)</f>
        <v>Municipalities</v>
      </c>
      <c r="B1" t="str">
        <f>IF('Source - BMV '!B1="","",'Source - BMV '!B1)</f>
        <v/>
      </c>
    </row>
    <row r="2" spans="1:3" x14ac:dyDescent="0.25">
      <c r="A2" t="str">
        <f>IF('Source - BMV '!A2="","",'Source - BMV '!A2)</f>
        <v/>
      </c>
      <c r="B2" t="str">
        <f>IF('Source - BMV '!B2="","",'Source - BMV '!B2)</f>
        <v/>
      </c>
      <c r="C2" t="s">
        <v>2091</v>
      </c>
    </row>
    <row r="3" spans="1:3" x14ac:dyDescent="0.25">
      <c r="A3" t="str">
        <f>IF('Source - BMV '!A3="","",'Source - BMV '!A3)</f>
        <v>Avon</v>
      </c>
      <c r="B3" t="str">
        <f>IF('Source - BMV '!B3="","",'Source - BMV '!B3)</f>
        <v>32-3-0969</v>
      </c>
      <c r="C3" t="str">
        <f>IF(B3="","",_xlfn.REGEXREPLACE(B3,"-","",0,1))</f>
        <v>3230969</v>
      </c>
    </row>
    <row r="4" spans="1:3" x14ac:dyDescent="0.25">
      <c r="A4" t="str">
        <f>IF('Source - BMV '!A4="","",'Source - BMV '!A4)</f>
        <v>Bluffton</v>
      </c>
      <c r="B4" t="str">
        <f>IF('Source - BMV '!B4="","",'Source - BMV '!B4)</f>
        <v>90-3-0408</v>
      </c>
      <c r="C4" t="str">
        <f t="shared" ref="C4:C67" si="0">IF(B4="","",_xlfn.REGEXREPLACE(B4,"-","",0,1))</f>
        <v>9030408</v>
      </c>
    </row>
    <row r="5" spans="1:3" x14ac:dyDescent="0.25">
      <c r="A5" t="str">
        <f>IF('Source - BMV '!A5="","",'Source - BMV '!A5)</f>
        <v>Boonville</v>
      </c>
      <c r="B5" t="str">
        <f>IF('Source - BMV '!B5="","",'Source - BMV '!B5)</f>
        <v>87-3-0423</v>
      </c>
      <c r="C5" t="str">
        <f t="shared" si="0"/>
        <v>8730423</v>
      </c>
    </row>
    <row r="6" spans="1:3" x14ac:dyDescent="0.25">
      <c r="A6" t="str">
        <f>IF('Source - BMV '!A6="","",'Source - BMV '!A6)</f>
        <v>Carmel</v>
      </c>
      <c r="B6" t="str">
        <f>IF('Source - BMV '!B6="","",'Source - BMV '!B6)</f>
        <v>29-3-0323</v>
      </c>
      <c r="C6" t="str">
        <f t="shared" si="0"/>
        <v>2930323</v>
      </c>
    </row>
    <row r="7" spans="1:3" x14ac:dyDescent="0.25">
      <c r="A7" t="str">
        <f>IF('Source - BMV '!A7="","",'Source - BMV '!A7)</f>
        <v>Chesterton</v>
      </c>
      <c r="B7" t="str">
        <f>IF('Source - BMV '!B7="","",'Source - BMV '!B7)</f>
        <v>64-3-0510</v>
      </c>
      <c r="C7" t="str">
        <f t="shared" si="0"/>
        <v>6430510</v>
      </c>
    </row>
    <row r="8" spans="1:3" x14ac:dyDescent="0.25">
      <c r="A8" t="str">
        <f>IF('Source - BMV '!A8="","",'Source - BMV '!A8)</f>
        <v>Crawfordsville</v>
      </c>
      <c r="B8" t="str">
        <f>IF('Source - BMV '!B8="","",'Source - BMV '!B8)</f>
        <v>54-3-0311</v>
      </c>
      <c r="C8" t="str">
        <f t="shared" si="0"/>
        <v>5430311</v>
      </c>
    </row>
    <row r="9" spans="1:3" x14ac:dyDescent="0.25">
      <c r="A9" t="str">
        <f>IF('Source - BMV '!A9="","",'Source - BMV '!A9)</f>
        <v>Crown Point</v>
      </c>
      <c r="B9" t="str">
        <f>IF('Source - BMV '!B9="","",'Source - BMV '!B9)</f>
        <v>45-3-0321</v>
      </c>
      <c r="C9" t="str">
        <f t="shared" si="0"/>
        <v>4530321</v>
      </c>
    </row>
    <row r="10" spans="1:3" x14ac:dyDescent="0.25">
      <c r="A10" t="str">
        <f>IF('Source - BMV '!A10="","",'Source - BMV '!A10)</f>
        <v>Decatur</v>
      </c>
      <c r="B10" t="str">
        <f>IF('Source - BMV '!B10="","",'Source - BMV '!B10)</f>
        <v>01-3-0407</v>
      </c>
      <c r="C10" t="str">
        <f t="shared" si="0"/>
        <v>0130407</v>
      </c>
    </row>
    <row r="11" spans="1:3" x14ac:dyDescent="0.25">
      <c r="A11" t="str">
        <f>IF('Source - BMV '!A11="","",'Source - BMV '!A11)</f>
        <v>Dyer</v>
      </c>
      <c r="B11" t="str">
        <f>IF('Source - BMV '!B11="","",'Source - BMV '!B11)</f>
        <v>45-3-0730</v>
      </c>
      <c r="C11" t="str">
        <f t="shared" si="0"/>
        <v>4530730</v>
      </c>
    </row>
    <row r="12" spans="1:3" x14ac:dyDescent="0.25">
      <c r="A12" t="str">
        <f>IF('Source - BMV '!A12="","",'Source - BMV '!A12)</f>
        <v>East Chicago</v>
      </c>
      <c r="B12" t="str">
        <f>IF('Source - BMV '!B12="","",'Source - BMV '!B12)</f>
        <v>45-3-0108</v>
      </c>
      <c r="C12" t="str">
        <f t="shared" si="0"/>
        <v>4530108</v>
      </c>
    </row>
    <row r="13" spans="1:3" x14ac:dyDescent="0.25">
      <c r="A13" t="str">
        <f>IF('Source - BMV '!A13="","",'Source - BMV '!A13)</f>
        <v>Ellettsville</v>
      </c>
      <c r="B13" t="str">
        <f>IF('Source - BMV '!B13="","",'Source - BMV '!B13)</f>
        <v>53-3-0788</v>
      </c>
      <c r="C13" t="str">
        <f t="shared" si="0"/>
        <v>5330788</v>
      </c>
    </row>
    <row r="14" spans="1:3" x14ac:dyDescent="0.25">
      <c r="A14" t="str">
        <f>IF('Source - BMV '!A14="","",'Source - BMV '!A14)</f>
        <v>Evansville</v>
      </c>
      <c r="B14" t="str">
        <f>IF('Source - BMV '!B14="","",'Source - BMV '!B14)</f>
        <v>82-3-0102</v>
      </c>
      <c r="C14" t="str">
        <f t="shared" si="0"/>
        <v>8230102</v>
      </c>
    </row>
    <row r="15" spans="1:3" x14ac:dyDescent="0.25">
      <c r="A15" t="str">
        <f>IF('Source - BMV '!A15="","",'Source - BMV '!A15)</f>
        <v>Fishers</v>
      </c>
      <c r="B15" t="str">
        <f>IF('Source - BMV '!B15="","",'Source - BMV '!B15)</f>
        <v>29-3-0642</v>
      </c>
      <c r="C15" t="str">
        <f t="shared" si="0"/>
        <v>2930642</v>
      </c>
    </row>
    <row r="16" spans="1:3" x14ac:dyDescent="0.25">
      <c r="A16" t="str">
        <f>IF('Source - BMV '!A16="","",'Source - BMV '!A16)</f>
        <v>Fort Wayne</v>
      </c>
      <c r="B16" t="str">
        <f>IF('Source - BMV '!B16="","",'Source - BMV '!B16)</f>
        <v>02-3-0100</v>
      </c>
      <c r="C16" t="str">
        <f t="shared" si="0"/>
        <v>0230100</v>
      </c>
    </row>
    <row r="17" spans="1:3" x14ac:dyDescent="0.25">
      <c r="A17" t="str">
        <f>IF('Source - BMV '!A17="","",'Source - BMV '!A17)</f>
        <v>Franklin</v>
      </c>
      <c r="B17" t="str">
        <f>IF('Source - BMV '!B17="","",'Source - BMV '!B17)</f>
        <v>41-3-0317</v>
      </c>
      <c r="C17" t="str">
        <f t="shared" si="0"/>
        <v>4130317</v>
      </c>
    </row>
    <row r="18" spans="1:3" x14ac:dyDescent="0.25">
      <c r="A18" t="str">
        <f>IF('Source - BMV '!A18="","",'Source - BMV '!A18)</f>
        <v>Gary</v>
      </c>
      <c r="B18" t="str">
        <f>IF('Source - BMV '!B18="","",'Source - BMV '!B18)</f>
        <v>45-3-0101</v>
      </c>
      <c r="C18" t="str">
        <f t="shared" si="0"/>
        <v>4530101</v>
      </c>
    </row>
    <row r="19" spans="1:3" x14ac:dyDescent="0.25">
      <c r="A19" t="str">
        <f>IF('Source - BMV '!A19="","",'Source - BMV '!A19)</f>
        <v>Goshen</v>
      </c>
      <c r="B19" t="str">
        <f>IF('Source - BMV '!B19="","",'Source - BMV '!B19)</f>
        <v>20-3-0305</v>
      </c>
      <c r="C19" t="str">
        <f t="shared" si="0"/>
        <v>2030305</v>
      </c>
    </row>
    <row r="20" spans="1:3" x14ac:dyDescent="0.25">
      <c r="A20" t="str">
        <f>IF('Source - BMV '!A20="","",'Source - BMV '!A20)</f>
        <v>Greencastle</v>
      </c>
      <c r="B20" t="str">
        <f>IF('Source - BMV '!B20="","",'Source - BMV '!B20)</f>
        <v>67-3-0404</v>
      </c>
      <c r="C20" t="str">
        <f t="shared" si="0"/>
        <v>6730404</v>
      </c>
    </row>
    <row r="21" spans="1:3" x14ac:dyDescent="0.25">
      <c r="A21" t="str">
        <f>IF('Source - BMV '!A21="","",'Source - BMV '!A21)</f>
        <v>Hammond</v>
      </c>
      <c r="B21" t="str">
        <f>IF('Source - BMV '!B21="","",'Source - BMV '!B21)</f>
        <v>45-3-0104</v>
      </c>
      <c r="C21" t="str">
        <f t="shared" si="0"/>
        <v>4530104</v>
      </c>
    </row>
    <row r="22" spans="1:3" x14ac:dyDescent="0.25">
      <c r="A22" t="str">
        <f>IF('Source - BMV '!A22="","",'Source - BMV '!A22)</f>
        <v>LaPorte</v>
      </c>
      <c r="B22" t="str">
        <f>IF('Source - BMV '!B22="","",'Source - BMV '!B22)</f>
        <v>46-3-0201</v>
      </c>
      <c r="C22" t="str">
        <f t="shared" si="0"/>
        <v>4630201</v>
      </c>
    </row>
    <row r="23" spans="1:3" x14ac:dyDescent="0.25">
      <c r="A23" t="str">
        <f>IF('Source - BMV '!A23="","",'Source - BMV '!A23)</f>
        <v>Lawrence</v>
      </c>
      <c r="B23" t="str">
        <f>IF('Source - BMV '!B23="","",'Source - BMV '!B23)</f>
        <v>49-3-0306</v>
      </c>
      <c r="C23" t="str">
        <f t="shared" si="0"/>
        <v>4930306</v>
      </c>
    </row>
    <row r="24" spans="1:3" x14ac:dyDescent="0.25">
      <c r="A24" t="str">
        <f>IF('Source - BMV '!A24="","",'Source - BMV '!A24)</f>
        <v>Madison</v>
      </c>
      <c r="B24" t="str">
        <f>IF('Source - BMV '!B24="","",'Source - BMV '!B24)</f>
        <v>39-3-0316</v>
      </c>
      <c r="C24" t="str">
        <f t="shared" si="0"/>
        <v>3930316</v>
      </c>
    </row>
    <row r="25" spans="1:3" x14ac:dyDescent="0.25">
      <c r="A25" t="str">
        <f>IF('Source - BMV '!A25="","",'Source - BMV '!A25)</f>
        <v>Martinsville</v>
      </c>
      <c r="B25" t="str">
        <f>IF('Source - BMV '!B25="","",'Source - BMV '!B25)</f>
        <v>55-3-0403</v>
      </c>
      <c r="C25" t="str">
        <f t="shared" si="0"/>
        <v>5530403</v>
      </c>
    </row>
    <row r="26" spans="1:3" x14ac:dyDescent="0.25">
      <c r="A26" t="str">
        <f>IF('Source - BMV '!A26="","",'Source - BMV '!A26)</f>
        <v>McCordsville</v>
      </c>
      <c r="B26" t="str">
        <f>IF('Source - BMV '!B26="","",'Source - BMV '!B26)</f>
        <v>30-3-0966</v>
      </c>
      <c r="C26" t="str">
        <f t="shared" si="0"/>
        <v>3030966</v>
      </c>
    </row>
    <row r="27" spans="1:3" x14ac:dyDescent="0.25">
      <c r="A27" t="str">
        <f>IF('Source - BMV '!A27="","",'Source - BMV '!A27)</f>
        <v>Merrillville</v>
      </c>
      <c r="B27" t="str">
        <f>IF('Source - BMV '!B27="","",'Source - BMV '!B27)</f>
        <v>45-3-0512</v>
      </c>
      <c r="C27" t="str">
        <f t="shared" si="0"/>
        <v>4530512</v>
      </c>
    </row>
    <row r="28" spans="1:3" x14ac:dyDescent="0.25">
      <c r="A28" t="str">
        <f>IF('Source - BMV '!A28="","",'Source - BMV '!A28)</f>
        <v>Michigan City</v>
      </c>
      <c r="B28" t="str">
        <f>IF('Source - BMV '!B28="","",'Source - BMV '!B28)</f>
        <v>46-3-0115</v>
      </c>
      <c r="C28" t="str">
        <f t="shared" si="0"/>
        <v>4630115</v>
      </c>
    </row>
    <row r="29" spans="1:3" x14ac:dyDescent="0.25">
      <c r="A29" t="str">
        <f>IF('Source - BMV '!A29="","",'Source - BMV '!A29)</f>
        <v>Monticello</v>
      </c>
      <c r="B29" t="str">
        <f>IF('Source - BMV '!B29="","",'Source - BMV '!B29)</f>
        <v>91-3-0433</v>
      </c>
      <c r="C29" t="str">
        <f t="shared" si="0"/>
        <v>9130433</v>
      </c>
    </row>
    <row r="30" spans="1:3" x14ac:dyDescent="0.25">
      <c r="A30" t="str">
        <f>IF('Source - BMV '!A30="","",'Source - BMV '!A30)</f>
        <v>Munster</v>
      </c>
      <c r="B30" t="str">
        <f>IF('Source - BMV '!B30="","",'Source - BMV '!B30)</f>
        <v>45-3-0507</v>
      </c>
      <c r="C30" t="str">
        <f t="shared" si="0"/>
        <v>4530507</v>
      </c>
    </row>
    <row r="31" spans="1:3" x14ac:dyDescent="0.25">
      <c r="A31" s="15" t="str">
        <f>IF('Source - BMV '!A31="","",'Source - BMV '!A31)</f>
        <v>New Haven</v>
      </c>
      <c r="B31" t="str">
        <f>IF('Source - BMV '!B31="","",'Source - BMV '!B31)</f>
        <v>02-3-0424</v>
      </c>
      <c r="C31" t="str">
        <f t="shared" si="0"/>
        <v>0230424</v>
      </c>
    </row>
    <row r="32" spans="1:3" x14ac:dyDescent="0.25">
      <c r="A32" t="str">
        <f>IF('Source - BMV '!A32="","",'Source - BMV '!A32)</f>
        <v>Noblesville</v>
      </c>
      <c r="B32" t="str">
        <f>IF('Source - BMV '!B32="","",'Source - BMV '!B32)</f>
        <v>29-3-0413</v>
      </c>
      <c r="C32" t="str">
        <f t="shared" si="0"/>
        <v>2930413</v>
      </c>
    </row>
    <row r="33" spans="1:3" x14ac:dyDescent="0.25">
      <c r="A33" t="str">
        <f>IF('Source - BMV '!A33="","",'Source - BMV '!A33)</f>
        <v>Pendleton</v>
      </c>
      <c r="B33" t="str">
        <f>IF('Source - BMV '!B33="","",'Source - BMV '!B33)</f>
        <v>48-3-0755</v>
      </c>
      <c r="C33" t="str">
        <f t="shared" si="0"/>
        <v>4830755</v>
      </c>
    </row>
    <row r="34" spans="1:3" x14ac:dyDescent="0.25">
      <c r="A34" t="str">
        <f>IF('Source - BMV '!A34="","",'Source - BMV '!A34)</f>
        <v>Plainfield</v>
      </c>
      <c r="B34" t="str">
        <f>IF('Source - BMV '!B34="","",'Source - BMV '!B34)</f>
        <v>32-3-0503</v>
      </c>
      <c r="C34" t="str">
        <f t="shared" si="0"/>
        <v>3230503</v>
      </c>
    </row>
    <row r="35" spans="1:3" x14ac:dyDescent="0.25">
      <c r="A35" t="str">
        <f>IF('Source - BMV '!A35="","",'Source - BMV '!A35)</f>
        <v>Plymouth</v>
      </c>
      <c r="B35" t="str">
        <f>IF('Source - BMV '!B35="","",'Source - BMV '!B35)</f>
        <v>50-3-0412</v>
      </c>
      <c r="C35" t="str">
        <f t="shared" si="0"/>
        <v>5030412</v>
      </c>
    </row>
    <row r="36" spans="1:3" x14ac:dyDescent="0.25">
      <c r="A36" t="str">
        <f>IF('Source - BMV '!A36="","",'Source - BMV '!A36)</f>
        <v>Portage</v>
      </c>
      <c r="B36" t="str">
        <f>IF('Source - BMV '!B36="","",'Source - BMV '!B36)</f>
        <v>64-3-0303</v>
      </c>
      <c r="C36" t="str">
        <f t="shared" si="0"/>
        <v>6430303</v>
      </c>
    </row>
    <row r="37" spans="1:3" x14ac:dyDescent="0.25">
      <c r="A37" t="str">
        <f>IF('Source - BMV '!A37="","",'Source - BMV '!A37)</f>
        <v>Rushville</v>
      </c>
      <c r="B37" t="str">
        <f>IF('Source - BMV '!B37="","",'Source - BMV '!B37)</f>
        <v>70-3-0420</v>
      </c>
      <c r="C37" t="str">
        <f t="shared" si="0"/>
        <v>7030420</v>
      </c>
    </row>
    <row r="38" spans="1:3" x14ac:dyDescent="0.25">
      <c r="A38" t="str">
        <f>IF('Source - BMV '!A38="","",'Source - BMV '!A38)</f>
        <v>Valparaiso</v>
      </c>
      <c r="B38" t="str">
        <f>IF('Source - BMV '!B38="","",'Source - BMV '!B38)</f>
        <v>64-3-0204</v>
      </c>
      <c r="C38" t="str">
        <f t="shared" si="0"/>
        <v>6430204</v>
      </c>
    </row>
    <row r="39" spans="1:3" x14ac:dyDescent="0.25">
      <c r="A39" t="str">
        <f>IF('Source - BMV '!A39="","",'Source - BMV '!A39)</f>
        <v>Yorktown</v>
      </c>
      <c r="B39" t="str">
        <f>IF('Source - BMV '!B39="","",'Source - BMV '!B39)</f>
        <v>18-3-0595</v>
      </c>
      <c r="C39" t="str">
        <f t="shared" si="0"/>
        <v>1830595</v>
      </c>
    </row>
    <row r="40" spans="1:3" x14ac:dyDescent="0.25">
      <c r="A40" t="str">
        <f>IF('Source - BMV '!A40="","",'Source - BMV '!A40)</f>
        <v/>
      </c>
      <c r="B40" t="str">
        <f>IF('Source - BMV '!B40="","",'Source - BMV '!B40)</f>
        <v/>
      </c>
      <c r="C40" t="str">
        <f t="shared" si="0"/>
        <v/>
      </c>
    </row>
    <row r="41" spans="1:3" x14ac:dyDescent="0.25">
      <c r="A41" t="str">
        <f>IF('Source - BMV '!A41="","",'Source - BMV '!A41)</f>
        <v>Counties</v>
      </c>
      <c r="B41" t="str">
        <f>IF('Source - BMV '!B41="","",'Source - BMV '!B41)</f>
        <v/>
      </c>
      <c r="C41" t="str">
        <f t="shared" si="0"/>
        <v/>
      </c>
    </row>
    <row r="42" spans="1:3" x14ac:dyDescent="0.25">
      <c r="A42" t="str">
        <f>IF('Source - BMV '!A42="","",'Source - BMV '!A42)</f>
        <v/>
      </c>
      <c r="B42" t="str">
        <f>IF('Source - BMV '!B42="","",'Source - BMV '!B42)</f>
        <v/>
      </c>
      <c r="C42" t="str">
        <f t="shared" si="0"/>
        <v/>
      </c>
    </row>
    <row r="43" spans="1:3" x14ac:dyDescent="0.25">
      <c r="A43" t="str">
        <f>IF('Source - BMV '!A43="","",'Source - BMV '!A43)</f>
        <v>Adams</v>
      </c>
      <c r="B43" t="str">
        <f>IF('Source - BMV '!B43="","",'Source - BMV '!B43)</f>
        <v>01-1-0000</v>
      </c>
      <c r="C43" t="str">
        <f t="shared" si="0"/>
        <v>0110000</v>
      </c>
    </row>
    <row r="44" spans="1:3" x14ac:dyDescent="0.25">
      <c r="A44" t="str">
        <f>IF('Source - BMV '!A44="","",'Source - BMV '!A44)</f>
        <v>Allen</v>
      </c>
      <c r="B44" t="str">
        <f>IF('Source - BMV '!B44="","",'Source - BMV '!B44)</f>
        <v>02-1-0000</v>
      </c>
      <c r="C44" t="str">
        <f t="shared" si="0"/>
        <v>0210000</v>
      </c>
    </row>
    <row r="45" spans="1:3" x14ac:dyDescent="0.25">
      <c r="A45" t="str">
        <f>IF('Source - BMV '!A45="","",'Source - BMV '!A45)</f>
        <v>Blackford</v>
      </c>
      <c r="B45" t="str">
        <f>IF('Source - BMV '!B45="","",'Source - BMV '!B45)</f>
        <v>05-1-0000</v>
      </c>
      <c r="C45" t="str">
        <f t="shared" si="0"/>
        <v>0510000</v>
      </c>
    </row>
    <row r="46" spans="1:3" x14ac:dyDescent="0.25">
      <c r="A46" t="str">
        <f>IF('Source - BMV '!A46="","",'Source - BMV '!A46)</f>
        <v>Brown</v>
      </c>
      <c r="B46" t="str">
        <f>IF('Source - BMV '!B46="","",'Source - BMV '!B46)</f>
        <v>07-1-0000</v>
      </c>
      <c r="C46" t="str">
        <f t="shared" si="0"/>
        <v>0710000</v>
      </c>
    </row>
    <row r="47" spans="1:3" x14ac:dyDescent="0.25">
      <c r="A47" t="str">
        <f>IF('Source - BMV '!A47="","",'Source - BMV '!A47)</f>
        <v>Carroll</v>
      </c>
      <c r="B47" t="str">
        <f>IF('Source - BMV '!B47="","",'Source - BMV '!B47)</f>
        <v>08-1-0000</v>
      </c>
      <c r="C47" t="str">
        <f t="shared" si="0"/>
        <v>0810000</v>
      </c>
    </row>
    <row r="48" spans="1:3" x14ac:dyDescent="0.25">
      <c r="A48" t="str">
        <f>IF('Source - BMV '!A48="","",'Source - BMV '!A48)</f>
        <v>Cass</v>
      </c>
      <c r="B48" t="str">
        <f>IF('Source - BMV '!B48="","",'Source - BMV '!B48)</f>
        <v>09-1-0000</v>
      </c>
      <c r="C48" t="str">
        <f t="shared" si="0"/>
        <v>0910000</v>
      </c>
    </row>
    <row r="49" spans="1:3" x14ac:dyDescent="0.25">
      <c r="A49" t="str">
        <f>IF('Source - BMV '!A49="","",'Source - BMV '!A49)</f>
        <v>Clay</v>
      </c>
      <c r="B49" t="str">
        <f>IF('Source - BMV '!B49="","",'Source - BMV '!B49)</f>
        <v>11-1-0000</v>
      </c>
      <c r="C49" t="str">
        <f t="shared" si="0"/>
        <v>1110000</v>
      </c>
    </row>
    <row r="50" spans="1:3" x14ac:dyDescent="0.25">
      <c r="A50" t="str">
        <f>IF('Source - BMV '!A50="","",'Source - BMV '!A50)</f>
        <v>Clinton</v>
      </c>
      <c r="B50" t="str">
        <f>IF('Source - BMV '!B50="","",'Source - BMV '!B50)</f>
        <v>12-1-0000</v>
      </c>
      <c r="C50" t="str">
        <f t="shared" si="0"/>
        <v>1210000</v>
      </c>
    </row>
    <row r="51" spans="1:3" x14ac:dyDescent="0.25">
      <c r="A51" t="str">
        <f>IF('Source - BMV '!A51="","",'Source - BMV '!A51)</f>
        <v>Crawford</v>
      </c>
      <c r="B51" t="str">
        <f>IF('Source - BMV '!B51="","",'Source - BMV '!B51)</f>
        <v>13-1-0000</v>
      </c>
      <c r="C51" t="str">
        <f t="shared" si="0"/>
        <v>1310000</v>
      </c>
    </row>
    <row r="52" spans="1:3" x14ac:dyDescent="0.25">
      <c r="A52" t="str">
        <f>IF('Source - BMV '!A52="","",'Source - BMV '!A52)</f>
        <v>Daviess</v>
      </c>
      <c r="B52" t="str">
        <f>IF('Source - BMV '!B52="","",'Source - BMV '!B52)</f>
        <v>14-1-0000</v>
      </c>
      <c r="C52" t="str">
        <f t="shared" si="0"/>
        <v>1410000</v>
      </c>
    </row>
    <row r="53" spans="1:3" x14ac:dyDescent="0.25">
      <c r="A53" t="str">
        <f>IF('Source - BMV '!A53="","",'Source - BMV '!A53)</f>
        <v>Decatur</v>
      </c>
      <c r="B53" t="str">
        <f>IF('Source - BMV '!B53="","",'Source - BMV '!B53)</f>
        <v>16-1-0000</v>
      </c>
      <c r="C53" t="str">
        <f t="shared" si="0"/>
        <v>1610000</v>
      </c>
    </row>
    <row r="54" spans="1:3" x14ac:dyDescent="0.25">
      <c r="A54" t="str">
        <f>IF('Source - BMV '!A54="","",'Source - BMV '!A54)</f>
        <v>Dekalb</v>
      </c>
      <c r="B54" t="str">
        <f>IF('Source - BMV '!B54="","",'Source - BMV '!B54)</f>
        <v>17-1-0000</v>
      </c>
      <c r="C54" t="str">
        <f t="shared" si="0"/>
        <v>1710000</v>
      </c>
    </row>
    <row r="55" spans="1:3" x14ac:dyDescent="0.25">
      <c r="A55" t="str">
        <f>IF('Source - BMV '!A55="","",'Source - BMV '!A55)</f>
        <v>Delaware</v>
      </c>
      <c r="B55" t="str">
        <f>IF('Source - BMV '!B55="","",'Source - BMV '!B55)</f>
        <v>18-1-0000</v>
      </c>
      <c r="C55" t="str">
        <f t="shared" si="0"/>
        <v>1810000</v>
      </c>
    </row>
    <row r="56" spans="1:3" x14ac:dyDescent="0.25">
      <c r="A56" t="str">
        <f>IF('Source - BMV '!A56="","",'Source - BMV '!A56)</f>
        <v>Dubois</v>
      </c>
      <c r="B56" t="str">
        <f>IF('Source - BMV '!B56="","",'Source - BMV '!B56)</f>
        <v>19-1-0000</v>
      </c>
      <c r="C56" t="str">
        <f t="shared" si="0"/>
        <v>1910000</v>
      </c>
    </row>
    <row r="57" spans="1:3" x14ac:dyDescent="0.25">
      <c r="A57" t="str">
        <f>IF('Source - BMV '!A57="","",'Source - BMV '!A57)</f>
        <v>Elkhart</v>
      </c>
      <c r="B57" t="str">
        <f>IF('Source - BMV '!B57="","",'Source - BMV '!B57)</f>
        <v>20-1-0000</v>
      </c>
      <c r="C57" t="str">
        <f t="shared" si="0"/>
        <v>2010000</v>
      </c>
    </row>
    <row r="58" spans="1:3" x14ac:dyDescent="0.25">
      <c r="A58" t="str">
        <f>IF('Source - BMV '!A58="","",'Source - BMV '!A58)</f>
        <v>Fayette</v>
      </c>
      <c r="B58" t="str">
        <f>IF('Source - BMV '!B58="","",'Source - BMV '!B58)</f>
        <v>21-1-0000</v>
      </c>
      <c r="C58" t="str">
        <f t="shared" si="0"/>
        <v>2110000</v>
      </c>
    </row>
    <row r="59" spans="1:3" x14ac:dyDescent="0.25">
      <c r="A59" t="str">
        <f>IF('Source - BMV '!A59="","",'Source - BMV '!A59)</f>
        <v>Floyd</v>
      </c>
      <c r="B59" t="str">
        <f>IF('Source - BMV '!B59="","",'Source - BMV '!B59)</f>
        <v>22-1-0000</v>
      </c>
      <c r="C59" t="str">
        <f t="shared" si="0"/>
        <v>2210000</v>
      </c>
    </row>
    <row r="60" spans="1:3" x14ac:dyDescent="0.25">
      <c r="A60" t="str">
        <f>IF('Source - BMV '!A60="","",'Source - BMV '!A60)</f>
        <v>Fountain</v>
      </c>
      <c r="B60" t="str">
        <f>IF('Source - BMV '!B60="","",'Source - BMV '!B60)</f>
        <v>23-1-0000</v>
      </c>
      <c r="C60" t="str">
        <f t="shared" si="0"/>
        <v>2310000</v>
      </c>
    </row>
    <row r="61" spans="1:3" x14ac:dyDescent="0.25">
      <c r="A61" t="str">
        <f>IF('Source - BMV '!A61="","",'Source - BMV '!A61)</f>
        <v>Franklin</v>
      </c>
      <c r="B61" t="str">
        <f>IF('Source - BMV '!B61="","",'Source - BMV '!B61)</f>
        <v>24-1-0000</v>
      </c>
      <c r="C61" t="str">
        <f t="shared" si="0"/>
        <v>2410000</v>
      </c>
    </row>
    <row r="62" spans="1:3" x14ac:dyDescent="0.25">
      <c r="A62" t="str">
        <f>IF('Source - BMV '!A62="","",'Source - BMV '!A62)</f>
        <v>Fulton</v>
      </c>
      <c r="B62" t="str">
        <f>IF('Source - BMV '!B62="","",'Source - BMV '!B62)</f>
        <v>25-1-0000</v>
      </c>
      <c r="C62" t="str">
        <f t="shared" si="0"/>
        <v>2510000</v>
      </c>
    </row>
    <row r="63" spans="1:3" x14ac:dyDescent="0.25">
      <c r="A63" t="str">
        <f>IF('Source - BMV '!A63="","",'Source - BMV '!A63)</f>
        <v>Gibson</v>
      </c>
      <c r="B63" t="str">
        <f>IF('Source - BMV '!B63="","",'Source - BMV '!B63)</f>
        <v>26-1-0000</v>
      </c>
      <c r="C63" t="str">
        <f t="shared" si="0"/>
        <v>2610000</v>
      </c>
    </row>
    <row r="64" spans="1:3" x14ac:dyDescent="0.25">
      <c r="A64" t="str">
        <f>IF('Source - BMV '!A64="","",'Source - BMV '!A64)</f>
        <v>Grant</v>
      </c>
      <c r="B64" t="str">
        <f>IF('Source - BMV '!B64="","",'Source - BMV '!B64)</f>
        <v>27-1-0000</v>
      </c>
      <c r="C64" t="str">
        <f t="shared" si="0"/>
        <v>2710000</v>
      </c>
    </row>
    <row r="65" spans="1:3" x14ac:dyDescent="0.25">
      <c r="A65" t="str">
        <f>IF('Source - BMV '!A65="","",'Source - BMV '!A65)</f>
        <v>Greene</v>
      </c>
      <c r="B65" t="str">
        <f>IF('Source - BMV '!B65="","",'Source - BMV '!B65)</f>
        <v>28-1-0000</v>
      </c>
      <c r="C65" t="str">
        <f t="shared" si="0"/>
        <v>2810000</v>
      </c>
    </row>
    <row r="66" spans="1:3" x14ac:dyDescent="0.25">
      <c r="A66" t="str">
        <f>IF('Source - BMV '!A66="","",'Source - BMV '!A66)</f>
        <v>Hancock</v>
      </c>
      <c r="B66" t="str">
        <f>IF('Source - BMV '!B66="","",'Source - BMV '!B66)</f>
        <v>30-1-0000</v>
      </c>
      <c r="C66" t="str">
        <f t="shared" si="0"/>
        <v>3010000</v>
      </c>
    </row>
    <row r="67" spans="1:3" x14ac:dyDescent="0.25">
      <c r="A67" t="str">
        <f>IF('Source - BMV '!A67="","",'Source - BMV '!A67)</f>
        <v>Harrison</v>
      </c>
      <c r="B67" t="str">
        <f>IF('Source - BMV '!B67="","",'Source - BMV '!B67)</f>
        <v>31-1-0000</v>
      </c>
      <c r="C67" t="str">
        <f t="shared" si="0"/>
        <v>3110000</v>
      </c>
    </row>
    <row r="68" spans="1:3" x14ac:dyDescent="0.25">
      <c r="A68" t="str">
        <f>IF('Source - BMV '!A68="","",'Source - BMV '!A68)</f>
        <v>Hendricks</v>
      </c>
      <c r="B68" t="str">
        <f>IF('Source - BMV '!B68="","",'Source - BMV '!B68)</f>
        <v>32-1-0000</v>
      </c>
      <c r="C68" t="str">
        <f t="shared" ref="C68:C99" si="1">IF(B68="","",_xlfn.REGEXREPLACE(B68,"-","",0,1))</f>
        <v>3210000</v>
      </c>
    </row>
    <row r="69" spans="1:3" x14ac:dyDescent="0.25">
      <c r="A69" t="str">
        <f>IF('Source - BMV '!A69="","",'Source - BMV '!A69)</f>
        <v>Henry</v>
      </c>
      <c r="B69" t="str">
        <f>IF('Source - BMV '!B69="","",'Source - BMV '!B69)</f>
        <v>33-1-0000</v>
      </c>
      <c r="C69" t="str">
        <f t="shared" si="1"/>
        <v>3310000</v>
      </c>
    </row>
    <row r="70" spans="1:3" x14ac:dyDescent="0.25">
      <c r="A70" t="str">
        <f>IF('Source - BMV '!A70="","",'Source - BMV '!A70)</f>
        <v>Howard</v>
      </c>
      <c r="B70" t="str">
        <f>IF('Source - BMV '!B70="","",'Source - BMV '!B70)</f>
        <v>34-1-0000</v>
      </c>
      <c r="C70" t="str">
        <f t="shared" si="1"/>
        <v>3410000</v>
      </c>
    </row>
    <row r="71" spans="1:3" x14ac:dyDescent="0.25">
      <c r="A71" t="str">
        <f>IF('Source - BMV '!A71="","",'Source - BMV '!A71)</f>
        <v>Huntington</v>
      </c>
      <c r="B71" t="str">
        <f>IF('Source - BMV '!B71="","",'Source - BMV '!B71)</f>
        <v>35-1-0000</v>
      </c>
      <c r="C71" t="str">
        <f t="shared" si="1"/>
        <v>3510000</v>
      </c>
    </row>
    <row r="72" spans="1:3" x14ac:dyDescent="0.25">
      <c r="A72" t="str">
        <f>IF('Source - BMV '!A72="","",'Source - BMV '!A72)</f>
        <v>Jay</v>
      </c>
      <c r="B72" t="str">
        <f>IF('Source - BMV '!B72="","",'Source - BMV '!B72)</f>
        <v>38-1-0000</v>
      </c>
      <c r="C72" t="str">
        <f t="shared" si="1"/>
        <v>3810000</v>
      </c>
    </row>
    <row r="73" spans="1:3" x14ac:dyDescent="0.25">
      <c r="A73" t="str">
        <f>IF('Source - BMV '!A73="","",'Source - BMV '!A73)</f>
        <v>Jefferson</v>
      </c>
      <c r="B73" t="str">
        <f>IF('Source - BMV '!B73="","",'Source - BMV '!B73)</f>
        <v>39-1-0000</v>
      </c>
      <c r="C73" t="str">
        <f t="shared" si="1"/>
        <v>3910000</v>
      </c>
    </row>
    <row r="74" spans="1:3" x14ac:dyDescent="0.25">
      <c r="A74" t="str">
        <f>IF('Source - BMV '!A74="","",'Source - BMV '!A74)</f>
        <v>Johnson</v>
      </c>
      <c r="B74" t="str">
        <f>IF('Source - BMV '!B74="","",'Source - BMV '!B74)</f>
        <v>41-1-0000</v>
      </c>
      <c r="C74" t="str">
        <f t="shared" si="1"/>
        <v>4110000</v>
      </c>
    </row>
    <row r="75" spans="1:3" x14ac:dyDescent="0.25">
      <c r="A75" t="str">
        <f>IF('Source - BMV '!A75="","",'Source - BMV '!A75)</f>
        <v>Kosciusko</v>
      </c>
      <c r="B75" t="str">
        <f>IF('Source - BMV '!B75="","",'Source - BMV '!B75)</f>
        <v>43-1-0000</v>
      </c>
      <c r="C75" t="str">
        <f t="shared" si="1"/>
        <v>4310000</v>
      </c>
    </row>
    <row r="76" spans="1:3" x14ac:dyDescent="0.25">
      <c r="A76" t="str">
        <f>IF('Source - BMV '!A76="","",'Source - BMV '!A76)</f>
        <v>Lagrange</v>
      </c>
      <c r="B76" t="str">
        <f>IF('Source - BMV '!B76="","",'Source - BMV '!B76)</f>
        <v>44-1-0000</v>
      </c>
      <c r="C76" t="str">
        <f t="shared" si="1"/>
        <v>4410000</v>
      </c>
    </row>
    <row r="77" spans="1:3" x14ac:dyDescent="0.25">
      <c r="A77" t="str">
        <f>IF('Source - BMV '!A77="","",'Source - BMV '!A77)</f>
        <v>Lawrence</v>
      </c>
      <c r="B77" t="str">
        <f>IF('Source - BMV '!B77="","",'Source - BMV '!B77)</f>
        <v>47-1-0000</v>
      </c>
      <c r="C77" t="str">
        <f t="shared" si="1"/>
        <v>4710000</v>
      </c>
    </row>
    <row r="78" spans="1:3" x14ac:dyDescent="0.25">
      <c r="A78" t="str">
        <f>IF('Source - BMV '!A78="","",'Source - BMV '!A78)</f>
        <v>Madison</v>
      </c>
      <c r="B78" t="str">
        <f>IF('Source - BMV '!B78="","",'Source - BMV '!B78)</f>
        <v>48-1-0000</v>
      </c>
      <c r="C78" t="str">
        <f t="shared" si="1"/>
        <v>4810000</v>
      </c>
    </row>
    <row r="79" spans="1:3" x14ac:dyDescent="0.25">
      <c r="A79" t="str">
        <f>IF('Source - BMV '!A79="","",'Source - BMV '!A79)</f>
        <v>Marion</v>
      </c>
      <c r="B79" t="str">
        <f>IF('Source - BMV '!B79="","",'Source - BMV '!B79)</f>
        <v>49-1-0000</v>
      </c>
      <c r="C79" t="str">
        <f t="shared" si="1"/>
        <v>4910000</v>
      </c>
    </row>
    <row r="80" spans="1:3" x14ac:dyDescent="0.25">
      <c r="A80" t="str">
        <f>IF('Source - BMV '!A80="","",'Source - BMV '!A80)</f>
        <v>Martin</v>
      </c>
      <c r="B80" t="str">
        <f>IF('Source - BMV '!B80="","",'Source - BMV '!B80)</f>
        <v>51-1-0000</v>
      </c>
      <c r="C80" t="str">
        <f t="shared" si="1"/>
        <v>5110000</v>
      </c>
    </row>
    <row r="81" spans="1:3" x14ac:dyDescent="0.25">
      <c r="A81" t="str">
        <f>IF('Source - BMV '!A81="","",'Source - BMV '!A81)</f>
        <v>Miami</v>
      </c>
      <c r="B81" t="str">
        <f>IF('Source - BMV '!B81="","",'Source - BMV '!B81)</f>
        <v>52-1-0000</v>
      </c>
      <c r="C81" t="str">
        <f t="shared" si="1"/>
        <v>5210000</v>
      </c>
    </row>
    <row r="82" spans="1:3" x14ac:dyDescent="0.25">
      <c r="A82" t="str">
        <f>IF('Source - BMV '!A82="","",'Source - BMV '!A82)</f>
        <v>Monroe</v>
      </c>
      <c r="B82" t="str">
        <f>IF('Source - BMV '!B82="","",'Source - BMV '!B82)</f>
        <v>53-1-0000</v>
      </c>
      <c r="C82" t="str">
        <f t="shared" si="1"/>
        <v>5310000</v>
      </c>
    </row>
    <row r="83" spans="1:3" x14ac:dyDescent="0.25">
      <c r="A83" t="str">
        <f>IF('Source - BMV '!A83="","",'Source - BMV '!A83)</f>
        <v>Montgomery</v>
      </c>
      <c r="B83" t="str">
        <f>IF('Source - BMV '!B83="","",'Source - BMV '!B83)</f>
        <v>54-1-0000</v>
      </c>
      <c r="C83" t="str">
        <f t="shared" si="1"/>
        <v>5410000</v>
      </c>
    </row>
    <row r="84" spans="1:3" x14ac:dyDescent="0.25">
      <c r="A84" t="str">
        <f>IF('Source - BMV '!A84="","",'Source - BMV '!A84)</f>
        <v>Morgan</v>
      </c>
      <c r="B84" t="str">
        <f>IF('Source - BMV '!B84="","",'Source - BMV '!B84)</f>
        <v>55-1-0000</v>
      </c>
      <c r="C84" t="str">
        <f t="shared" si="1"/>
        <v>5510000</v>
      </c>
    </row>
    <row r="85" spans="1:3" x14ac:dyDescent="0.25">
      <c r="A85" t="str">
        <f>IF('Source - BMV '!A85="","",'Source - BMV '!A85)</f>
        <v>Noble</v>
      </c>
      <c r="B85" t="str">
        <f>IF('Source - BMV '!B85="","",'Source - BMV '!B85)</f>
        <v>57-1-0000</v>
      </c>
      <c r="C85" t="str">
        <f t="shared" si="1"/>
        <v>5710000</v>
      </c>
    </row>
    <row r="86" spans="1:3" x14ac:dyDescent="0.25">
      <c r="A86" t="str">
        <f>IF('Source - BMV '!A86="","",'Source - BMV '!A86)</f>
        <v>Owen</v>
      </c>
      <c r="B86" t="str">
        <f>IF('Source - BMV '!B86="","",'Source - BMV '!B86)</f>
        <v>60-1-0000</v>
      </c>
      <c r="C86" t="str">
        <f t="shared" si="1"/>
        <v>6010000</v>
      </c>
    </row>
    <row r="87" spans="1:3" x14ac:dyDescent="0.25">
      <c r="A87" t="str">
        <f>IF('Source - BMV '!A87="","",'Source - BMV '!A87)</f>
        <v>Parke</v>
      </c>
      <c r="B87" t="str">
        <f>IF('Source - BMV '!B87="","",'Source - BMV '!B87)</f>
        <v>61-1-0000</v>
      </c>
      <c r="C87" t="str">
        <f t="shared" si="1"/>
        <v>6110000</v>
      </c>
    </row>
    <row r="88" spans="1:3" x14ac:dyDescent="0.25">
      <c r="A88" t="str">
        <f>IF('Source - BMV '!A88="","",'Source - BMV '!A88)</f>
        <v>Perry</v>
      </c>
      <c r="B88" t="str">
        <f>IF('Source - BMV '!B88="","",'Source - BMV '!B88)</f>
        <v>62-1-0000</v>
      </c>
      <c r="C88" t="str">
        <f t="shared" si="1"/>
        <v>6210000</v>
      </c>
    </row>
    <row r="89" spans="1:3" x14ac:dyDescent="0.25">
      <c r="A89" t="str">
        <f>IF('Source - BMV '!A89="","",'Source - BMV '!A89)</f>
        <v>Posey</v>
      </c>
      <c r="B89" t="str">
        <f>IF('Source - BMV '!B89="","",'Source - BMV '!B89)</f>
        <v>65-1-0000</v>
      </c>
      <c r="C89" t="str">
        <f t="shared" si="1"/>
        <v>6510000</v>
      </c>
    </row>
    <row r="90" spans="1:3" x14ac:dyDescent="0.25">
      <c r="A90" t="str">
        <f>IF('Source - BMV '!A90="","",'Source - BMV '!A90)</f>
        <v>Putnam</v>
      </c>
      <c r="B90" t="str">
        <f>IF('Source - BMV '!B90="","",'Source - BMV '!B90)</f>
        <v>67-1-0000</v>
      </c>
      <c r="C90" t="str">
        <f t="shared" si="1"/>
        <v>6710000</v>
      </c>
    </row>
    <row r="91" spans="1:3" x14ac:dyDescent="0.25">
      <c r="A91" t="str">
        <f>IF('Source - BMV '!A91="","",'Source - BMV '!A91)</f>
        <v>Randolph</v>
      </c>
      <c r="B91" t="str">
        <f>IF('Source - BMV '!B91="","",'Source - BMV '!B91)</f>
        <v>68-1-0000</v>
      </c>
      <c r="C91" t="str">
        <f t="shared" si="1"/>
        <v>6810000</v>
      </c>
    </row>
    <row r="92" spans="1:3" x14ac:dyDescent="0.25">
      <c r="A92" t="str">
        <f>IF('Source - BMV '!A92="","",'Source - BMV '!A92)</f>
        <v>Rush</v>
      </c>
      <c r="B92" t="str">
        <f>IF('Source - BMV '!B92="","",'Source - BMV '!B92)</f>
        <v>70-1-0000</v>
      </c>
      <c r="C92" t="str">
        <f t="shared" si="1"/>
        <v>7010000</v>
      </c>
    </row>
    <row r="93" spans="1:3" x14ac:dyDescent="0.25">
      <c r="A93" t="str">
        <f>IF('Source - BMV '!A93="","",'Source - BMV '!A93)</f>
        <v>Saint Joseph</v>
      </c>
      <c r="B93" t="str">
        <f>IF('Source - BMV '!B93="","",'Source - BMV '!B93)</f>
        <v>71-1-0000</v>
      </c>
      <c r="C93" t="str">
        <f t="shared" si="1"/>
        <v>7110000</v>
      </c>
    </row>
    <row r="94" spans="1:3" x14ac:dyDescent="0.25">
      <c r="A94" t="str">
        <f>IF('Source - BMV '!A94="","",'Source - BMV '!A94)</f>
        <v>Shelby</v>
      </c>
      <c r="B94" t="str">
        <f>IF('Source - BMV '!B94="","",'Source - BMV '!B94)</f>
        <v>73-1-0000</v>
      </c>
      <c r="C94" t="str">
        <f t="shared" si="1"/>
        <v>7310000</v>
      </c>
    </row>
    <row r="95" spans="1:3" x14ac:dyDescent="0.25">
      <c r="A95" t="str">
        <f>IF('Source - BMV '!A95="","",'Source - BMV '!A95)</f>
        <v>Spencer</v>
      </c>
      <c r="B95" t="str">
        <f>IF('Source - BMV '!B95="","",'Source - BMV '!B95)</f>
        <v>74-1-0000</v>
      </c>
      <c r="C95" t="str">
        <f t="shared" si="1"/>
        <v>7410000</v>
      </c>
    </row>
    <row r="96" spans="1:3" x14ac:dyDescent="0.25">
      <c r="A96" t="str">
        <f>IF('Source - BMV '!A96="","",'Source - BMV '!A96)</f>
        <v>Steuben</v>
      </c>
      <c r="B96" t="str">
        <f>IF('Source - BMV '!B96="","",'Source - BMV '!B96)</f>
        <v>76-1-0000</v>
      </c>
      <c r="C96" t="str">
        <f t="shared" si="1"/>
        <v>7610000</v>
      </c>
    </row>
    <row r="97" spans="1:3" x14ac:dyDescent="0.25">
      <c r="A97" t="str">
        <f>IF('Source - BMV '!A97="","",'Source - BMV '!A97)</f>
        <v>Sullivan</v>
      </c>
      <c r="B97" t="str">
        <f>IF('Source - BMV '!B97="","",'Source - BMV '!B97)</f>
        <v>77-1-0000</v>
      </c>
      <c r="C97" t="str">
        <f t="shared" si="1"/>
        <v>7710000</v>
      </c>
    </row>
    <row r="98" spans="1:3" x14ac:dyDescent="0.25">
      <c r="A98" t="str">
        <f>IF('Source - BMV '!A98="","",'Source - BMV '!A98)</f>
        <v>Tippecanoe</v>
      </c>
      <c r="B98" t="str">
        <f>IF('Source - BMV '!B98="","",'Source - BMV '!B98)</f>
        <v>79-1-0000</v>
      </c>
      <c r="C98" t="str">
        <f t="shared" si="1"/>
        <v>7910000</v>
      </c>
    </row>
    <row r="99" spans="1:3" x14ac:dyDescent="0.25">
      <c r="A99" t="str">
        <f>IF('Source - BMV '!A99="","",'Source - BMV '!A99)</f>
        <v>Tipton</v>
      </c>
      <c r="B99" t="str">
        <f>IF('Source - BMV '!B99="","",'Source - BMV '!B99)</f>
        <v>80-1-0000</v>
      </c>
      <c r="C99" t="str">
        <f t="shared" si="1"/>
        <v>8010000</v>
      </c>
    </row>
    <row r="100" spans="1:3" x14ac:dyDescent="0.25">
      <c r="A100" t="str">
        <f>IF('Source - BMV '!A100="","",'Source - BMV '!A100)</f>
        <v>Union</v>
      </c>
      <c r="B100" t="str">
        <f>IF('Source - BMV '!B100="","",'Source - BMV '!B100)</f>
        <v>81-1-0000</v>
      </c>
      <c r="C100" t="str">
        <f t="shared" ref="C100:C108" si="2">IF(B100="","",_xlfn.REGEXREPLACE(B100,"-","",0,1))</f>
        <v>8110000</v>
      </c>
    </row>
    <row r="101" spans="1:3" x14ac:dyDescent="0.25">
      <c r="A101" t="str">
        <f>IF('Source - BMV '!A101="","",'Source - BMV '!A101)</f>
        <v>Vanderburgh</v>
      </c>
      <c r="B101" t="str">
        <f>IF('Source - BMV '!B101="","",'Source - BMV '!B101)</f>
        <v>82-1-0000</v>
      </c>
      <c r="C101" t="str">
        <f t="shared" si="2"/>
        <v>8210000</v>
      </c>
    </row>
    <row r="102" spans="1:3" x14ac:dyDescent="0.25">
      <c r="A102" t="str">
        <f>IF('Source - BMV '!A102="","",'Source - BMV '!A102)</f>
        <v>Vermillion</v>
      </c>
      <c r="B102" t="str">
        <f>IF('Source - BMV '!B102="","",'Source - BMV '!B102)</f>
        <v>83-1-0000</v>
      </c>
      <c r="C102" t="str">
        <f t="shared" si="2"/>
        <v>8310000</v>
      </c>
    </row>
    <row r="103" spans="1:3" x14ac:dyDescent="0.25">
      <c r="A103" t="str">
        <f>IF('Source - BMV '!A103="","",'Source - BMV '!A103)</f>
        <v>Vigo</v>
      </c>
      <c r="B103" t="str">
        <f>IF('Source - BMV '!B103="","",'Source - BMV '!B103)</f>
        <v>84-1-0000</v>
      </c>
      <c r="C103" t="str">
        <f t="shared" si="2"/>
        <v>8410000</v>
      </c>
    </row>
    <row r="104" spans="1:3" x14ac:dyDescent="0.25">
      <c r="A104" t="str">
        <f>IF('Source - BMV '!A104="","",'Source - BMV '!A104)</f>
        <v>Wabash</v>
      </c>
      <c r="B104" t="str">
        <f>IF('Source - BMV '!B104="","",'Source - BMV '!B104)</f>
        <v>85-1-0000</v>
      </c>
      <c r="C104" t="str">
        <f t="shared" si="2"/>
        <v>8510000</v>
      </c>
    </row>
    <row r="105" spans="1:3" x14ac:dyDescent="0.25">
      <c r="A105" t="str">
        <f>IF('Source - BMV '!A105="","",'Source - BMV '!A105)</f>
        <v>Warren</v>
      </c>
      <c r="B105" t="str">
        <f>IF('Source - BMV '!B105="","",'Source - BMV '!B105)</f>
        <v>86-1-0000</v>
      </c>
      <c r="C105" t="str">
        <f t="shared" si="2"/>
        <v>8610000</v>
      </c>
    </row>
    <row r="106" spans="1:3" x14ac:dyDescent="0.25">
      <c r="A106" t="str">
        <f>IF('Source - BMV '!A106="","",'Source - BMV '!A106)</f>
        <v>Warrick</v>
      </c>
      <c r="B106" t="str">
        <f>IF('Source - BMV '!B106="","",'Source - BMV '!B106)</f>
        <v>87-1-0000</v>
      </c>
      <c r="C106" t="str">
        <f t="shared" si="2"/>
        <v>8710000</v>
      </c>
    </row>
    <row r="107" spans="1:3" x14ac:dyDescent="0.25">
      <c r="A107" t="str">
        <f>IF('Source - BMV '!A107="","",'Source - BMV '!A107)</f>
        <v>Wayne</v>
      </c>
      <c r="B107" t="str">
        <f>IF('Source - BMV '!B107="","",'Source - BMV '!B107)</f>
        <v>89-1-0000</v>
      </c>
      <c r="C107" t="str">
        <f t="shared" si="2"/>
        <v>8910000</v>
      </c>
    </row>
    <row r="108" spans="1:3" x14ac:dyDescent="0.25">
      <c r="A108" t="str">
        <f>IF('Source - BMV '!A108="","",'Source - BMV '!A108)</f>
        <v>Wells</v>
      </c>
      <c r="B108" t="str">
        <f>IF('Source - BMV '!B108="","",'Source - BMV '!B108)</f>
        <v>90-1-0000</v>
      </c>
      <c r="C108" t="str">
        <f t="shared" si="2"/>
        <v>9010000</v>
      </c>
    </row>
    <row r="109" spans="1:3" x14ac:dyDescent="0.25">
      <c r="A109" t="str">
        <f>IF('Source - BMV '!A109="","",'Source - BMV '!A109)</f>
        <v>Whitley</v>
      </c>
      <c r="B109" t="str">
        <f>IF('Source - BMV '!B109="","",'Source - BMV '!B109)</f>
        <v>92-1-0000</v>
      </c>
      <c r="C109" t="str">
        <f t="shared" ref="C109:C125" si="3">IF(B109="","",_xlfn.REGEXREPLACE(B109,"-","",0,1))</f>
        <v>9210000</v>
      </c>
    </row>
    <row r="110" spans="1:3" x14ac:dyDescent="0.25">
      <c r="A110" t="str">
        <f>IF('Source - BMV '!A110="","",'Source - BMV '!A110)</f>
        <v/>
      </c>
      <c r="B110" t="str">
        <f>IF('Source - BMV '!B110="","",'Source - BMV '!B110)</f>
        <v/>
      </c>
      <c r="C110" t="str">
        <f t="shared" si="3"/>
        <v/>
      </c>
    </row>
    <row r="111" spans="1:3" x14ac:dyDescent="0.25">
      <c r="A111" t="str">
        <f>IF('Source - BMV '!A111="","",'Source - BMV '!A111)</f>
        <v/>
      </c>
      <c r="B111" t="str">
        <f>IF('Source - BMV '!B111="","",'Source - BMV '!B111)</f>
        <v/>
      </c>
      <c r="C111" t="str">
        <f t="shared" si="3"/>
        <v/>
      </c>
    </row>
    <row r="112" spans="1:3" x14ac:dyDescent="0.25">
      <c r="A112" t="str">
        <f>IF('Source - BMV '!A112="","",'Source - BMV '!A112)</f>
        <v/>
      </c>
      <c r="B112" t="str">
        <f>IF('Source - BMV '!B112="","",'Source - BMV '!B112)</f>
        <v/>
      </c>
      <c r="C112" t="str">
        <f t="shared" si="3"/>
        <v/>
      </c>
    </row>
    <row r="113" spans="1:3" x14ac:dyDescent="0.25">
      <c r="A113" t="str">
        <f>IF('Source - BMV '!A113="","",'Source - BMV '!A113)</f>
        <v/>
      </c>
      <c r="B113" t="str">
        <f>IF('Source - BMV '!B113="","",'Source - BMV '!B113)</f>
        <v/>
      </c>
      <c r="C113" t="str">
        <f t="shared" si="3"/>
        <v/>
      </c>
    </row>
    <row r="114" spans="1:3" x14ac:dyDescent="0.25">
      <c r="A114" t="str">
        <f>IF('Source - BMV '!A114="","",'Source - BMV '!A114)</f>
        <v/>
      </c>
      <c r="B114" t="str">
        <f>IF('Source - BMV '!B114="","",'Source - BMV '!B114)</f>
        <v/>
      </c>
      <c r="C114" t="str">
        <f t="shared" si="3"/>
        <v/>
      </c>
    </row>
    <row r="115" spans="1:3" x14ac:dyDescent="0.25">
      <c r="A115" t="str">
        <f>IF('Source - BMV '!A115="","",'Source - BMV '!A115)</f>
        <v/>
      </c>
      <c r="B115" t="str">
        <f>IF('Source - BMV '!B115="","",'Source - BMV '!B115)</f>
        <v/>
      </c>
      <c r="C115" t="str">
        <f t="shared" si="3"/>
        <v/>
      </c>
    </row>
    <row r="116" spans="1:3" x14ac:dyDescent="0.25">
      <c r="A116" t="str">
        <f>IF('Source - BMV '!A116="","",'Source - BMV '!A116)</f>
        <v/>
      </c>
      <c r="B116" t="str">
        <f>IF('Source - BMV '!B116="","",'Source - BMV '!B116)</f>
        <v/>
      </c>
      <c r="C116" t="str">
        <f t="shared" si="3"/>
        <v/>
      </c>
    </row>
    <row r="117" spans="1:3" x14ac:dyDescent="0.25">
      <c r="A117" t="str">
        <f>IF('Source - BMV '!A117="","",'Source - BMV '!A117)</f>
        <v/>
      </c>
      <c r="B117" t="str">
        <f>IF('Source - BMV '!B117="","",'Source - BMV '!B117)</f>
        <v/>
      </c>
      <c r="C117" t="str">
        <f t="shared" si="3"/>
        <v/>
      </c>
    </row>
    <row r="118" spans="1:3" x14ac:dyDescent="0.25">
      <c r="A118" t="str">
        <f>IF('Source - BMV '!A118="","",'Source - BMV '!A118)</f>
        <v/>
      </c>
      <c r="B118" t="str">
        <f>IF('Source - BMV '!B118="","",'Source - BMV '!B118)</f>
        <v/>
      </c>
      <c r="C118" t="str">
        <f t="shared" si="3"/>
        <v/>
      </c>
    </row>
    <row r="119" spans="1:3" x14ac:dyDescent="0.25">
      <c r="A119" t="str">
        <f>IF('Source - BMV '!A119="","",'Source - BMV '!A119)</f>
        <v/>
      </c>
      <c r="B119" t="str">
        <f>IF('Source - BMV '!B119="","",'Source - BMV '!B119)</f>
        <v/>
      </c>
      <c r="C119" t="str">
        <f t="shared" si="3"/>
        <v/>
      </c>
    </row>
    <row r="120" spans="1:3" x14ac:dyDescent="0.25">
      <c r="A120" t="str">
        <f>IF('Source - BMV '!A120="","",'Source - BMV '!A120)</f>
        <v/>
      </c>
      <c r="B120" t="str">
        <f>IF('Source - BMV '!B120="","",'Source - BMV '!B120)</f>
        <v/>
      </c>
      <c r="C120" t="str">
        <f t="shared" si="3"/>
        <v/>
      </c>
    </row>
    <row r="121" spans="1:3" x14ac:dyDescent="0.25">
      <c r="A121" t="str">
        <f>IF('Source - BMV '!A121="","",'Source - BMV '!A121)</f>
        <v/>
      </c>
      <c r="B121" t="str">
        <f>IF('Source - BMV '!B121="","",'Source - BMV '!B121)</f>
        <v/>
      </c>
      <c r="C121" t="str">
        <f t="shared" si="3"/>
        <v/>
      </c>
    </row>
    <row r="122" spans="1:3" x14ac:dyDescent="0.25">
      <c r="A122" t="str">
        <f>IF('Source - BMV '!A122="","",'Source - BMV '!A122)</f>
        <v/>
      </c>
      <c r="B122" t="str">
        <f>IF('Source - BMV '!B122="","",'Source - BMV '!B122)</f>
        <v/>
      </c>
      <c r="C122" t="str">
        <f t="shared" si="3"/>
        <v/>
      </c>
    </row>
    <row r="123" spans="1:3" x14ac:dyDescent="0.25">
      <c r="A123" t="str">
        <f>IF('Source - BMV '!A123="","",'Source - BMV '!A123)</f>
        <v/>
      </c>
      <c r="B123" t="str">
        <f>IF('Source - BMV '!B123="","",'Source - BMV '!B123)</f>
        <v/>
      </c>
      <c r="C123" t="str">
        <f t="shared" si="3"/>
        <v/>
      </c>
    </row>
    <row r="124" spans="1:3" x14ac:dyDescent="0.25">
      <c r="A124" t="str">
        <f>IF('Source - BMV '!A124="","",'Source - BMV '!A124)</f>
        <v/>
      </c>
      <c r="B124" t="str">
        <f>IF('Source - BMV '!B124="","",'Source - BMV '!B124)</f>
        <v/>
      </c>
      <c r="C124" t="str">
        <f t="shared" si="3"/>
        <v/>
      </c>
    </row>
    <row r="125" spans="1:3" x14ac:dyDescent="0.25">
      <c r="A125" s="19" t="str">
        <f>IF('Source - BMV '!A125="","",'Source - BMV '!A125)</f>
        <v/>
      </c>
      <c r="B125" s="19" t="str">
        <f>IF('Source - BMV '!B125="","",'Source - BMV '!B125)</f>
        <v/>
      </c>
      <c r="C125" s="19" t="str">
        <f t="shared" si="3"/>
        <v/>
      </c>
    </row>
    <row r="126" spans="1:3" x14ac:dyDescent="0.25">
      <c r="A126" t="s">
        <v>1305</v>
      </c>
      <c r="B126" t="s">
        <v>1305</v>
      </c>
      <c r="C126" t="s">
        <v>1305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A74-97B2-4774-9499-EE0514DFA751}">
  <sheetPr>
    <tabColor rgb="FFFFFF00"/>
  </sheetPr>
  <dimension ref="A1:G540"/>
  <sheetViews>
    <sheetView zoomScale="70" zoomScaleNormal="70" workbookViewId="0"/>
  </sheetViews>
  <sheetFormatPr defaultColWidth="0" defaultRowHeight="15" x14ac:dyDescent="0.25"/>
  <cols>
    <col min="1" max="1" width="26.85546875" bestFit="1" customWidth="1"/>
    <col min="2" max="2" width="51.85546875" bestFit="1" customWidth="1"/>
    <col min="3" max="3" width="15.85546875" bestFit="1" customWidth="1"/>
    <col min="4" max="4" width="30.140625" bestFit="1" customWidth="1"/>
    <col min="5" max="5" width="13.85546875" bestFit="1" customWidth="1"/>
    <col min="6" max="7" width="9.140625" customWidth="1"/>
    <col min="8" max="16384" width="9.140625" hidden="1"/>
  </cols>
  <sheetData>
    <row r="1" spans="1:5" x14ac:dyDescent="0.25">
      <c r="A1" s="16" t="s">
        <v>2233</v>
      </c>
      <c r="B1" s="16" t="s">
        <v>2234</v>
      </c>
      <c r="C1" s="16"/>
      <c r="D1" s="16"/>
      <c r="E1" s="16"/>
    </row>
    <row r="2" spans="1:5" ht="18" x14ac:dyDescent="0.25">
      <c r="A2" s="17" t="s">
        <v>2235</v>
      </c>
      <c r="B2" s="17" t="s">
        <v>2369</v>
      </c>
      <c r="C2" s="18"/>
      <c r="E2" s="1"/>
    </row>
    <row r="3" spans="1:5" ht="18" x14ac:dyDescent="0.25">
      <c r="A3" s="17" t="s">
        <v>2243</v>
      </c>
      <c r="B3" s="17" t="s">
        <v>2369</v>
      </c>
      <c r="C3" s="18"/>
      <c r="E3" s="1"/>
    </row>
    <row r="4" spans="1:5" ht="18" x14ac:dyDescent="0.25">
      <c r="A4" s="17" t="s">
        <v>2094</v>
      </c>
      <c r="B4" s="17" t="s">
        <v>2369</v>
      </c>
      <c r="C4" s="18"/>
      <c r="E4" s="1"/>
    </row>
    <row r="5" spans="1:5" ht="18" x14ac:dyDescent="0.25">
      <c r="A5" s="17" t="s">
        <v>2058</v>
      </c>
      <c r="B5" s="17" t="s">
        <v>2369</v>
      </c>
      <c r="C5" s="18"/>
      <c r="E5" s="1"/>
    </row>
    <row r="6" spans="1:5" ht="18" x14ac:dyDescent="0.25">
      <c r="A6" s="17" t="s">
        <v>2236</v>
      </c>
      <c r="B6" s="17" t="s">
        <v>2369</v>
      </c>
      <c r="C6" s="18"/>
      <c r="E6" s="1"/>
    </row>
    <row r="7" spans="1:5" ht="18" x14ac:dyDescent="0.25">
      <c r="A7" s="17" t="s">
        <v>2062</v>
      </c>
      <c r="B7" s="17" t="s">
        <v>2369</v>
      </c>
      <c r="C7" s="18"/>
      <c r="E7" s="1"/>
    </row>
    <row r="8" spans="1:5" ht="18" x14ac:dyDescent="0.25">
      <c r="A8" s="17" t="s">
        <v>2102</v>
      </c>
      <c r="B8" s="17" t="s">
        <v>2369</v>
      </c>
      <c r="C8" s="18"/>
      <c r="E8" s="1"/>
    </row>
    <row r="9" spans="1:5" ht="18" x14ac:dyDescent="0.25">
      <c r="A9" s="17" t="s">
        <v>2066</v>
      </c>
      <c r="B9" s="17" t="s">
        <v>2369</v>
      </c>
      <c r="C9" s="18"/>
      <c r="E9" s="1"/>
    </row>
    <row r="10" spans="1:5" ht="18" x14ac:dyDescent="0.25">
      <c r="A10" s="17" t="s">
        <v>2108</v>
      </c>
      <c r="B10" s="17" t="s">
        <v>2369</v>
      </c>
      <c r="C10" s="18"/>
      <c r="E10" s="1"/>
    </row>
    <row r="11" spans="1:5" ht="18" x14ac:dyDescent="0.25">
      <c r="A11" s="17" t="s">
        <v>2070</v>
      </c>
      <c r="B11" s="17" t="s">
        <v>2369</v>
      </c>
      <c r="C11" s="18"/>
      <c r="E11" s="1"/>
    </row>
    <row r="12" spans="1:5" ht="18" x14ac:dyDescent="0.25">
      <c r="A12" s="17" t="s">
        <v>2237</v>
      </c>
      <c r="B12" s="17" t="s">
        <v>2369</v>
      </c>
      <c r="C12" s="18"/>
      <c r="E12" s="1"/>
    </row>
    <row r="13" spans="1:5" ht="18" x14ac:dyDescent="0.25">
      <c r="A13" s="17" t="s">
        <v>2244</v>
      </c>
      <c r="B13" s="17" t="s">
        <v>2369</v>
      </c>
      <c r="C13" s="18"/>
      <c r="E13" s="1"/>
    </row>
    <row r="14" spans="1:5" ht="18" x14ac:dyDescent="0.25">
      <c r="A14" s="17" t="s">
        <v>2114</v>
      </c>
      <c r="B14" s="17" t="s">
        <v>2369</v>
      </c>
      <c r="C14" s="18"/>
      <c r="E14" s="1"/>
    </row>
    <row r="15" spans="1:5" ht="18" x14ac:dyDescent="0.25">
      <c r="A15" s="17" t="s">
        <v>2118</v>
      </c>
      <c r="B15" s="17" t="s">
        <v>2369</v>
      </c>
      <c r="C15" s="18"/>
      <c r="E15" s="1"/>
    </row>
    <row r="16" spans="1:5" ht="18" x14ac:dyDescent="0.25">
      <c r="A16" s="17" t="s">
        <v>2064</v>
      </c>
      <c r="B16" s="17" t="s">
        <v>2369</v>
      </c>
      <c r="C16" s="18"/>
      <c r="E16" s="1"/>
    </row>
    <row r="17" spans="1:5" ht="18" x14ac:dyDescent="0.25">
      <c r="A17" s="17" t="s">
        <v>2123</v>
      </c>
      <c r="B17" s="17" t="s">
        <v>2369</v>
      </c>
      <c r="C17" s="18"/>
      <c r="E17" s="1"/>
    </row>
    <row r="18" spans="1:5" ht="18" x14ac:dyDescent="0.25">
      <c r="A18" s="17" t="s">
        <v>2077</v>
      </c>
      <c r="B18" s="17" t="s">
        <v>2369</v>
      </c>
      <c r="C18" s="18"/>
      <c r="E18" s="1"/>
    </row>
    <row r="19" spans="1:5" ht="18" x14ac:dyDescent="0.25">
      <c r="A19" s="17" t="s">
        <v>2127</v>
      </c>
      <c r="B19" s="17" t="s">
        <v>2369</v>
      </c>
      <c r="C19" s="18"/>
      <c r="E19" s="1"/>
    </row>
    <row r="20" spans="1:5" ht="18" x14ac:dyDescent="0.25">
      <c r="A20" s="17" t="s">
        <v>2079</v>
      </c>
      <c r="B20" s="17" t="s">
        <v>2369</v>
      </c>
      <c r="C20" s="18"/>
      <c r="E20" s="1"/>
    </row>
    <row r="21" spans="1:5" ht="18" x14ac:dyDescent="0.25">
      <c r="A21" s="17" t="s">
        <v>2133</v>
      </c>
      <c r="B21" s="17" t="s">
        <v>2369</v>
      </c>
      <c r="C21" s="18"/>
      <c r="E21" s="1"/>
    </row>
    <row r="22" spans="1:5" ht="18" x14ac:dyDescent="0.25">
      <c r="A22" s="17" t="s">
        <v>2081</v>
      </c>
      <c r="B22" s="17" t="s">
        <v>2369</v>
      </c>
      <c r="C22" s="18"/>
      <c r="E22" s="1"/>
    </row>
    <row r="23" spans="1:5" ht="18" x14ac:dyDescent="0.25">
      <c r="A23" s="17" t="s">
        <v>2083</v>
      </c>
      <c r="B23" s="17" t="s">
        <v>2369</v>
      </c>
      <c r="C23" s="18"/>
      <c r="E23" s="1"/>
    </row>
    <row r="24" spans="1:5" ht="18" x14ac:dyDescent="0.25">
      <c r="A24" s="17" t="s">
        <v>2245</v>
      </c>
      <c r="B24" s="17" t="s">
        <v>2369</v>
      </c>
      <c r="C24" s="18"/>
      <c r="E24" s="1"/>
    </row>
    <row r="25" spans="1:5" ht="18" x14ac:dyDescent="0.25">
      <c r="A25" s="17" t="s">
        <v>2238</v>
      </c>
      <c r="B25" s="17" t="s">
        <v>2369</v>
      </c>
      <c r="C25" s="18"/>
      <c r="E25" s="1"/>
    </row>
    <row r="26" spans="1:5" ht="18" x14ac:dyDescent="0.25">
      <c r="A26" s="17" t="s">
        <v>2139</v>
      </c>
      <c r="B26" s="17" t="s">
        <v>2369</v>
      </c>
      <c r="C26" s="18"/>
      <c r="E26" s="1"/>
    </row>
    <row r="27" spans="1:5" ht="18" x14ac:dyDescent="0.25">
      <c r="A27" s="17" t="s">
        <v>2085</v>
      </c>
      <c r="B27" s="17" t="s">
        <v>2369</v>
      </c>
      <c r="C27" s="18"/>
      <c r="E27" s="1"/>
    </row>
    <row r="28" spans="1:5" ht="18" x14ac:dyDescent="0.25">
      <c r="A28" s="17" t="s">
        <v>2246</v>
      </c>
      <c r="B28" s="17" t="s">
        <v>2369</v>
      </c>
      <c r="C28" s="18"/>
      <c r="E28" s="1"/>
    </row>
    <row r="29" spans="1:5" ht="18" x14ac:dyDescent="0.25">
      <c r="A29" s="17" t="s">
        <v>2145</v>
      </c>
      <c r="B29" s="17" t="s">
        <v>2369</v>
      </c>
      <c r="C29" s="18"/>
      <c r="E29" s="1"/>
    </row>
    <row r="30" spans="1:5" ht="18" x14ac:dyDescent="0.25">
      <c r="A30" s="17" t="s">
        <v>2149</v>
      </c>
      <c r="B30" s="17" t="s">
        <v>2369</v>
      </c>
      <c r="C30" s="18"/>
      <c r="D30" s="15"/>
      <c r="E30" s="1"/>
    </row>
    <row r="31" spans="1:5" ht="18" x14ac:dyDescent="0.25">
      <c r="A31" s="17" t="s">
        <v>2153</v>
      </c>
      <c r="B31" s="17" t="s">
        <v>2369</v>
      </c>
      <c r="C31" s="18"/>
      <c r="E31" s="1"/>
    </row>
    <row r="32" spans="1:5" ht="18" x14ac:dyDescent="0.25">
      <c r="A32" s="17" t="s">
        <v>2240</v>
      </c>
      <c r="B32" s="17" t="s">
        <v>2369</v>
      </c>
      <c r="C32" s="18"/>
      <c r="E32" s="1"/>
    </row>
    <row r="33" spans="1:5" ht="18" x14ac:dyDescent="0.25">
      <c r="A33" s="17" t="s">
        <v>2157</v>
      </c>
      <c r="B33" s="17" t="s">
        <v>2369</v>
      </c>
      <c r="C33" s="18"/>
      <c r="E33" s="1"/>
    </row>
    <row r="34" spans="1:5" ht="18" x14ac:dyDescent="0.25">
      <c r="A34" s="17" t="s">
        <v>2087</v>
      </c>
      <c r="B34" s="17" t="s">
        <v>2369</v>
      </c>
      <c r="C34" s="18"/>
      <c r="E34" s="1"/>
    </row>
    <row r="35" spans="1:5" ht="18" x14ac:dyDescent="0.25">
      <c r="A35" s="17" t="s">
        <v>2163</v>
      </c>
      <c r="B35" s="17" t="s">
        <v>2369</v>
      </c>
      <c r="C35" s="18"/>
      <c r="E35" s="1"/>
    </row>
    <row r="36" spans="1:5" ht="18" x14ac:dyDescent="0.25">
      <c r="A36" s="17" t="s">
        <v>2248</v>
      </c>
      <c r="B36" s="17" t="s">
        <v>2369</v>
      </c>
      <c r="C36" s="18"/>
      <c r="E36" s="1"/>
    </row>
    <row r="37" spans="1:5" ht="18" x14ac:dyDescent="0.25">
      <c r="A37" s="17" t="s">
        <v>2167</v>
      </c>
      <c r="B37" s="17" t="s">
        <v>2369</v>
      </c>
      <c r="C37" s="18"/>
      <c r="E37" s="1"/>
    </row>
    <row r="38" spans="1:5" ht="18" x14ac:dyDescent="0.25">
      <c r="A38" s="17" t="s">
        <v>2089</v>
      </c>
      <c r="B38" s="17" t="s">
        <v>2369</v>
      </c>
      <c r="C38" s="18"/>
      <c r="E38" s="1"/>
    </row>
    <row r="39" spans="1:5" ht="18" x14ac:dyDescent="0.25">
      <c r="A39" s="17"/>
      <c r="B39" s="17"/>
      <c r="C39" s="18"/>
      <c r="D39" s="17"/>
      <c r="E39" s="18"/>
    </row>
    <row r="40" spans="1:5" ht="18" x14ac:dyDescent="0.25">
      <c r="A40" s="17" t="s">
        <v>2093</v>
      </c>
      <c r="B40" s="17"/>
      <c r="C40" s="18"/>
      <c r="D40" s="17"/>
      <c r="E40" s="18"/>
    </row>
    <row r="41" spans="1:5" ht="18" x14ac:dyDescent="0.25">
      <c r="A41" s="17"/>
      <c r="B41" s="17"/>
      <c r="C41" s="18"/>
      <c r="D41" s="17"/>
      <c r="E41" s="18"/>
    </row>
    <row r="42" spans="1:5" ht="18" x14ac:dyDescent="0.25">
      <c r="A42" s="17" t="s">
        <v>2096</v>
      </c>
      <c r="B42" s="17" t="s">
        <v>2369</v>
      </c>
      <c r="D42" s="17"/>
      <c r="E42" s="18"/>
    </row>
    <row r="43" spans="1:5" ht="18" x14ac:dyDescent="0.25">
      <c r="A43" s="17" t="s">
        <v>2098</v>
      </c>
      <c r="B43" s="17" t="s">
        <v>2369</v>
      </c>
      <c r="D43" s="17"/>
      <c r="E43" s="18"/>
    </row>
    <row r="44" spans="1:5" ht="18" x14ac:dyDescent="0.25">
      <c r="A44" s="17" t="s">
        <v>2100</v>
      </c>
      <c r="B44" s="17" t="s">
        <v>2369</v>
      </c>
      <c r="D44" s="17"/>
      <c r="E44" s="18"/>
    </row>
    <row r="45" spans="1:5" ht="18" x14ac:dyDescent="0.25">
      <c r="A45" s="17" t="s">
        <v>2104</v>
      </c>
      <c r="B45" s="17" t="s">
        <v>2369</v>
      </c>
      <c r="D45" s="17"/>
      <c r="E45" s="18"/>
    </row>
    <row r="46" spans="1:5" ht="18" x14ac:dyDescent="0.25">
      <c r="A46" s="17" t="s">
        <v>2106</v>
      </c>
      <c r="B46" s="17" t="s">
        <v>2369</v>
      </c>
      <c r="D46" s="17"/>
      <c r="E46" s="18"/>
    </row>
    <row r="47" spans="1:5" ht="18" x14ac:dyDescent="0.25">
      <c r="A47" s="17" t="s">
        <v>2110</v>
      </c>
      <c r="B47" s="17" t="s">
        <v>2369</v>
      </c>
      <c r="D47" s="17"/>
      <c r="E47" s="18"/>
    </row>
    <row r="48" spans="1:5" ht="18" x14ac:dyDescent="0.25">
      <c r="A48" s="17" t="s">
        <v>2112</v>
      </c>
      <c r="B48" s="17" t="s">
        <v>2369</v>
      </c>
      <c r="D48" s="17"/>
      <c r="E48" s="18"/>
    </row>
    <row r="49" spans="1:5" ht="18" x14ac:dyDescent="0.25">
      <c r="A49" s="17" t="s">
        <v>2116</v>
      </c>
      <c r="B49" s="17" t="s">
        <v>2369</v>
      </c>
      <c r="D49" s="17"/>
      <c r="E49" s="18"/>
    </row>
    <row r="50" spans="1:5" ht="18" x14ac:dyDescent="0.25">
      <c r="A50" s="17" t="s">
        <v>2349</v>
      </c>
      <c r="B50" s="17" t="s">
        <v>2369</v>
      </c>
      <c r="D50" s="17"/>
      <c r="E50" s="18"/>
    </row>
    <row r="51" spans="1:5" ht="18" x14ac:dyDescent="0.25">
      <c r="A51" s="17" t="s">
        <v>2120</v>
      </c>
      <c r="B51" s="17" t="s">
        <v>2369</v>
      </c>
      <c r="D51" s="17"/>
      <c r="E51" s="18"/>
    </row>
    <row r="52" spans="1:5" ht="18" x14ac:dyDescent="0.25">
      <c r="A52" s="17" t="s">
        <v>2066</v>
      </c>
      <c r="B52" s="17" t="s">
        <v>2369</v>
      </c>
      <c r="D52" s="17"/>
      <c r="E52" s="18"/>
    </row>
    <row r="53" spans="1:5" ht="18" x14ac:dyDescent="0.25">
      <c r="A53" s="17" t="s">
        <v>2060</v>
      </c>
      <c r="B53" s="17" t="s">
        <v>2369</v>
      </c>
      <c r="D53" s="17"/>
      <c r="E53" s="18"/>
    </row>
    <row r="54" spans="1:5" ht="18" x14ac:dyDescent="0.25">
      <c r="A54" s="17" t="s">
        <v>2125</v>
      </c>
      <c r="B54" s="17" t="s">
        <v>2369</v>
      </c>
      <c r="D54" s="17"/>
      <c r="E54" s="18"/>
    </row>
    <row r="55" spans="1:5" ht="18" x14ac:dyDescent="0.25">
      <c r="A55" s="17" t="s">
        <v>2129</v>
      </c>
      <c r="B55" s="17" t="s">
        <v>2369</v>
      </c>
      <c r="D55" s="17"/>
      <c r="E55" s="18"/>
    </row>
    <row r="56" spans="1:5" ht="18" x14ac:dyDescent="0.25">
      <c r="A56" s="17" t="s">
        <v>2131</v>
      </c>
      <c r="B56" s="17" t="s">
        <v>2369</v>
      </c>
      <c r="D56" s="17"/>
      <c r="E56" s="18"/>
    </row>
    <row r="57" spans="1:5" ht="18" x14ac:dyDescent="0.25">
      <c r="A57" s="17" t="s">
        <v>2135</v>
      </c>
      <c r="B57" s="17" t="s">
        <v>2369</v>
      </c>
      <c r="D57" s="17"/>
      <c r="E57" s="18"/>
    </row>
    <row r="58" spans="1:5" ht="18" x14ac:dyDescent="0.25">
      <c r="A58" s="17" t="s">
        <v>2351</v>
      </c>
      <c r="B58" s="17" t="s">
        <v>2369</v>
      </c>
      <c r="D58" s="17"/>
      <c r="E58" s="18"/>
    </row>
    <row r="59" spans="1:5" ht="18" x14ac:dyDescent="0.25">
      <c r="A59" s="17" t="s">
        <v>2137</v>
      </c>
      <c r="B59" s="17" t="s">
        <v>2369</v>
      </c>
      <c r="D59" s="17"/>
      <c r="E59" s="18"/>
    </row>
    <row r="60" spans="1:5" ht="18" x14ac:dyDescent="0.25">
      <c r="A60" s="17" t="s">
        <v>2064</v>
      </c>
      <c r="B60" s="17" t="s">
        <v>2369</v>
      </c>
      <c r="D60" s="17"/>
      <c r="E60" s="18"/>
    </row>
    <row r="61" spans="1:5" ht="18" x14ac:dyDescent="0.25">
      <c r="A61" s="17" t="s">
        <v>2141</v>
      </c>
      <c r="B61" s="17" t="s">
        <v>2369</v>
      </c>
      <c r="D61" s="17"/>
      <c r="E61" s="18"/>
    </row>
    <row r="62" spans="1:5" ht="18" x14ac:dyDescent="0.25">
      <c r="A62" s="17" t="s">
        <v>2143</v>
      </c>
      <c r="B62" s="17" t="s">
        <v>2369</v>
      </c>
      <c r="D62" s="17"/>
      <c r="E62" s="18"/>
    </row>
    <row r="63" spans="1:5" ht="18" x14ac:dyDescent="0.25">
      <c r="A63" s="17" t="s">
        <v>2147</v>
      </c>
      <c r="B63" s="17" t="s">
        <v>2369</v>
      </c>
      <c r="D63" s="17"/>
      <c r="E63" s="18"/>
    </row>
    <row r="64" spans="1:5" ht="18" x14ac:dyDescent="0.25">
      <c r="A64" s="17" t="s">
        <v>2151</v>
      </c>
      <c r="B64" s="17" t="s">
        <v>2369</v>
      </c>
      <c r="D64" s="17"/>
      <c r="E64" s="18"/>
    </row>
    <row r="65" spans="1:5" ht="18" x14ac:dyDescent="0.25">
      <c r="A65" s="17" t="s">
        <v>2155</v>
      </c>
      <c r="B65" s="17" t="s">
        <v>2369</v>
      </c>
      <c r="D65" s="17"/>
      <c r="E65" s="18"/>
    </row>
    <row r="66" spans="1:5" ht="18" x14ac:dyDescent="0.25">
      <c r="A66" s="17" t="s">
        <v>2337</v>
      </c>
      <c r="B66" s="17" t="s">
        <v>2369</v>
      </c>
      <c r="D66" s="17"/>
      <c r="E66" s="18"/>
    </row>
    <row r="67" spans="1:5" ht="18" x14ac:dyDescent="0.25">
      <c r="A67" s="17" t="s">
        <v>2159</v>
      </c>
      <c r="B67" s="17" t="s">
        <v>2369</v>
      </c>
      <c r="D67" s="17"/>
      <c r="E67" s="18"/>
    </row>
    <row r="68" spans="1:5" ht="18" x14ac:dyDescent="0.25">
      <c r="A68" s="17" t="s">
        <v>2161</v>
      </c>
      <c r="B68" s="17" t="s">
        <v>2369</v>
      </c>
      <c r="D68" s="17"/>
      <c r="E68" s="18"/>
    </row>
    <row r="69" spans="1:5" ht="18" x14ac:dyDescent="0.25">
      <c r="A69" s="17" t="s">
        <v>2165</v>
      </c>
      <c r="B69" s="17" t="s">
        <v>2369</v>
      </c>
      <c r="D69" s="17"/>
      <c r="E69" s="18"/>
    </row>
    <row r="70" spans="1:5" ht="18" x14ac:dyDescent="0.25">
      <c r="A70" s="17" t="s">
        <v>2169</v>
      </c>
      <c r="B70" s="17" t="s">
        <v>2369</v>
      </c>
      <c r="D70" s="17"/>
      <c r="E70" s="18"/>
    </row>
    <row r="71" spans="1:5" ht="18" x14ac:dyDescent="0.25">
      <c r="A71" s="17" t="s">
        <v>2171</v>
      </c>
      <c r="B71" s="17" t="s">
        <v>2369</v>
      </c>
      <c r="D71" s="17"/>
      <c r="E71" s="18"/>
    </row>
    <row r="72" spans="1:5" ht="18" x14ac:dyDescent="0.25">
      <c r="A72" s="17" t="s">
        <v>2353</v>
      </c>
      <c r="B72" s="17" t="s">
        <v>2369</v>
      </c>
      <c r="D72" s="17"/>
      <c r="E72" s="18"/>
    </row>
    <row r="73" spans="1:5" ht="18" x14ac:dyDescent="0.25">
      <c r="A73" s="17" t="s">
        <v>2173</v>
      </c>
      <c r="B73" s="17" t="s">
        <v>2369</v>
      </c>
      <c r="D73" s="17"/>
      <c r="E73" s="18"/>
    </row>
    <row r="74" spans="1:5" ht="18" x14ac:dyDescent="0.25">
      <c r="A74" s="17" t="s">
        <v>2175</v>
      </c>
      <c r="B74" s="17" t="s">
        <v>2369</v>
      </c>
      <c r="D74" s="17"/>
      <c r="E74" s="18"/>
    </row>
    <row r="75" spans="1:5" ht="18" x14ac:dyDescent="0.25">
      <c r="A75" s="17" t="s">
        <v>2177</v>
      </c>
      <c r="B75" s="17" t="s">
        <v>2369</v>
      </c>
      <c r="D75" s="17"/>
      <c r="E75" s="18"/>
    </row>
    <row r="76" spans="1:5" ht="18" x14ac:dyDescent="0.25">
      <c r="A76" s="17" t="s">
        <v>2081</v>
      </c>
      <c r="B76" s="17" t="s">
        <v>2369</v>
      </c>
      <c r="D76" s="17"/>
      <c r="E76" s="18"/>
    </row>
    <row r="77" spans="1:5" ht="18" x14ac:dyDescent="0.25">
      <c r="A77" s="17" t="s">
        <v>2083</v>
      </c>
      <c r="B77" s="17" t="s">
        <v>2369</v>
      </c>
      <c r="D77" s="17"/>
      <c r="E77" s="18"/>
    </row>
    <row r="78" spans="1:5" ht="18" x14ac:dyDescent="0.25">
      <c r="A78" s="17" t="s">
        <v>2181</v>
      </c>
      <c r="B78" s="17" t="s">
        <v>2369</v>
      </c>
      <c r="D78" s="17"/>
      <c r="E78" s="18"/>
    </row>
    <row r="79" spans="1:5" ht="18" x14ac:dyDescent="0.25">
      <c r="A79" s="17" t="s">
        <v>2355</v>
      </c>
      <c r="B79" s="17" t="s">
        <v>2369</v>
      </c>
      <c r="D79" s="17"/>
      <c r="E79" s="18"/>
    </row>
    <row r="80" spans="1:5" ht="18" x14ac:dyDescent="0.25">
      <c r="A80" s="17" t="s">
        <v>2183</v>
      </c>
      <c r="B80" s="17" t="s">
        <v>2369</v>
      </c>
      <c r="D80" s="17"/>
      <c r="E80" s="18"/>
    </row>
    <row r="81" spans="1:5" ht="18" x14ac:dyDescent="0.25">
      <c r="A81" s="17" t="s">
        <v>2185</v>
      </c>
      <c r="B81" s="17" t="s">
        <v>2369</v>
      </c>
      <c r="D81" s="17"/>
      <c r="E81" s="18"/>
    </row>
    <row r="82" spans="1:5" ht="18" x14ac:dyDescent="0.25">
      <c r="A82" s="17" t="s">
        <v>2187</v>
      </c>
      <c r="B82" s="17" t="s">
        <v>2369</v>
      </c>
      <c r="D82" s="17"/>
      <c r="E82" s="18"/>
    </row>
    <row r="83" spans="1:5" ht="18" x14ac:dyDescent="0.25">
      <c r="A83" s="17" t="s">
        <v>2189</v>
      </c>
      <c r="B83" s="17" t="s">
        <v>2369</v>
      </c>
      <c r="D83" s="17"/>
      <c r="E83" s="18"/>
    </row>
    <row r="84" spans="1:5" ht="18" x14ac:dyDescent="0.25">
      <c r="A84" s="17" t="s">
        <v>2191</v>
      </c>
      <c r="B84" s="17" t="s">
        <v>2369</v>
      </c>
      <c r="D84" s="17"/>
      <c r="E84" s="18"/>
    </row>
    <row r="85" spans="1:5" ht="18" x14ac:dyDescent="0.25">
      <c r="A85" s="17" t="s">
        <v>2193</v>
      </c>
      <c r="B85" s="17" t="s">
        <v>2369</v>
      </c>
      <c r="D85" s="17"/>
      <c r="E85" s="18"/>
    </row>
    <row r="86" spans="1:5" ht="18" x14ac:dyDescent="0.25">
      <c r="A86" s="17" t="s">
        <v>2195</v>
      </c>
      <c r="B86" s="17" t="s">
        <v>2369</v>
      </c>
      <c r="D86" s="17"/>
      <c r="E86" s="18"/>
    </row>
    <row r="87" spans="1:5" ht="18" x14ac:dyDescent="0.25">
      <c r="A87" s="17" t="s">
        <v>2197</v>
      </c>
      <c r="B87" s="17" t="s">
        <v>2369</v>
      </c>
      <c r="D87" s="17"/>
      <c r="E87" s="18"/>
    </row>
    <row r="88" spans="1:5" ht="18" x14ac:dyDescent="0.25">
      <c r="A88" s="17" t="s">
        <v>2199</v>
      </c>
      <c r="B88" s="17" t="s">
        <v>2369</v>
      </c>
      <c r="D88" s="17"/>
      <c r="E88" s="18"/>
    </row>
    <row r="89" spans="1:5" ht="18" x14ac:dyDescent="0.25">
      <c r="A89" s="17" t="s">
        <v>2201</v>
      </c>
      <c r="B89" s="17" t="s">
        <v>2369</v>
      </c>
      <c r="D89" s="17"/>
      <c r="E89" s="18"/>
    </row>
    <row r="90" spans="1:5" ht="18" x14ac:dyDescent="0.25">
      <c r="A90" s="17" t="s">
        <v>2203</v>
      </c>
      <c r="B90" s="17" t="s">
        <v>2369</v>
      </c>
      <c r="D90" s="17"/>
      <c r="E90" s="18"/>
    </row>
    <row r="91" spans="1:5" ht="18" x14ac:dyDescent="0.25">
      <c r="A91" s="17" t="s">
        <v>2205</v>
      </c>
      <c r="B91" s="17" t="s">
        <v>2369</v>
      </c>
      <c r="D91" s="17"/>
      <c r="E91" s="18"/>
    </row>
    <row r="92" spans="1:5" ht="18" x14ac:dyDescent="0.25">
      <c r="A92" s="17" t="s">
        <v>2207</v>
      </c>
      <c r="B92" s="17" t="s">
        <v>2369</v>
      </c>
      <c r="D92" s="17"/>
      <c r="E92" s="18"/>
    </row>
    <row r="93" spans="1:5" ht="18" x14ac:dyDescent="0.25">
      <c r="A93" s="17" t="s">
        <v>2209</v>
      </c>
      <c r="B93" s="17" t="s">
        <v>2369</v>
      </c>
      <c r="D93" s="17"/>
      <c r="E93" s="18"/>
    </row>
    <row r="94" spans="1:5" ht="18" x14ac:dyDescent="0.25">
      <c r="A94" s="17" t="s">
        <v>2068</v>
      </c>
      <c r="B94" s="17" t="s">
        <v>2369</v>
      </c>
      <c r="D94" s="17"/>
      <c r="E94" s="18"/>
    </row>
    <row r="95" spans="1:5" ht="18" x14ac:dyDescent="0.25">
      <c r="A95" s="17" t="s">
        <v>2211</v>
      </c>
      <c r="B95" s="17" t="s">
        <v>2369</v>
      </c>
      <c r="D95" s="17"/>
      <c r="E95" s="18"/>
    </row>
    <row r="96" spans="1:5" ht="18" x14ac:dyDescent="0.25">
      <c r="A96" s="17" t="s">
        <v>2213</v>
      </c>
      <c r="B96" s="17" t="s">
        <v>2369</v>
      </c>
      <c r="D96" s="17"/>
      <c r="E96" s="18"/>
    </row>
    <row r="97" spans="1:5" ht="18" x14ac:dyDescent="0.25">
      <c r="A97" s="17" t="s">
        <v>2215</v>
      </c>
      <c r="B97" s="17" t="s">
        <v>2369</v>
      </c>
      <c r="D97" s="17"/>
      <c r="E97" s="18"/>
    </row>
    <row r="98" spans="1:5" ht="18" x14ac:dyDescent="0.25">
      <c r="A98" s="17" t="s">
        <v>2217</v>
      </c>
      <c r="B98" s="17" t="s">
        <v>2369</v>
      </c>
      <c r="D98" s="17"/>
      <c r="E98" s="18"/>
    </row>
    <row r="99" spans="1:5" ht="18" x14ac:dyDescent="0.25">
      <c r="A99" s="17" t="s">
        <v>2219</v>
      </c>
      <c r="B99" s="17" t="s">
        <v>2369</v>
      </c>
      <c r="D99" s="17"/>
      <c r="E99" s="18"/>
    </row>
    <row r="100" spans="1:5" ht="18" x14ac:dyDescent="0.25">
      <c r="A100" s="17" t="s">
        <v>2221</v>
      </c>
      <c r="B100" s="17" t="s">
        <v>2369</v>
      </c>
      <c r="D100" s="17"/>
      <c r="E100" s="18"/>
    </row>
    <row r="101" spans="1:5" ht="18" x14ac:dyDescent="0.25">
      <c r="A101" s="17" t="s">
        <v>2223</v>
      </c>
      <c r="B101" s="17" t="s">
        <v>2369</v>
      </c>
      <c r="D101" s="17"/>
      <c r="E101" s="18"/>
    </row>
    <row r="102" spans="1:5" ht="18" x14ac:dyDescent="0.25">
      <c r="A102" s="17" t="s">
        <v>2225</v>
      </c>
      <c r="B102" s="17" t="s">
        <v>2369</v>
      </c>
      <c r="D102" s="17"/>
      <c r="E102" s="18"/>
    </row>
    <row r="103" spans="1:5" ht="18" x14ac:dyDescent="0.25">
      <c r="A103" s="17" t="s">
        <v>2072</v>
      </c>
      <c r="B103" s="17" t="s">
        <v>2369</v>
      </c>
      <c r="D103" s="17"/>
      <c r="E103" s="18"/>
    </row>
    <row r="104" spans="1:5" ht="18" x14ac:dyDescent="0.25">
      <c r="A104" s="17" t="s">
        <v>2357</v>
      </c>
      <c r="B104" s="17" t="s">
        <v>2369</v>
      </c>
      <c r="D104" s="17"/>
      <c r="E104" s="18"/>
    </row>
    <row r="105" spans="1:5" ht="18" x14ac:dyDescent="0.25">
      <c r="A105" s="17" t="s">
        <v>2227</v>
      </c>
      <c r="B105" s="17" t="s">
        <v>2369</v>
      </c>
      <c r="D105" s="17"/>
      <c r="E105" s="18"/>
    </row>
    <row r="106" spans="1:5" ht="18" x14ac:dyDescent="0.25">
      <c r="A106" s="17" t="s">
        <v>2075</v>
      </c>
      <c r="B106" s="17" t="s">
        <v>2369</v>
      </c>
      <c r="D106" s="17"/>
      <c r="E106" s="18"/>
    </row>
    <row r="107" spans="1:5" ht="18" x14ac:dyDescent="0.25">
      <c r="A107" s="17" t="s">
        <v>2229</v>
      </c>
      <c r="B107" s="17" t="s">
        <v>2369</v>
      </c>
      <c r="D107" s="17"/>
      <c r="E107" s="18"/>
    </row>
    <row r="108" spans="1:5" ht="18" x14ac:dyDescent="0.25">
      <c r="A108" s="17" t="s">
        <v>2231</v>
      </c>
      <c r="B108" s="17" t="s">
        <v>2369</v>
      </c>
      <c r="D108" s="17"/>
      <c r="E108" s="18"/>
    </row>
    <row r="109" spans="1:5" ht="18" x14ac:dyDescent="0.25">
      <c r="A109" s="17"/>
      <c r="B109" s="17"/>
      <c r="C109" s="18"/>
      <c r="D109" s="17"/>
      <c r="E109" s="18"/>
    </row>
    <row r="110" spans="1:5" ht="18" x14ac:dyDescent="0.25">
      <c r="A110" s="17"/>
      <c r="B110" s="17"/>
      <c r="C110" s="18"/>
      <c r="D110" s="17"/>
      <c r="E110" s="18"/>
    </row>
    <row r="111" spans="1:5" ht="18" x14ac:dyDescent="0.25">
      <c r="A111" s="17"/>
      <c r="B111" s="17"/>
      <c r="C111" s="18"/>
      <c r="D111" s="17"/>
      <c r="E111" s="18"/>
    </row>
    <row r="112" spans="1:5" ht="18" x14ac:dyDescent="0.25">
      <c r="A112" s="17"/>
      <c r="B112" s="17"/>
      <c r="C112" s="18"/>
      <c r="D112" s="17"/>
      <c r="E112" s="18"/>
    </row>
    <row r="113" spans="1:5" ht="18" x14ac:dyDescent="0.25">
      <c r="A113" s="17"/>
      <c r="B113" s="17"/>
      <c r="C113" s="18"/>
      <c r="D113" s="17"/>
      <c r="E113" s="18"/>
    </row>
    <row r="114" spans="1:5" ht="18" x14ac:dyDescent="0.25">
      <c r="A114" s="17"/>
      <c r="B114" s="17"/>
      <c r="C114" s="18"/>
      <c r="D114" s="17"/>
      <c r="E114" s="18"/>
    </row>
    <row r="115" spans="1:5" ht="18" x14ac:dyDescent="0.25">
      <c r="A115" s="17"/>
      <c r="B115" s="17"/>
      <c r="C115" s="18"/>
      <c r="D115" s="17"/>
      <c r="E115" s="18"/>
    </row>
    <row r="116" spans="1:5" ht="18" x14ac:dyDescent="0.25">
      <c r="A116" s="17"/>
      <c r="B116" s="17"/>
      <c r="C116" s="18"/>
      <c r="D116" s="17"/>
      <c r="E116" s="18"/>
    </row>
    <row r="117" spans="1:5" ht="18" x14ac:dyDescent="0.25">
      <c r="A117" s="17"/>
      <c r="B117" s="17"/>
      <c r="C117" s="18"/>
      <c r="D117" s="17"/>
      <c r="E117" s="18"/>
    </row>
    <row r="118" spans="1:5" ht="18" x14ac:dyDescent="0.25">
      <c r="A118" s="17"/>
      <c r="B118" s="17"/>
      <c r="C118" s="18"/>
      <c r="D118" s="17"/>
      <c r="E118" s="18"/>
    </row>
    <row r="119" spans="1:5" ht="18" x14ac:dyDescent="0.25">
      <c r="A119" s="17"/>
      <c r="B119" s="17"/>
      <c r="C119" s="18"/>
      <c r="D119" s="17"/>
      <c r="E119" s="18"/>
    </row>
    <row r="120" spans="1:5" ht="18" x14ac:dyDescent="0.25">
      <c r="A120" s="17"/>
      <c r="B120" s="17"/>
      <c r="C120" s="18"/>
      <c r="D120" s="17"/>
      <c r="E120" s="18"/>
    </row>
    <row r="121" spans="1:5" ht="18" x14ac:dyDescent="0.25">
      <c r="A121" s="17"/>
      <c r="B121" s="17"/>
      <c r="C121" s="18"/>
      <c r="D121" s="17"/>
      <c r="E121" s="18"/>
    </row>
    <row r="122" spans="1:5" ht="18" x14ac:dyDescent="0.25">
      <c r="A122" s="17"/>
      <c r="B122" s="17"/>
      <c r="C122" s="18"/>
      <c r="D122" s="17"/>
      <c r="E122" s="18"/>
    </row>
    <row r="123" spans="1:5" ht="18" x14ac:dyDescent="0.25">
      <c r="A123" s="17"/>
      <c r="B123" s="17"/>
      <c r="C123" s="18"/>
      <c r="D123" s="17"/>
      <c r="E123" s="18"/>
    </row>
    <row r="124" spans="1:5" ht="18" x14ac:dyDescent="0.25">
      <c r="A124" s="17"/>
      <c r="B124" s="17"/>
      <c r="C124" s="18"/>
      <c r="D124" s="17"/>
      <c r="E124" s="18"/>
    </row>
    <row r="125" spans="1:5" ht="18" x14ac:dyDescent="0.25">
      <c r="A125" s="17"/>
      <c r="B125" s="17"/>
      <c r="C125" s="18"/>
      <c r="D125" s="17"/>
      <c r="E125" s="18"/>
    </row>
    <row r="126" spans="1:5" ht="18" x14ac:dyDescent="0.25">
      <c r="A126" s="17"/>
      <c r="B126" s="17"/>
      <c r="C126" s="18"/>
      <c r="D126" s="17"/>
      <c r="E126" s="18"/>
    </row>
    <row r="127" spans="1:5" ht="18" x14ac:dyDescent="0.25">
      <c r="A127" s="17"/>
      <c r="B127" s="17"/>
      <c r="C127" s="18"/>
      <c r="D127" s="17"/>
      <c r="E127" s="18"/>
    </row>
    <row r="128" spans="1:5" ht="18" x14ac:dyDescent="0.25">
      <c r="A128" s="17"/>
      <c r="B128" s="17"/>
      <c r="C128" s="18"/>
      <c r="D128" s="17"/>
      <c r="E128" s="18"/>
    </row>
    <row r="129" spans="1:5" ht="18" x14ac:dyDescent="0.25">
      <c r="A129" s="17"/>
      <c r="B129" s="17"/>
      <c r="C129" s="18"/>
      <c r="D129" s="17"/>
      <c r="E129" s="18"/>
    </row>
    <row r="130" spans="1:5" ht="18" x14ac:dyDescent="0.25">
      <c r="A130" s="17"/>
      <c r="B130" s="17"/>
      <c r="C130" s="18"/>
      <c r="D130" s="17"/>
      <c r="E130" s="18"/>
    </row>
    <row r="131" spans="1:5" ht="18" x14ac:dyDescent="0.25">
      <c r="A131" s="17"/>
      <c r="B131" s="17"/>
      <c r="C131" s="18"/>
      <c r="D131" s="17"/>
      <c r="E131" s="18"/>
    </row>
    <row r="132" spans="1:5" ht="18" x14ac:dyDescent="0.25">
      <c r="A132" s="17"/>
      <c r="B132" s="17"/>
      <c r="C132" s="18"/>
      <c r="D132" s="17"/>
      <c r="E132" s="18"/>
    </row>
    <row r="133" spans="1:5" ht="18" x14ac:dyDescent="0.25">
      <c r="A133" s="17"/>
      <c r="B133" s="17"/>
      <c r="C133" s="18"/>
      <c r="D133" s="17"/>
      <c r="E133" s="18"/>
    </row>
    <row r="134" spans="1:5" ht="18" x14ac:dyDescent="0.25">
      <c r="A134" s="17"/>
      <c r="B134" s="17"/>
      <c r="C134" s="18"/>
      <c r="D134" s="17"/>
      <c r="E134" s="18"/>
    </row>
    <row r="135" spans="1:5" ht="18" x14ac:dyDescent="0.25">
      <c r="A135" s="17"/>
      <c r="B135" s="17"/>
      <c r="C135" s="18"/>
      <c r="D135" s="17"/>
      <c r="E135" s="18"/>
    </row>
    <row r="136" spans="1:5" ht="18" x14ac:dyDescent="0.25">
      <c r="A136" s="17"/>
      <c r="B136" s="17"/>
      <c r="C136" s="18"/>
      <c r="D136" s="17"/>
      <c r="E136" s="18"/>
    </row>
    <row r="137" spans="1:5" ht="18" x14ac:dyDescent="0.25">
      <c r="A137" s="17"/>
      <c r="B137" s="17"/>
      <c r="C137" s="18"/>
      <c r="D137" s="17"/>
      <c r="E137" s="18"/>
    </row>
    <row r="138" spans="1:5" ht="18" x14ac:dyDescent="0.25">
      <c r="A138" s="17"/>
      <c r="B138" s="17"/>
      <c r="C138" s="18"/>
      <c r="D138" s="17"/>
      <c r="E138" s="18"/>
    </row>
    <row r="139" spans="1:5" ht="18" x14ac:dyDescent="0.25">
      <c r="A139" s="17"/>
      <c r="B139" s="17"/>
      <c r="C139" s="18"/>
      <c r="D139" s="17"/>
      <c r="E139" s="18"/>
    </row>
    <row r="140" spans="1:5" ht="18" x14ac:dyDescent="0.25">
      <c r="A140" s="17"/>
      <c r="B140" s="17"/>
      <c r="C140" s="18"/>
      <c r="D140" s="17"/>
      <c r="E140" s="18"/>
    </row>
    <row r="141" spans="1:5" ht="18" x14ac:dyDescent="0.25">
      <c r="A141" s="17"/>
      <c r="B141" s="17"/>
      <c r="C141" s="18"/>
      <c r="D141" s="17"/>
      <c r="E141" s="18"/>
    </row>
    <row r="142" spans="1:5" ht="18" x14ac:dyDescent="0.25">
      <c r="A142" s="17"/>
      <c r="B142" s="17"/>
      <c r="C142" s="18"/>
      <c r="D142" s="17"/>
      <c r="E142" s="18"/>
    </row>
    <row r="143" spans="1:5" ht="18" x14ac:dyDescent="0.25">
      <c r="A143" s="17"/>
      <c r="B143" s="17"/>
      <c r="C143" s="18"/>
      <c r="D143" s="17"/>
      <c r="E143" s="18"/>
    </row>
    <row r="144" spans="1:5" ht="18" x14ac:dyDescent="0.25">
      <c r="A144" s="17"/>
      <c r="B144" s="17"/>
      <c r="C144" s="18"/>
      <c r="D144" s="17"/>
      <c r="E144" s="18"/>
    </row>
    <row r="145" spans="1:5" ht="18" x14ac:dyDescent="0.25">
      <c r="A145" s="17"/>
      <c r="B145" s="17"/>
      <c r="C145" s="18"/>
      <c r="D145" s="17"/>
      <c r="E145" s="18"/>
    </row>
    <row r="146" spans="1:5" ht="18" x14ac:dyDescent="0.25">
      <c r="A146" s="17"/>
      <c r="B146" s="17"/>
      <c r="C146" s="18"/>
      <c r="D146" s="17"/>
      <c r="E146" s="18"/>
    </row>
    <row r="147" spans="1:5" ht="18" x14ac:dyDescent="0.25">
      <c r="A147" s="17"/>
      <c r="B147" s="17"/>
      <c r="C147" s="18"/>
      <c r="D147" s="17"/>
      <c r="E147" s="18"/>
    </row>
    <row r="148" spans="1:5" ht="18" x14ac:dyDescent="0.25">
      <c r="A148" s="17"/>
      <c r="B148" s="17"/>
      <c r="C148" s="18"/>
      <c r="D148" s="17"/>
      <c r="E148" s="18"/>
    </row>
    <row r="149" spans="1:5" ht="18" x14ac:dyDescent="0.25">
      <c r="A149" s="17"/>
      <c r="B149" s="17"/>
      <c r="C149" s="18"/>
      <c r="D149" s="17"/>
      <c r="E149" s="18"/>
    </row>
    <row r="150" spans="1:5" ht="18" x14ac:dyDescent="0.25">
      <c r="A150" s="17"/>
      <c r="B150" s="17"/>
      <c r="C150" s="18"/>
      <c r="D150" s="17"/>
      <c r="E150" s="18"/>
    </row>
    <row r="151" spans="1:5" ht="18" x14ac:dyDescent="0.25">
      <c r="A151" s="17"/>
      <c r="B151" s="17"/>
      <c r="C151" s="18"/>
      <c r="D151" s="17"/>
      <c r="E151" s="18"/>
    </row>
    <row r="152" spans="1:5" ht="18" x14ac:dyDescent="0.25">
      <c r="A152" s="17"/>
      <c r="B152" s="17"/>
      <c r="C152" s="18"/>
      <c r="D152" s="17"/>
      <c r="E152" s="18"/>
    </row>
    <row r="153" spans="1:5" ht="18" x14ac:dyDescent="0.25">
      <c r="A153" s="17"/>
      <c r="B153" s="17"/>
      <c r="C153" s="18"/>
      <c r="D153" s="17"/>
      <c r="E153" s="18"/>
    </row>
    <row r="154" spans="1:5" ht="18" x14ac:dyDescent="0.25">
      <c r="A154" s="17"/>
      <c r="B154" s="17"/>
      <c r="C154" s="18"/>
      <c r="D154" s="17"/>
      <c r="E154" s="18"/>
    </row>
    <row r="155" spans="1:5" ht="18" x14ac:dyDescent="0.25">
      <c r="A155" s="17"/>
      <c r="B155" s="17"/>
      <c r="C155" s="18"/>
      <c r="D155" s="17"/>
      <c r="E155" s="18"/>
    </row>
    <row r="156" spans="1:5" ht="18" x14ac:dyDescent="0.25">
      <c r="A156" s="17"/>
      <c r="B156" s="17"/>
      <c r="C156" s="18"/>
      <c r="D156" s="17"/>
      <c r="E156" s="18"/>
    </row>
    <row r="157" spans="1:5" ht="18" x14ac:dyDescent="0.25">
      <c r="A157" s="17"/>
      <c r="B157" s="17"/>
      <c r="C157" s="18"/>
      <c r="D157" s="17"/>
      <c r="E157" s="18"/>
    </row>
    <row r="158" spans="1:5" ht="18" x14ac:dyDescent="0.25">
      <c r="A158" s="17"/>
      <c r="B158" s="17"/>
      <c r="C158" s="18"/>
      <c r="D158" s="17"/>
      <c r="E158" s="18"/>
    </row>
    <row r="159" spans="1:5" ht="18" x14ac:dyDescent="0.25">
      <c r="A159" s="17"/>
      <c r="B159" s="17"/>
      <c r="C159" s="18"/>
      <c r="D159" s="17"/>
      <c r="E159" s="18"/>
    </row>
    <row r="160" spans="1:5" ht="18" x14ac:dyDescent="0.25">
      <c r="A160" s="17"/>
      <c r="B160" s="17"/>
      <c r="C160" s="18"/>
      <c r="D160" s="17"/>
      <c r="E160" s="18"/>
    </row>
    <row r="161" spans="1:5" ht="18" x14ac:dyDescent="0.25">
      <c r="A161" s="17"/>
      <c r="B161" s="17"/>
      <c r="C161" s="18"/>
      <c r="D161" s="17"/>
      <c r="E161" s="18"/>
    </row>
    <row r="162" spans="1:5" ht="18" x14ac:dyDescent="0.25">
      <c r="A162" s="17"/>
      <c r="B162" s="17"/>
      <c r="C162" s="18"/>
      <c r="D162" s="17"/>
      <c r="E162" s="18"/>
    </row>
    <row r="163" spans="1:5" ht="18" x14ac:dyDescent="0.25">
      <c r="A163" s="17"/>
      <c r="B163" s="17"/>
      <c r="C163" s="18"/>
      <c r="D163" s="17"/>
      <c r="E163" s="18"/>
    </row>
    <row r="164" spans="1:5" ht="18" x14ac:dyDescent="0.25">
      <c r="A164" s="17"/>
      <c r="B164" s="17"/>
      <c r="C164" s="18"/>
      <c r="D164" s="17"/>
      <c r="E164" s="18"/>
    </row>
    <row r="165" spans="1:5" ht="18" x14ac:dyDescent="0.25">
      <c r="A165" s="17"/>
      <c r="B165" s="17"/>
      <c r="C165" s="18"/>
      <c r="D165" s="17"/>
      <c r="E165" s="18"/>
    </row>
    <row r="166" spans="1:5" ht="18" x14ac:dyDescent="0.25">
      <c r="A166" s="17"/>
      <c r="B166" s="17"/>
      <c r="C166" s="18"/>
      <c r="D166" s="17"/>
      <c r="E166" s="18"/>
    </row>
    <row r="167" spans="1:5" ht="18" x14ac:dyDescent="0.25">
      <c r="A167" s="17"/>
      <c r="B167" s="17"/>
      <c r="C167" s="18"/>
      <c r="D167" s="17"/>
      <c r="E167" s="18"/>
    </row>
    <row r="168" spans="1:5" ht="18" x14ac:dyDescent="0.25">
      <c r="A168" s="17"/>
      <c r="B168" s="17"/>
      <c r="C168" s="18"/>
      <c r="D168" s="17"/>
      <c r="E168" s="18"/>
    </row>
    <row r="169" spans="1:5" ht="18" x14ac:dyDescent="0.25">
      <c r="A169" s="17"/>
      <c r="B169" s="17"/>
      <c r="C169" s="18"/>
      <c r="D169" s="17"/>
      <c r="E169" s="18"/>
    </row>
    <row r="170" spans="1:5" ht="18" x14ac:dyDescent="0.25">
      <c r="A170" s="17"/>
      <c r="B170" s="17"/>
      <c r="C170" s="18"/>
      <c r="D170" s="17"/>
      <c r="E170" s="18"/>
    </row>
    <row r="171" spans="1:5" ht="18" x14ac:dyDescent="0.25">
      <c r="A171" s="17"/>
      <c r="B171" s="17"/>
      <c r="C171" s="18"/>
      <c r="D171" s="17"/>
      <c r="E171" s="18"/>
    </row>
    <row r="172" spans="1:5" ht="18" x14ac:dyDescent="0.25">
      <c r="A172" s="17"/>
      <c r="B172" s="17"/>
      <c r="C172" s="18"/>
      <c r="D172" s="17"/>
      <c r="E172" s="18"/>
    </row>
    <row r="173" spans="1:5" ht="18" x14ac:dyDescent="0.25">
      <c r="A173" s="17"/>
      <c r="B173" s="17"/>
      <c r="C173" s="18"/>
      <c r="D173" s="17"/>
      <c r="E173" s="18"/>
    </row>
    <row r="174" spans="1:5" ht="18" x14ac:dyDescent="0.25">
      <c r="A174" s="17"/>
      <c r="B174" s="17"/>
      <c r="C174" s="18"/>
      <c r="D174" s="17"/>
      <c r="E174" s="18"/>
    </row>
    <row r="175" spans="1:5" ht="18" x14ac:dyDescent="0.25">
      <c r="A175" s="17"/>
      <c r="B175" s="17"/>
      <c r="C175" s="18"/>
      <c r="D175" s="17"/>
      <c r="E175" s="18"/>
    </row>
    <row r="176" spans="1:5" ht="18" x14ac:dyDescent="0.25">
      <c r="A176" s="17"/>
      <c r="B176" s="17"/>
      <c r="C176" s="18"/>
      <c r="D176" s="17"/>
      <c r="E176" s="18"/>
    </row>
    <row r="177" spans="1:5" ht="18" x14ac:dyDescent="0.25">
      <c r="A177" s="17"/>
      <c r="B177" s="17"/>
      <c r="C177" s="18"/>
      <c r="D177" s="17"/>
      <c r="E177" s="18"/>
    </row>
    <row r="178" spans="1:5" ht="18" x14ac:dyDescent="0.25">
      <c r="A178" s="17"/>
      <c r="B178" s="17"/>
      <c r="C178" s="18"/>
      <c r="D178" s="17"/>
      <c r="E178" s="18"/>
    </row>
    <row r="179" spans="1:5" ht="18" x14ac:dyDescent="0.25">
      <c r="A179" s="17"/>
      <c r="B179" s="17"/>
      <c r="C179" s="18"/>
      <c r="D179" s="17"/>
      <c r="E179" s="18"/>
    </row>
    <row r="180" spans="1:5" ht="18" x14ac:dyDescent="0.25">
      <c r="A180" s="17"/>
      <c r="B180" s="17"/>
      <c r="C180" s="18"/>
      <c r="D180" s="17"/>
      <c r="E180" s="18"/>
    </row>
    <row r="181" spans="1:5" ht="18" x14ac:dyDescent="0.25">
      <c r="A181" s="17"/>
      <c r="B181" s="17"/>
      <c r="C181" s="18"/>
      <c r="D181" s="17"/>
      <c r="E181" s="18"/>
    </row>
    <row r="182" spans="1:5" ht="18" x14ac:dyDescent="0.25">
      <c r="A182" s="17"/>
      <c r="B182" s="17"/>
      <c r="C182" s="18"/>
      <c r="D182" s="17"/>
      <c r="E182" s="18"/>
    </row>
    <row r="183" spans="1:5" ht="18" x14ac:dyDescent="0.25">
      <c r="A183" s="17"/>
      <c r="B183" s="17"/>
      <c r="C183" s="18"/>
      <c r="D183" s="17"/>
      <c r="E183" s="18"/>
    </row>
    <row r="184" spans="1:5" ht="18" x14ac:dyDescent="0.25">
      <c r="A184" s="17"/>
      <c r="B184" s="17"/>
      <c r="C184" s="18"/>
      <c r="D184" s="17"/>
      <c r="E184" s="18"/>
    </row>
    <row r="185" spans="1:5" ht="18" x14ac:dyDescent="0.25">
      <c r="A185" s="17"/>
      <c r="B185" s="17"/>
      <c r="C185" s="18"/>
      <c r="D185" s="17"/>
      <c r="E185" s="18"/>
    </row>
    <row r="186" spans="1:5" ht="18" x14ac:dyDescent="0.25">
      <c r="A186" s="17"/>
      <c r="B186" s="17"/>
      <c r="C186" s="18"/>
      <c r="D186" s="17"/>
      <c r="E186" s="18"/>
    </row>
    <row r="187" spans="1:5" ht="18" x14ac:dyDescent="0.25">
      <c r="A187" s="17"/>
      <c r="B187" s="17"/>
      <c r="C187" s="18"/>
      <c r="D187" s="17"/>
      <c r="E187" s="18"/>
    </row>
    <row r="188" spans="1:5" ht="18" x14ac:dyDescent="0.25">
      <c r="A188" s="17"/>
      <c r="B188" s="17"/>
      <c r="C188" s="18"/>
      <c r="D188" s="17"/>
      <c r="E188" s="18"/>
    </row>
    <row r="189" spans="1:5" ht="18" x14ac:dyDescent="0.25">
      <c r="A189" s="17"/>
      <c r="B189" s="17"/>
      <c r="C189" s="18"/>
      <c r="D189" s="17"/>
      <c r="E189" s="18"/>
    </row>
    <row r="190" spans="1:5" ht="18" x14ac:dyDescent="0.25">
      <c r="A190" s="17"/>
      <c r="B190" s="17"/>
      <c r="C190" s="18"/>
      <c r="D190" s="17"/>
      <c r="E190" s="18"/>
    </row>
    <row r="191" spans="1:5" ht="18" x14ac:dyDescent="0.25">
      <c r="A191" s="17"/>
      <c r="B191" s="17"/>
      <c r="C191" s="18"/>
      <c r="D191" s="17"/>
      <c r="E191" s="18"/>
    </row>
    <row r="192" spans="1:5" ht="18" x14ac:dyDescent="0.25">
      <c r="A192" s="17"/>
      <c r="B192" s="17"/>
      <c r="C192" s="18"/>
      <c r="D192" s="17"/>
      <c r="E192" s="18"/>
    </row>
    <row r="193" spans="1:5" ht="18" x14ac:dyDescent="0.25">
      <c r="A193" s="17"/>
      <c r="B193" s="17"/>
      <c r="C193" s="18"/>
      <c r="D193" s="17"/>
      <c r="E193" s="18"/>
    </row>
    <row r="194" spans="1:5" ht="18" x14ac:dyDescent="0.25">
      <c r="A194" s="17"/>
      <c r="B194" s="17"/>
      <c r="C194" s="18"/>
      <c r="D194" s="17"/>
      <c r="E194" s="18"/>
    </row>
    <row r="195" spans="1:5" ht="18" x14ac:dyDescent="0.25">
      <c r="A195" s="17"/>
      <c r="B195" s="17"/>
      <c r="C195" s="18"/>
      <c r="D195" s="17"/>
      <c r="E195" s="18"/>
    </row>
    <row r="196" spans="1:5" ht="18" x14ac:dyDescent="0.25">
      <c r="A196" s="17"/>
      <c r="B196" s="17"/>
      <c r="C196" s="18"/>
      <c r="D196" s="17"/>
      <c r="E196" s="18"/>
    </row>
    <row r="197" spans="1:5" ht="18" x14ac:dyDescent="0.25">
      <c r="A197" s="17"/>
      <c r="B197" s="17"/>
      <c r="C197" s="18"/>
      <c r="D197" s="17"/>
      <c r="E197" s="18"/>
    </row>
    <row r="198" spans="1:5" ht="18" x14ac:dyDescent="0.25">
      <c r="A198" s="17"/>
      <c r="B198" s="17"/>
      <c r="C198" s="18"/>
      <c r="D198" s="17"/>
      <c r="E198" s="18"/>
    </row>
    <row r="199" spans="1:5" ht="18" x14ac:dyDescent="0.25">
      <c r="A199" s="17"/>
      <c r="B199" s="17"/>
      <c r="C199" s="18"/>
      <c r="D199" s="17"/>
      <c r="E199" s="18"/>
    </row>
    <row r="200" spans="1:5" ht="18" x14ac:dyDescent="0.25">
      <c r="A200" s="17"/>
      <c r="B200" s="17"/>
      <c r="C200" s="18"/>
      <c r="D200" s="17"/>
      <c r="E200" s="18"/>
    </row>
    <row r="201" spans="1:5" ht="18" x14ac:dyDescent="0.25">
      <c r="A201" s="17"/>
      <c r="B201" s="17"/>
      <c r="C201" s="18"/>
      <c r="D201" s="17"/>
      <c r="E201" s="18"/>
    </row>
    <row r="202" spans="1:5" ht="18" x14ac:dyDescent="0.25">
      <c r="A202" s="17"/>
      <c r="B202" s="17"/>
      <c r="C202" s="18"/>
      <c r="D202" s="17"/>
      <c r="E202" s="18"/>
    </row>
    <row r="203" spans="1:5" ht="18" x14ac:dyDescent="0.25">
      <c r="A203" s="17"/>
      <c r="B203" s="17"/>
      <c r="C203" s="18"/>
      <c r="D203" s="17"/>
      <c r="E203" s="18"/>
    </row>
    <row r="204" spans="1:5" ht="18" x14ac:dyDescent="0.25">
      <c r="A204" s="17"/>
      <c r="B204" s="17"/>
      <c r="C204" s="18"/>
      <c r="D204" s="17"/>
      <c r="E204" s="18"/>
    </row>
    <row r="205" spans="1:5" ht="18" x14ac:dyDescent="0.25">
      <c r="A205" s="17"/>
      <c r="B205" s="17"/>
      <c r="C205" s="18"/>
      <c r="D205" s="17"/>
      <c r="E205" s="18"/>
    </row>
    <row r="206" spans="1:5" ht="18" x14ac:dyDescent="0.25">
      <c r="A206" s="17"/>
      <c r="B206" s="17"/>
      <c r="C206" s="18"/>
      <c r="D206" s="17"/>
      <c r="E206" s="18"/>
    </row>
    <row r="207" spans="1:5" ht="18" x14ac:dyDescent="0.25">
      <c r="A207" s="17"/>
      <c r="B207" s="17"/>
      <c r="C207" s="18"/>
      <c r="D207" s="17"/>
      <c r="E207" s="18"/>
    </row>
    <row r="208" spans="1:5" ht="18" x14ac:dyDescent="0.25">
      <c r="A208" s="17"/>
      <c r="B208" s="17"/>
      <c r="C208" s="18"/>
      <c r="D208" s="17"/>
      <c r="E208" s="18"/>
    </row>
    <row r="209" spans="1:5" ht="18" x14ac:dyDescent="0.25">
      <c r="A209" s="17"/>
      <c r="B209" s="17"/>
      <c r="C209" s="18"/>
      <c r="D209" s="17"/>
      <c r="E209" s="18"/>
    </row>
    <row r="210" spans="1:5" ht="18" x14ac:dyDescent="0.25">
      <c r="A210" s="17"/>
      <c r="B210" s="17"/>
      <c r="C210" s="18"/>
      <c r="D210" s="17"/>
      <c r="E210" s="18"/>
    </row>
    <row r="211" spans="1:5" ht="18" x14ac:dyDescent="0.25">
      <c r="A211" s="17"/>
      <c r="B211" s="17"/>
      <c r="C211" s="18"/>
      <c r="D211" s="17"/>
      <c r="E211" s="18"/>
    </row>
    <row r="212" spans="1:5" ht="18" x14ac:dyDescent="0.25">
      <c r="A212" s="17"/>
      <c r="B212" s="17"/>
      <c r="C212" s="18"/>
      <c r="D212" s="17"/>
      <c r="E212" s="18"/>
    </row>
    <row r="213" spans="1:5" ht="18" x14ac:dyDescent="0.25">
      <c r="A213" s="17"/>
      <c r="B213" s="17"/>
      <c r="C213" s="18"/>
      <c r="D213" s="17"/>
      <c r="E213" s="18"/>
    </row>
    <row r="214" spans="1:5" ht="18" x14ac:dyDescent="0.25">
      <c r="A214" s="17"/>
      <c r="B214" s="17"/>
      <c r="C214" s="18"/>
      <c r="D214" s="17"/>
      <c r="E214" s="18"/>
    </row>
    <row r="215" spans="1:5" ht="18" x14ac:dyDescent="0.25">
      <c r="A215" s="17"/>
      <c r="B215" s="17"/>
      <c r="C215" s="18"/>
      <c r="D215" s="17"/>
      <c r="E215" s="18"/>
    </row>
    <row r="216" spans="1:5" ht="18" x14ac:dyDescent="0.25">
      <c r="A216" s="17"/>
      <c r="B216" s="17"/>
      <c r="C216" s="18"/>
      <c r="D216" s="17"/>
      <c r="E216" s="18"/>
    </row>
    <row r="217" spans="1:5" ht="18" x14ac:dyDescent="0.25">
      <c r="A217" s="17"/>
      <c r="B217" s="17"/>
      <c r="C217" s="18"/>
      <c r="D217" s="17"/>
      <c r="E217" s="18"/>
    </row>
    <row r="218" spans="1:5" ht="18" x14ac:dyDescent="0.25">
      <c r="A218" s="17"/>
      <c r="B218" s="17"/>
      <c r="C218" s="18"/>
      <c r="D218" s="17"/>
      <c r="E218" s="18"/>
    </row>
    <row r="219" spans="1:5" ht="18" x14ac:dyDescent="0.25">
      <c r="A219" s="17"/>
      <c r="B219" s="17"/>
      <c r="C219" s="18"/>
      <c r="D219" s="17"/>
      <c r="E219" s="18"/>
    </row>
    <row r="220" spans="1:5" ht="18" x14ac:dyDescent="0.25">
      <c r="A220" s="17"/>
      <c r="B220" s="17"/>
      <c r="C220" s="18"/>
      <c r="D220" s="17"/>
      <c r="E220" s="18"/>
    </row>
    <row r="221" spans="1:5" ht="18" x14ac:dyDescent="0.25">
      <c r="A221" s="17"/>
      <c r="B221" s="17"/>
      <c r="C221" s="18"/>
      <c r="D221" s="17"/>
      <c r="E221" s="18"/>
    </row>
    <row r="222" spans="1:5" ht="18" x14ac:dyDescent="0.25">
      <c r="A222" s="17"/>
      <c r="B222" s="17"/>
      <c r="C222" s="18"/>
      <c r="D222" s="17"/>
      <c r="E222" s="18"/>
    </row>
    <row r="223" spans="1:5" ht="18" x14ac:dyDescent="0.25">
      <c r="A223" s="17"/>
      <c r="B223" s="17"/>
      <c r="C223" s="18"/>
      <c r="D223" s="17"/>
      <c r="E223" s="18"/>
    </row>
    <row r="224" spans="1:5" ht="18" x14ac:dyDescent="0.25">
      <c r="A224" s="17"/>
      <c r="B224" s="17"/>
      <c r="C224" s="18"/>
      <c r="D224" s="17"/>
      <c r="E224" s="18"/>
    </row>
    <row r="225" spans="1:5" ht="18" x14ac:dyDescent="0.25">
      <c r="A225" s="17"/>
      <c r="B225" s="17"/>
      <c r="C225" s="18"/>
      <c r="D225" s="17"/>
      <c r="E225" s="18"/>
    </row>
    <row r="226" spans="1:5" ht="18" x14ac:dyDescent="0.25">
      <c r="A226" s="17"/>
      <c r="B226" s="17"/>
      <c r="C226" s="18"/>
      <c r="D226" s="17"/>
      <c r="E226" s="18"/>
    </row>
    <row r="227" spans="1:5" ht="18" x14ac:dyDescent="0.25">
      <c r="A227" s="17"/>
      <c r="B227" s="17"/>
      <c r="C227" s="18"/>
      <c r="D227" s="17"/>
      <c r="E227" s="18"/>
    </row>
    <row r="228" spans="1:5" ht="18" x14ac:dyDescent="0.25">
      <c r="A228" s="17"/>
      <c r="B228" s="17"/>
      <c r="C228" s="18"/>
      <c r="D228" s="17"/>
      <c r="E228" s="18"/>
    </row>
    <row r="229" spans="1:5" ht="18" x14ac:dyDescent="0.25">
      <c r="A229" s="17"/>
      <c r="B229" s="17"/>
      <c r="C229" s="18"/>
      <c r="D229" s="17"/>
      <c r="E229" s="18"/>
    </row>
    <row r="230" spans="1:5" ht="18" x14ac:dyDescent="0.25">
      <c r="A230" s="17"/>
      <c r="B230" s="17"/>
      <c r="C230" s="18"/>
      <c r="D230" s="17"/>
      <c r="E230" s="18"/>
    </row>
    <row r="231" spans="1:5" ht="18" x14ac:dyDescent="0.25">
      <c r="A231" s="17"/>
      <c r="B231" s="17"/>
      <c r="C231" s="18"/>
      <c r="D231" s="17"/>
      <c r="E231" s="18"/>
    </row>
    <row r="232" spans="1:5" ht="18" x14ac:dyDescent="0.25">
      <c r="A232" s="17"/>
      <c r="B232" s="17"/>
      <c r="C232" s="18"/>
      <c r="D232" s="17"/>
      <c r="E232" s="18"/>
    </row>
    <row r="233" spans="1:5" ht="18" x14ac:dyDescent="0.25">
      <c r="A233" s="17"/>
      <c r="B233" s="17"/>
      <c r="C233" s="18"/>
      <c r="D233" s="17"/>
      <c r="E233" s="18"/>
    </row>
    <row r="234" spans="1:5" ht="18" x14ac:dyDescent="0.25">
      <c r="A234" s="17"/>
      <c r="B234" s="17"/>
      <c r="C234" s="18"/>
      <c r="D234" s="17"/>
      <c r="E234" s="18"/>
    </row>
    <row r="235" spans="1:5" ht="18" x14ac:dyDescent="0.25">
      <c r="A235" s="17"/>
      <c r="B235" s="17"/>
      <c r="C235" s="18"/>
      <c r="D235" s="17"/>
      <c r="E235" s="18"/>
    </row>
    <row r="236" spans="1:5" ht="18" x14ac:dyDescent="0.25">
      <c r="A236" s="17"/>
      <c r="B236" s="17"/>
      <c r="C236" s="18"/>
      <c r="D236" s="17"/>
      <c r="E236" s="18"/>
    </row>
    <row r="237" spans="1:5" ht="18" x14ac:dyDescent="0.25">
      <c r="A237" s="17"/>
      <c r="B237" s="17"/>
      <c r="C237" s="18"/>
      <c r="D237" s="17"/>
      <c r="E237" s="18"/>
    </row>
    <row r="238" spans="1:5" ht="18" x14ac:dyDescent="0.25">
      <c r="A238" s="17"/>
      <c r="B238" s="17"/>
      <c r="C238" s="18"/>
      <c r="D238" s="17"/>
      <c r="E238" s="18"/>
    </row>
    <row r="239" spans="1:5" ht="18" x14ac:dyDescent="0.25">
      <c r="A239" s="17"/>
      <c r="B239" s="17"/>
      <c r="C239" s="18"/>
      <c r="D239" s="17"/>
      <c r="E239" s="18"/>
    </row>
    <row r="240" spans="1:5" ht="18" x14ac:dyDescent="0.25">
      <c r="A240" s="17"/>
      <c r="B240" s="17"/>
      <c r="C240" s="18"/>
      <c r="D240" s="17"/>
      <c r="E240" s="18"/>
    </row>
    <row r="241" spans="1:5" ht="18" x14ac:dyDescent="0.25">
      <c r="A241" s="17"/>
      <c r="B241" s="17"/>
      <c r="C241" s="18"/>
      <c r="D241" s="17"/>
      <c r="E241" s="18"/>
    </row>
    <row r="242" spans="1:5" ht="18" x14ac:dyDescent="0.25">
      <c r="A242" s="17"/>
      <c r="B242" s="17"/>
      <c r="C242" s="18"/>
      <c r="D242" s="17"/>
      <c r="E242" s="18"/>
    </row>
    <row r="243" spans="1:5" ht="18" x14ac:dyDescent="0.25">
      <c r="A243" s="17"/>
      <c r="B243" s="17"/>
      <c r="C243" s="18"/>
      <c r="D243" s="17"/>
      <c r="E243" s="18"/>
    </row>
    <row r="244" spans="1:5" ht="18" x14ac:dyDescent="0.25">
      <c r="A244" s="17"/>
      <c r="B244" s="17"/>
      <c r="C244" s="18"/>
      <c r="D244" s="17"/>
      <c r="E244" s="18"/>
    </row>
    <row r="245" spans="1:5" ht="18" x14ac:dyDescent="0.25">
      <c r="A245" s="17"/>
      <c r="B245" s="17"/>
      <c r="C245" s="18"/>
      <c r="D245" s="17"/>
      <c r="E245" s="18"/>
    </row>
    <row r="246" spans="1:5" ht="18" x14ac:dyDescent="0.25">
      <c r="A246" s="17"/>
      <c r="B246" s="17"/>
      <c r="C246" s="18"/>
      <c r="D246" s="17"/>
      <c r="E246" s="18"/>
    </row>
    <row r="247" spans="1:5" ht="18" x14ac:dyDescent="0.25">
      <c r="A247" s="17"/>
      <c r="B247" s="17"/>
      <c r="C247" s="18"/>
      <c r="D247" s="17"/>
      <c r="E247" s="18"/>
    </row>
    <row r="248" spans="1:5" ht="18" x14ac:dyDescent="0.25">
      <c r="A248" s="17"/>
      <c r="B248" s="17"/>
      <c r="C248" s="18"/>
      <c r="D248" s="17"/>
      <c r="E248" s="18"/>
    </row>
    <row r="249" spans="1:5" ht="18" x14ac:dyDescent="0.25">
      <c r="A249" s="17"/>
      <c r="B249" s="17"/>
      <c r="C249" s="18"/>
      <c r="D249" s="17"/>
      <c r="E249" s="18"/>
    </row>
    <row r="250" spans="1:5" ht="18" x14ac:dyDescent="0.25">
      <c r="A250" s="17"/>
      <c r="B250" s="17"/>
      <c r="C250" s="18"/>
      <c r="D250" s="17"/>
      <c r="E250" s="18"/>
    </row>
    <row r="251" spans="1:5" ht="18" x14ac:dyDescent="0.25">
      <c r="A251" s="17"/>
      <c r="B251" s="17"/>
      <c r="C251" s="18"/>
      <c r="D251" s="17"/>
      <c r="E251" s="18"/>
    </row>
    <row r="252" spans="1:5" ht="18" x14ac:dyDescent="0.25">
      <c r="A252" s="17"/>
      <c r="B252" s="17"/>
      <c r="C252" s="18"/>
      <c r="D252" s="17"/>
      <c r="E252" s="18"/>
    </row>
    <row r="253" spans="1:5" ht="18" x14ac:dyDescent="0.25">
      <c r="A253" s="17"/>
      <c r="B253" s="17"/>
      <c r="C253" s="18"/>
      <c r="D253" s="17"/>
      <c r="E253" s="18"/>
    </row>
    <row r="254" spans="1:5" ht="18" x14ac:dyDescent="0.25">
      <c r="A254" s="17"/>
      <c r="B254" s="17"/>
      <c r="C254" s="18"/>
      <c r="D254" s="17"/>
      <c r="E254" s="18"/>
    </row>
    <row r="255" spans="1:5" ht="18" x14ac:dyDescent="0.25">
      <c r="A255" s="17"/>
      <c r="B255" s="17"/>
      <c r="C255" s="18"/>
      <c r="D255" s="17"/>
      <c r="E255" s="18"/>
    </row>
    <row r="256" spans="1:5" ht="18" x14ac:dyDescent="0.25">
      <c r="A256" s="17"/>
      <c r="B256" s="17"/>
      <c r="C256" s="18"/>
      <c r="D256" s="17"/>
      <c r="E256" s="18"/>
    </row>
    <row r="257" spans="1:5" ht="18" x14ac:dyDescent="0.25">
      <c r="A257" s="17"/>
      <c r="B257" s="17"/>
      <c r="C257" s="18"/>
      <c r="D257" s="17"/>
      <c r="E257" s="18"/>
    </row>
    <row r="258" spans="1:5" ht="18" x14ac:dyDescent="0.25">
      <c r="A258" s="17"/>
      <c r="B258" s="17"/>
      <c r="C258" s="18"/>
      <c r="D258" s="17"/>
      <c r="E258" s="18"/>
    </row>
    <row r="259" spans="1:5" ht="18" x14ac:dyDescent="0.25">
      <c r="A259" s="17"/>
      <c r="B259" s="17"/>
      <c r="C259" s="18"/>
      <c r="D259" s="17"/>
      <c r="E259" s="18"/>
    </row>
    <row r="260" spans="1:5" ht="18" x14ac:dyDescent="0.25">
      <c r="A260" s="17"/>
      <c r="B260" s="17"/>
      <c r="C260" s="18"/>
      <c r="D260" s="17"/>
      <c r="E260" s="18"/>
    </row>
    <row r="261" spans="1:5" ht="18" x14ac:dyDescent="0.25">
      <c r="A261" s="17"/>
      <c r="B261" s="17"/>
      <c r="C261" s="18"/>
      <c r="D261" s="17"/>
      <c r="E261" s="18"/>
    </row>
    <row r="262" spans="1:5" ht="18" x14ac:dyDescent="0.25">
      <c r="A262" s="17"/>
      <c r="B262" s="17"/>
      <c r="C262" s="18"/>
      <c r="D262" s="17"/>
      <c r="E262" s="18"/>
    </row>
    <row r="263" spans="1:5" ht="18" x14ac:dyDescent="0.25">
      <c r="A263" s="17"/>
      <c r="B263" s="17"/>
      <c r="C263" s="18"/>
      <c r="D263" s="17"/>
      <c r="E263" s="18"/>
    </row>
    <row r="264" spans="1:5" ht="18" x14ac:dyDescent="0.25">
      <c r="A264" s="17"/>
      <c r="B264" s="17"/>
      <c r="C264" s="18"/>
      <c r="D264" s="17"/>
      <c r="E264" s="18"/>
    </row>
    <row r="265" spans="1:5" ht="18" x14ac:dyDescent="0.25">
      <c r="A265" s="17"/>
      <c r="B265" s="17"/>
      <c r="C265" s="18"/>
      <c r="D265" s="17"/>
      <c r="E265" s="18"/>
    </row>
    <row r="266" spans="1:5" ht="18" x14ac:dyDescent="0.25">
      <c r="A266" s="17"/>
      <c r="B266" s="17"/>
      <c r="C266" s="18"/>
      <c r="D266" s="17"/>
      <c r="E266" s="18"/>
    </row>
    <row r="267" spans="1:5" ht="18" x14ac:dyDescent="0.25">
      <c r="A267" s="17"/>
      <c r="B267" s="17"/>
      <c r="C267" s="18"/>
      <c r="D267" s="17"/>
      <c r="E267" s="18"/>
    </row>
    <row r="268" spans="1:5" ht="18" x14ac:dyDescent="0.25">
      <c r="A268" s="17"/>
      <c r="B268" s="17"/>
      <c r="C268" s="18"/>
      <c r="D268" s="17"/>
      <c r="E268" s="18"/>
    </row>
    <row r="269" spans="1:5" ht="18" x14ac:dyDescent="0.25">
      <c r="A269" s="17"/>
      <c r="B269" s="17"/>
      <c r="C269" s="18"/>
      <c r="D269" s="17"/>
      <c r="E269" s="18"/>
    </row>
    <row r="270" spans="1:5" ht="18" x14ac:dyDescent="0.25">
      <c r="A270" s="17"/>
      <c r="B270" s="17"/>
      <c r="C270" s="18"/>
      <c r="D270" s="17"/>
      <c r="E270" s="18"/>
    </row>
    <row r="271" spans="1:5" ht="18" x14ac:dyDescent="0.25">
      <c r="A271" s="17"/>
      <c r="B271" s="17"/>
      <c r="C271" s="18"/>
      <c r="D271" s="17"/>
      <c r="E271" s="18"/>
    </row>
    <row r="272" spans="1:5" ht="18" x14ac:dyDescent="0.25">
      <c r="A272" s="17"/>
      <c r="B272" s="17"/>
      <c r="C272" s="18"/>
      <c r="D272" s="17"/>
      <c r="E272" s="18"/>
    </row>
    <row r="273" spans="1:5" ht="18" x14ac:dyDescent="0.25">
      <c r="A273" s="17"/>
      <c r="B273" s="17"/>
      <c r="C273" s="18"/>
      <c r="D273" s="17"/>
      <c r="E273" s="18"/>
    </row>
    <row r="274" spans="1:5" ht="18" x14ac:dyDescent="0.25">
      <c r="A274" s="17"/>
      <c r="B274" s="17"/>
      <c r="C274" s="18"/>
      <c r="D274" s="17"/>
      <c r="E274" s="18"/>
    </row>
    <row r="275" spans="1:5" ht="18" x14ac:dyDescent="0.25">
      <c r="A275" s="17"/>
      <c r="B275" s="17"/>
      <c r="C275" s="18"/>
      <c r="D275" s="17"/>
      <c r="E275" s="18"/>
    </row>
    <row r="276" spans="1:5" ht="18" x14ac:dyDescent="0.25">
      <c r="A276" s="17"/>
      <c r="B276" s="17"/>
      <c r="C276" s="18"/>
      <c r="D276" s="17"/>
      <c r="E276" s="18"/>
    </row>
    <row r="277" spans="1:5" ht="18" x14ac:dyDescent="0.25">
      <c r="A277" s="17"/>
      <c r="B277" s="17"/>
      <c r="C277" s="18"/>
      <c r="D277" s="17"/>
      <c r="E277" s="18"/>
    </row>
    <row r="278" spans="1:5" ht="18" x14ac:dyDescent="0.25">
      <c r="A278" s="17"/>
      <c r="B278" s="17"/>
      <c r="C278" s="18"/>
      <c r="D278" s="17"/>
      <c r="E278" s="18"/>
    </row>
    <row r="279" spans="1:5" ht="18" x14ac:dyDescent="0.25">
      <c r="A279" s="17"/>
      <c r="B279" s="17"/>
      <c r="C279" s="18"/>
      <c r="D279" s="17"/>
      <c r="E279" s="18"/>
    </row>
    <row r="280" spans="1:5" ht="18" x14ac:dyDescent="0.25">
      <c r="A280" s="17"/>
      <c r="B280" s="17"/>
      <c r="C280" s="18"/>
      <c r="D280" s="17"/>
      <c r="E280" s="18"/>
    </row>
    <row r="281" spans="1:5" ht="18" x14ac:dyDescent="0.25">
      <c r="A281" s="17"/>
      <c r="B281" s="17"/>
      <c r="C281" s="18"/>
      <c r="D281" s="17"/>
      <c r="E281" s="18"/>
    </row>
    <row r="282" spans="1:5" ht="18" x14ac:dyDescent="0.25">
      <c r="A282" s="17"/>
      <c r="B282" s="17"/>
      <c r="C282" s="18"/>
      <c r="D282" s="17"/>
      <c r="E282" s="18"/>
    </row>
    <row r="283" spans="1:5" ht="18" x14ac:dyDescent="0.25">
      <c r="A283" s="17"/>
      <c r="B283" s="17"/>
      <c r="C283" s="18"/>
      <c r="D283" s="17"/>
      <c r="E283" s="18"/>
    </row>
    <row r="284" spans="1:5" ht="18" x14ac:dyDescent="0.25">
      <c r="A284" s="17"/>
      <c r="B284" s="17"/>
      <c r="C284" s="18"/>
      <c r="D284" s="17"/>
      <c r="E284" s="18"/>
    </row>
    <row r="285" spans="1:5" ht="18" x14ac:dyDescent="0.25">
      <c r="A285" s="17"/>
      <c r="B285" s="17"/>
      <c r="C285" s="18"/>
      <c r="D285" s="17"/>
      <c r="E285" s="18"/>
    </row>
    <row r="286" spans="1:5" ht="18" x14ac:dyDescent="0.25">
      <c r="A286" s="17"/>
      <c r="B286" s="17"/>
      <c r="C286" s="18"/>
      <c r="D286" s="17"/>
      <c r="E286" s="18"/>
    </row>
    <row r="287" spans="1:5" ht="18" x14ac:dyDescent="0.25">
      <c r="A287" s="17"/>
      <c r="B287" s="17"/>
      <c r="C287" s="18"/>
      <c r="D287" s="17"/>
      <c r="E287" s="18"/>
    </row>
    <row r="288" spans="1:5" ht="18" x14ac:dyDescent="0.25">
      <c r="A288" s="17"/>
      <c r="B288" s="17"/>
      <c r="C288" s="18"/>
      <c r="D288" s="17"/>
      <c r="E288" s="18"/>
    </row>
    <row r="289" spans="1:5" ht="18" x14ac:dyDescent="0.25">
      <c r="A289" s="17"/>
      <c r="B289" s="17"/>
      <c r="C289" s="18"/>
      <c r="D289" s="17"/>
      <c r="E289" s="18"/>
    </row>
    <row r="290" spans="1:5" ht="18" x14ac:dyDescent="0.25">
      <c r="A290" s="17"/>
      <c r="B290" s="17"/>
      <c r="C290" s="18"/>
      <c r="D290" s="17"/>
      <c r="E290" s="18"/>
    </row>
    <row r="291" spans="1:5" ht="18" x14ac:dyDescent="0.25">
      <c r="A291" s="17"/>
      <c r="B291" s="17"/>
      <c r="C291" s="18"/>
      <c r="D291" s="17"/>
      <c r="E291" s="18"/>
    </row>
    <row r="292" spans="1:5" ht="18" x14ac:dyDescent="0.25">
      <c r="A292" s="17"/>
      <c r="B292" s="17"/>
      <c r="C292" s="18"/>
      <c r="D292" s="17"/>
      <c r="E292" s="18"/>
    </row>
    <row r="293" spans="1:5" ht="18" x14ac:dyDescent="0.25">
      <c r="A293" s="17"/>
      <c r="B293" s="17"/>
      <c r="C293" s="18"/>
      <c r="D293" s="17"/>
      <c r="E293" s="18"/>
    </row>
    <row r="294" spans="1:5" ht="18" x14ac:dyDescent="0.25">
      <c r="A294" s="17"/>
      <c r="B294" s="17"/>
      <c r="C294" s="18"/>
      <c r="D294" s="17"/>
      <c r="E294" s="18"/>
    </row>
    <row r="295" spans="1:5" ht="18" x14ac:dyDescent="0.25">
      <c r="A295" s="17"/>
      <c r="B295" s="17"/>
      <c r="C295" s="18"/>
      <c r="D295" s="17"/>
      <c r="E295" s="18"/>
    </row>
    <row r="296" spans="1:5" ht="18" x14ac:dyDescent="0.25">
      <c r="A296" s="17"/>
      <c r="B296" s="17"/>
      <c r="C296" s="18"/>
      <c r="D296" s="17"/>
      <c r="E296" s="18"/>
    </row>
    <row r="297" spans="1:5" ht="18" x14ac:dyDescent="0.25">
      <c r="A297" s="17"/>
      <c r="B297" s="17"/>
      <c r="C297" s="18"/>
      <c r="D297" s="17"/>
      <c r="E297" s="18"/>
    </row>
    <row r="298" spans="1:5" ht="18" x14ac:dyDescent="0.25">
      <c r="A298" s="17"/>
      <c r="B298" s="17"/>
      <c r="C298" s="18"/>
      <c r="D298" s="17"/>
      <c r="E298" s="18"/>
    </row>
    <row r="299" spans="1:5" ht="18" x14ac:dyDescent="0.25">
      <c r="A299" s="17"/>
      <c r="B299" s="17"/>
      <c r="C299" s="18"/>
      <c r="D299" s="17"/>
      <c r="E299" s="18"/>
    </row>
    <row r="300" spans="1:5" ht="18" x14ac:dyDescent="0.25">
      <c r="A300" s="17"/>
      <c r="B300" s="17"/>
      <c r="C300" s="18"/>
      <c r="D300" s="17"/>
      <c r="E300" s="18"/>
    </row>
    <row r="301" spans="1:5" ht="18" x14ac:dyDescent="0.25">
      <c r="A301" s="17"/>
      <c r="B301" s="17"/>
      <c r="C301" s="18"/>
      <c r="D301" s="17"/>
      <c r="E301" s="18"/>
    </row>
    <row r="302" spans="1:5" ht="18" x14ac:dyDescent="0.25">
      <c r="A302" s="17"/>
      <c r="B302" s="17"/>
      <c r="C302" s="18"/>
      <c r="D302" s="17"/>
      <c r="E302" s="18"/>
    </row>
    <row r="303" spans="1:5" ht="18" x14ac:dyDescent="0.25">
      <c r="A303" s="17"/>
      <c r="B303" s="17"/>
      <c r="C303" s="18"/>
      <c r="D303" s="17"/>
      <c r="E303" s="18"/>
    </row>
    <row r="304" spans="1:5" ht="18" x14ac:dyDescent="0.25">
      <c r="A304" s="17"/>
      <c r="B304" s="17"/>
      <c r="C304" s="18"/>
      <c r="D304" s="17"/>
      <c r="E304" s="18"/>
    </row>
    <row r="305" spans="1:5" ht="18" x14ac:dyDescent="0.25">
      <c r="A305" s="17"/>
      <c r="B305" s="17"/>
      <c r="C305" s="18"/>
      <c r="D305" s="17"/>
      <c r="E305" s="18"/>
    </row>
    <row r="306" spans="1:5" ht="18" x14ac:dyDescent="0.25">
      <c r="A306" s="17"/>
      <c r="B306" s="17"/>
      <c r="C306" s="18"/>
      <c r="D306" s="17"/>
      <c r="E306" s="18"/>
    </row>
    <row r="307" spans="1:5" ht="18" x14ac:dyDescent="0.25">
      <c r="A307" s="17"/>
      <c r="B307" s="17"/>
      <c r="C307" s="18"/>
      <c r="D307" s="17"/>
      <c r="E307" s="18"/>
    </row>
    <row r="308" spans="1:5" ht="18" x14ac:dyDescent="0.25">
      <c r="A308" s="17"/>
      <c r="B308" s="17"/>
      <c r="C308" s="18"/>
      <c r="D308" s="17"/>
      <c r="E308" s="18"/>
    </row>
    <row r="309" spans="1:5" ht="18" x14ac:dyDescent="0.25">
      <c r="A309" s="17"/>
      <c r="B309" s="17"/>
      <c r="C309" s="18"/>
      <c r="D309" s="17"/>
      <c r="E309" s="18"/>
    </row>
    <row r="310" spans="1:5" ht="18" x14ac:dyDescent="0.25">
      <c r="A310" s="17"/>
      <c r="B310" s="17"/>
      <c r="C310" s="18"/>
      <c r="D310" s="17"/>
      <c r="E310" s="18"/>
    </row>
    <row r="311" spans="1:5" ht="18" x14ac:dyDescent="0.25">
      <c r="A311" s="17"/>
      <c r="B311" s="17"/>
      <c r="C311" s="18"/>
      <c r="D311" s="17"/>
      <c r="E311" s="18"/>
    </row>
    <row r="312" spans="1:5" ht="18" x14ac:dyDescent="0.25">
      <c r="A312" s="17"/>
      <c r="B312" s="17"/>
      <c r="C312" s="18"/>
      <c r="D312" s="17"/>
      <c r="E312" s="18"/>
    </row>
    <row r="313" spans="1:5" ht="18" x14ac:dyDescent="0.25">
      <c r="A313" s="17"/>
      <c r="B313" s="17"/>
      <c r="C313" s="18"/>
      <c r="D313" s="17"/>
      <c r="E313" s="18"/>
    </row>
    <row r="314" spans="1:5" ht="18" x14ac:dyDescent="0.25">
      <c r="A314" s="17"/>
      <c r="B314" s="17"/>
      <c r="C314" s="18"/>
      <c r="D314" s="17"/>
      <c r="E314" s="18"/>
    </row>
    <row r="315" spans="1:5" ht="18" x14ac:dyDescent="0.25">
      <c r="A315" s="17"/>
      <c r="B315" s="17"/>
      <c r="C315" s="18"/>
      <c r="D315" s="17"/>
      <c r="E315" s="18"/>
    </row>
    <row r="316" spans="1:5" ht="18" x14ac:dyDescent="0.25">
      <c r="A316" s="17"/>
      <c r="B316" s="17"/>
      <c r="C316" s="18"/>
      <c r="D316" s="17"/>
      <c r="E316" s="18"/>
    </row>
    <row r="317" spans="1:5" ht="18" x14ac:dyDescent="0.25">
      <c r="A317" s="17"/>
      <c r="B317" s="17"/>
      <c r="C317" s="18"/>
      <c r="D317" s="17"/>
      <c r="E317" s="18"/>
    </row>
    <row r="318" spans="1:5" ht="18" x14ac:dyDescent="0.25">
      <c r="A318" s="17"/>
      <c r="B318" s="17"/>
      <c r="C318" s="18"/>
      <c r="D318" s="17"/>
      <c r="E318" s="18"/>
    </row>
    <row r="319" spans="1:5" ht="18" x14ac:dyDescent="0.25">
      <c r="A319" s="17"/>
      <c r="B319" s="17"/>
      <c r="C319" s="18"/>
      <c r="D319" s="17"/>
      <c r="E319" s="18"/>
    </row>
    <row r="320" spans="1:5" ht="18" x14ac:dyDescent="0.25">
      <c r="A320" s="17"/>
      <c r="B320" s="17"/>
      <c r="C320" s="18"/>
      <c r="D320" s="17"/>
      <c r="E320" s="18"/>
    </row>
    <row r="321" spans="1:5" ht="18" x14ac:dyDescent="0.25">
      <c r="A321" s="17"/>
      <c r="B321" s="17"/>
      <c r="C321" s="18"/>
      <c r="D321" s="17"/>
      <c r="E321" s="18"/>
    </row>
    <row r="322" spans="1:5" ht="18" x14ac:dyDescent="0.25">
      <c r="A322" s="17"/>
      <c r="B322" s="17"/>
      <c r="C322" s="18"/>
      <c r="D322" s="17"/>
      <c r="E322" s="18"/>
    </row>
    <row r="323" spans="1:5" ht="18" x14ac:dyDescent="0.25">
      <c r="A323" s="17"/>
      <c r="B323" s="17"/>
      <c r="C323" s="18"/>
      <c r="D323" s="17"/>
      <c r="E323" s="18"/>
    </row>
    <row r="324" spans="1:5" ht="18" x14ac:dyDescent="0.25">
      <c r="A324" s="17"/>
      <c r="B324" s="17"/>
      <c r="C324" s="18"/>
      <c r="D324" s="17"/>
      <c r="E324" s="18"/>
    </row>
    <row r="325" spans="1:5" ht="18" x14ac:dyDescent="0.25">
      <c r="A325" s="17"/>
      <c r="B325" s="17"/>
      <c r="C325" s="18"/>
      <c r="D325" s="17"/>
      <c r="E325" s="18"/>
    </row>
    <row r="326" spans="1:5" ht="18" x14ac:dyDescent="0.25">
      <c r="A326" s="17"/>
      <c r="B326" s="17"/>
      <c r="C326" s="18"/>
      <c r="D326" s="17"/>
      <c r="E326" s="18"/>
    </row>
    <row r="327" spans="1:5" ht="18" x14ac:dyDescent="0.25">
      <c r="A327" s="17"/>
      <c r="B327" s="17"/>
      <c r="C327" s="18"/>
      <c r="D327" s="17"/>
      <c r="E327" s="18"/>
    </row>
    <row r="328" spans="1:5" ht="18" x14ac:dyDescent="0.25">
      <c r="A328" s="17"/>
      <c r="B328" s="17"/>
      <c r="C328" s="18"/>
      <c r="D328" s="17"/>
      <c r="E328" s="18"/>
    </row>
    <row r="329" spans="1:5" ht="18" x14ac:dyDescent="0.25">
      <c r="A329" s="17"/>
      <c r="B329" s="17"/>
      <c r="C329" s="18"/>
      <c r="D329" s="17"/>
      <c r="E329" s="18"/>
    </row>
    <row r="330" spans="1:5" ht="18" x14ac:dyDescent="0.25">
      <c r="A330" s="17"/>
      <c r="B330" s="17"/>
      <c r="C330" s="18"/>
      <c r="D330" s="17"/>
      <c r="E330" s="18"/>
    </row>
    <row r="331" spans="1:5" ht="18" x14ac:dyDescent="0.25">
      <c r="A331" s="17"/>
      <c r="B331" s="17"/>
      <c r="C331" s="18"/>
      <c r="D331" s="17"/>
      <c r="E331" s="18"/>
    </row>
    <row r="332" spans="1:5" ht="18" x14ac:dyDescent="0.25">
      <c r="A332" s="17"/>
      <c r="B332" s="17"/>
      <c r="C332" s="18"/>
      <c r="D332" s="17"/>
      <c r="E332" s="18"/>
    </row>
    <row r="333" spans="1:5" ht="18" x14ac:dyDescent="0.25">
      <c r="A333" s="17"/>
      <c r="B333" s="17"/>
      <c r="C333" s="18"/>
      <c r="D333" s="17"/>
      <c r="E333" s="18"/>
    </row>
    <row r="334" spans="1:5" ht="18" x14ac:dyDescent="0.25">
      <c r="A334" s="17"/>
      <c r="B334" s="17"/>
      <c r="C334" s="18"/>
      <c r="D334" s="17"/>
      <c r="E334" s="18"/>
    </row>
    <row r="335" spans="1:5" ht="18" x14ac:dyDescent="0.25">
      <c r="A335" s="17"/>
      <c r="B335" s="17"/>
      <c r="C335" s="18"/>
      <c r="D335" s="17"/>
      <c r="E335" s="18"/>
    </row>
    <row r="336" spans="1:5" ht="18" x14ac:dyDescent="0.25">
      <c r="A336" s="17"/>
      <c r="B336" s="17"/>
      <c r="C336" s="18"/>
      <c r="D336" s="17"/>
      <c r="E336" s="18"/>
    </row>
    <row r="337" spans="1:5" ht="18" x14ac:dyDescent="0.25">
      <c r="A337" s="17"/>
      <c r="B337" s="17"/>
      <c r="C337" s="18"/>
      <c r="D337" s="17"/>
      <c r="E337" s="18"/>
    </row>
    <row r="338" spans="1:5" ht="18" x14ac:dyDescent="0.25">
      <c r="A338" s="17"/>
      <c r="B338" s="17"/>
      <c r="C338" s="18"/>
      <c r="D338" s="17"/>
      <c r="E338" s="18"/>
    </row>
    <row r="339" spans="1:5" ht="18" x14ac:dyDescent="0.25">
      <c r="A339" s="17"/>
      <c r="B339" s="17"/>
      <c r="C339" s="18"/>
      <c r="D339" s="17"/>
      <c r="E339" s="18"/>
    </row>
    <row r="340" spans="1:5" ht="18" x14ac:dyDescent="0.25">
      <c r="A340" s="17"/>
      <c r="B340" s="17"/>
      <c r="C340" s="18"/>
      <c r="D340" s="17"/>
      <c r="E340" s="18"/>
    </row>
    <row r="341" spans="1:5" ht="18" x14ac:dyDescent="0.25">
      <c r="A341" s="17"/>
      <c r="B341" s="17"/>
      <c r="C341" s="18"/>
      <c r="D341" s="17"/>
      <c r="E341" s="18"/>
    </row>
    <row r="342" spans="1:5" ht="18" x14ac:dyDescent="0.25">
      <c r="A342" s="17"/>
      <c r="B342" s="17"/>
      <c r="C342" s="18"/>
      <c r="D342" s="17"/>
      <c r="E342" s="18"/>
    </row>
    <row r="343" spans="1:5" ht="18" x14ac:dyDescent="0.25">
      <c r="A343" s="17"/>
      <c r="B343" s="17"/>
      <c r="C343" s="18"/>
      <c r="D343" s="17"/>
      <c r="E343" s="18"/>
    </row>
    <row r="344" spans="1:5" ht="18" x14ac:dyDescent="0.25">
      <c r="A344" s="17"/>
      <c r="B344" s="17"/>
      <c r="C344" s="18"/>
      <c r="D344" s="17"/>
      <c r="E344" s="18"/>
    </row>
    <row r="345" spans="1:5" ht="18" x14ac:dyDescent="0.25">
      <c r="A345" s="17"/>
      <c r="B345" s="17"/>
      <c r="C345" s="18"/>
      <c r="D345" s="17"/>
      <c r="E345" s="18"/>
    </row>
    <row r="346" spans="1:5" ht="18" x14ac:dyDescent="0.25">
      <c r="A346" s="17"/>
      <c r="B346" s="17"/>
      <c r="C346" s="18"/>
      <c r="D346" s="17"/>
      <c r="E346" s="18"/>
    </row>
    <row r="347" spans="1:5" ht="18" x14ac:dyDescent="0.25">
      <c r="A347" s="17"/>
      <c r="B347" s="17"/>
      <c r="C347" s="18"/>
      <c r="D347" s="17"/>
      <c r="E347" s="18"/>
    </row>
    <row r="348" spans="1:5" ht="18" x14ac:dyDescent="0.25">
      <c r="A348" s="17"/>
      <c r="B348" s="17"/>
      <c r="C348" s="18"/>
      <c r="D348" s="17"/>
      <c r="E348" s="18"/>
    </row>
    <row r="349" spans="1:5" ht="18" x14ac:dyDescent="0.25">
      <c r="A349" s="17"/>
      <c r="B349" s="17"/>
      <c r="C349" s="18"/>
      <c r="D349" s="17"/>
      <c r="E349" s="18"/>
    </row>
    <row r="350" spans="1:5" ht="18" x14ac:dyDescent="0.25">
      <c r="A350" s="17"/>
      <c r="B350" s="17"/>
      <c r="C350" s="18"/>
      <c r="D350" s="17"/>
      <c r="E350" s="18"/>
    </row>
    <row r="351" spans="1:5" ht="18" x14ac:dyDescent="0.25">
      <c r="A351" s="17"/>
      <c r="B351" s="17"/>
      <c r="C351" s="18"/>
      <c r="D351" s="17"/>
      <c r="E351" s="18"/>
    </row>
    <row r="352" spans="1:5" ht="18" x14ac:dyDescent="0.25">
      <c r="A352" s="17"/>
      <c r="B352" s="17"/>
      <c r="C352" s="18"/>
      <c r="D352" s="17"/>
      <c r="E352" s="18"/>
    </row>
    <row r="353" spans="1:5" ht="18" x14ac:dyDescent="0.25">
      <c r="A353" s="17"/>
      <c r="B353" s="17"/>
      <c r="C353" s="18"/>
      <c r="D353" s="17"/>
      <c r="E353" s="18"/>
    </row>
    <row r="354" spans="1:5" ht="18" x14ac:dyDescent="0.25">
      <c r="A354" s="17"/>
      <c r="B354" s="17"/>
      <c r="C354" s="18"/>
      <c r="D354" s="17"/>
      <c r="E354" s="18"/>
    </row>
    <row r="355" spans="1:5" ht="18" x14ac:dyDescent="0.25">
      <c r="A355" s="17"/>
      <c r="B355" s="17"/>
      <c r="C355" s="18"/>
      <c r="D355" s="17"/>
      <c r="E355" s="18"/>
    </row>
    <row r="356" spans="1:5" ht="18" x14ac:dyDescent="0.25">
      <c r="A356" s="17"/>
      <c r="B356" s="17"/>
      <c r="C356" s="18"/>
      <c r="D356" s="17"/>
      <c r="E356" s="18"/>
    </row>
    <row r="357" spans="1:5" ht="18" x14ac:dyDescent="0.25">
      <c r="A357" s="17"/>
      <c r="B357" s="17"/>
      <c r="C357" s="18"/>
      <c r="D357" s="17"/>
      <c r="E357" s="18"/>
    </row>
    <row r="358" spans="1:5" ht="18" x14ac:dyDescent="0.25">
      <c r="A358" s="17"/>
      <c r="B358" s="17"/>
      <c r="C358" s="18"/>
      <c r="D358" s="17"/>
      <c r="E358" s="18"/>
    </row>
    <row r="359" spans="1:5" ht="18" x14ac:dyDescent="0.25">
      <c r="A359" s="17"/>
      <c r="B359" s="17"/>
      <c r="C359" s="18"/>
      <c r="D359" s="17"/>
      <c r="E359" s="18"/>
    </row>
    <row r="360" spans="1:5" ht="18" x14ac:dyDescent="0.25">
      <c r="A360" s="17"/>
      <c r="B360" s="17"/>
      <c r="C360" s="18"/>
      <c r="D360" s="17"/>
      <c r="E360" s="18"/>
    </row>
    <row r="361" spans="1:5" ht="18" x14ac:dyDescent="0.25">
      <c r="A361" s="17"/>
      <c r="B361" s="17"/>
      <c r="C361" s="18"/>
      <c r="D361" s="17"/>
      <c r="E361" s="18"/>
    </row>
    <row r="362" spans="1:5" ht="18" x14ac:dyDescent="0.25">
      <c r="A362" s="17"/>
      <c r="B362" s="17"/>
      <c r="C362" s="18"/>
      <c r="D362" s="17"/>
      <c r="E362" s="18"/>
    </row>
    <row r="363" spans="1:5" ht="18" x14ac:dyDescent="0.25">
      <c r="A363" s="17"/>
      <c r="B363" s="17"/>
      <c r="C363" s="18"/>
      <c r="D363" s="17"/>
      <c r="E363" s="18"/>
    </row>
    <row r="364" spans="1:5" ht="18" x14ac:dyDescent="0.25">
      <c r="A364" s="17"/>
      <c r="B364" s="17"/>
      <c r="C364" s="18"/>
      <c r="D364" s="17"/>
      <c r="E364" s="18"/>
    </row>
    <row r="365" spans="1:5" ht="18" x14ac:dyDescent="0.25">
      <c r="A365" s="17"/>
      <c r="B365" s="17"/>
      <c r="C365" s="18"/>
      <c r="D365" s="17"/>
      <c r="E365" s="18"/>
    </row>
    <row r="366" spans="1:5" ht="18" x14ac:dyDescent="0.25">
      <c r="A366" s="17"/>
      <c r="B366" s="17"/>
      <c r="C366" s="18"/>
      <c r="D366" s="17"/>
      <c r="E366" s="18"/>
    </row>
    <row r="367" spans="1:5" ht="18" x14ac:dyDescent="0.25">
      <c r="A367" s="17"/>
      <c r="B367" s="17"/>
      <c r="C367" s="18"/>
      <c r="D367" s="17"/>
      <c r="E367" s="18"/>
    </row>
    <row r="368" spans="1:5" ht="18" x14ac:dyDescent="0.25">
      <c r="A368" s="17"/>
      <c r="B368" s="17"/>
      <c r="C368" s="18"/>
      <c r="D368" s="17"/>
      <c r="E368" s="18"/>
    </row>
    <row r="369" spans="1:5" ht="18" x14ac:dyDescent="0.25">
      <c r="A369" s="17"/>
      <c r="B369" s="17"/>
      <c r="C369" s="18"/>
      <c r="D369" s="17"/>
      <c r="E369" s="18"/>
    </row>
    <row r="370" spans="1:5" ht="18" x14ac:dyDescent="0.25">
      <c r="A370" s="17"/>
      <c r="B370" s="17"/>
      <c r="C370" s="18"/>
      <c r="D370" s="17"/>
      <c r="E370" s="18"/>
    </row>
    <row r="371" spans="1:5" ht="18" x14ac:dyDescent="0.25">
      <c r="A371" s="17"/>
      <c r="B371" s="17"/>
      <c r="C371" s="18"/>
      <c r="D371" s="17"/>
      <c r="E371" s="18"/>
    </row>
    <row r="372" spans="1:5" ht="18" x14ac:dyDescent="0.25">
      <c r="A372" s="17"/>
      <c r="B372" s="17"/>
      <c r="C372" s="18"/>
      <c r="D372" s="17"/>
      <c r="E372" s="18"/>
    </row>
    <row r="373" spans="1:5" ht="18" x14ac:dyDescent="0.25">
      <c r="A373" s="17"/>
      <c r="B373" s="17"/>
      <c r="C373" s="18"/>
      <c r="D373" s="17"/>
      <c r="E373" s="18"/>
    </row>
    <row r="374" spans="1:5" ht="18" x14ac:dyDescent="0.25">
      <c r="A374" s="17"/>
      <c r="B374" s="17"/>
      <c r="C374" s="18"/>
      <c r="D374" s="17"/>
      <c r="E374" s="18"/>
    </row>
    <row r="375" spans="1:5" ht="18" x14ac:dyDescent="0.25">
      <c r="A375" s="17"/>
      <c r="B375" s="17"/>
      <c r="C375" s="18"/>
      <c r="D375" s="17"/>
      <c r="E375" s="18"/>
    </row>
    <row r="376" spans="1:5" ht="18" x14ac:dyDescent="0.25">
      <c r="A376" s="17"/>
      <c r="B376" s="17"/>
      <c r="C376" s="18"/>
      <c r="D376" s="17"/>
      <c r="E376" s="18"/>
    </row>
    <row r="377" spans="1:5" ht="18" x14ac:dyDescent="0.25">
      <c r="A377" s="17"/>
      <c r="B377" s="17"/>
      <c r="C377" s="18"/>
      <c r="D377" s="17"/>
      <c r="E377" s="18"/>
    </row>
    <row r="378" spans="1:5" ht="18" x14ac:dyDescent="0.25">
      <c r="A378" s="17"/>
      <c r="B378" s="17"/>
      <c r="C378" s="18"/>
      <c r="D378" s="17"/>
      <c r="E378" s="18"/>
    </row>
    <row r="379" spans="1:5" ht="18" x14ac:dyDescent="0.25">
      <c r="A379" s="17"/>
      <c r="B379" s="17"/>
      <c r="C379" s="18"/>
      <c r="D379" s="17"/>
      <c r="E379" s="18"/>
    </row>
    <row r="380" spans="1:5" ht="18" x14ac:dyDescent="0.25">
      <c r="A380" s="17"/>
      <c r="B380" s="17"/>
      <c r="C380" s="18"/>
      <c r="D380" s="17"/>
      <c r="E380" s="18"/>
    </row>
    <row r="381" spans="1:5" ht="18" x14ac:dyDescent="0.25">
      <c r="A381" s="17"/>
      <c r="B381" s="17"/>
      <c r="C381" s="18"/>
      <c r="D381" s="17"/>
      <c r="E381" s="18"/>
    </row>
    <row r="382" spans="1:5" ht="18" x14ac:dyDescent="0.25">
      <c r="A382" s="17"/>
      <c r="B382" s="17"/>
      <c r="C382" s="18"/>
      <c r="D382" s="17"/>
      <c r="E382" s="18"/>
    </row>
    <row r="383" spans="1:5" ht="18" x14ac:dyDescent="0.25">
      <c r="A383" s="17"/>
      <c r="B383" s="17"/>
      <c r="C383" s="18"/>
      <c r="D383" s="17"/>
      <c r="E383" s="18"/>
    </row>
    <row r="384" spans="1:5" ht="18" x14ac:dyDescent="0.25">
      <c r="A384" s="17"/>
      <c r="B384" s="17"/>
      <c r="C384" s="18"/>
      <c r="D384" s="17"/>
      <c r="E384" s="18"/>
    </row>
    <row r="385" spans="1:5" ht="18" x14ac:dyDescent="0.25">
      <c r="A385" s="17"/>
      <c r="B385" s="17"/>
      <c r="C385" s="18"/>
      <c r="D385" s="17"/>
      <c r="E385" s="18"/>
    </row>
    <row r="386" spans="1:5" ht="18" x14ac:dyDescent="0.25">
      <c r="A386" s="17"/>
      <c r="B386" s="17"/>
      <c r="C386" s="18"/>
      <c r="D386" s="17"/>
      <c r="E386" s="18"/>
    </row>
    <row r="387" spans="1:5" ht="18" x14ac:dyDescent="0.25">
      <c r="A387" s="17"/>
      <c r="B387" s="17"/>
      <c r="C387" s="18"/>
      <c r="D387" s="17"/>
      <c r="E387" s="18"/>
    </row>
    <row r="388" spans="1:5" ht="18" x14ac:dyDescent="0.25">
      <c r="A388" s="17"/>
      <c r="B388" s="17"/>
      <c r="C388" s="18"/>
      <c r="D388" s="17"/>
      <c r="E388" s="18"/>
    </row>
    <row r="389" spans="1:5" ht="18" x14ac:dyDescent="0.25">
      <c r="A389" s="17"/>
      <c r="B389" s="17"/>
      <c r="C389" s="18"/>
      <c r="D389" s="17"/>
      <c r="E389" s="18"/>
    </row>
    <row r="390" spans="1:5" ht="18" x14ac:dyDescent="0.25">
      <c r="A390" s="17"/>
      <c r="B390" s="17"/>
      <c r="C390" s="18"/>
      <c r="D390" s="17"/>
      <c r="E390" s="18"/>
    </row>
    <row r="391" spans="1:5" ht="18" x14ac:dyDescent="0.25">
      <c r="A391" s="17"/>
      <c r="B391" s="17"/>
      <c r="C391" s="18"/>
      <c r="D391" s="17"/>
      <c r="E391" s="18"/>
    </row>
    <row r="392" spans="1:5" ht="18" x14ac:dyDescent="0.25">
      <c r="A392" s="17"/>
      <c r="B392" s="17"/>
      <c r="C392" s="18"/>
      <c r="D392" s="17"/>
      <c r="E392" s="18"/>
    </row>
    <row r="393" spans="1:5" ht="18" x14ac:dyDescent="0.25">
      <c r="A393" s="17"/>
      <c r="B393" s="17"/>
      <c r="C393" s="18"/>
      <c r="D393" s="17"/>
      <c r="E393" s="18"/>
    </row>
    <row r="394" spans="1:5" ht="18" x14ac:dyDescent="0.25">
      <c r="A394" s="17"/>
      <c r="B394" s="17"/>
      <c r="C394" s="18"/>
      <c r="D394" s="17"/>
      <c r="E394" s="18"/>
    </row>
    <row r="395" spans="1:5" ht="18" x14ac:dyDescent="0.25">
      <c r="A395" s="17"/>
      <c r="B395" s="17"/>
      <c r="C395" s="18"/>
      <c r="D395" s="17"/>
      <c r="E395" s="18"/>
    </row>
    <row r="396" spans="1:5" ht="18" x14ac:dyDescent="0.25">
      <c r="A396" s="17"/>
      <c r="B396" s="17"/>
      <c r="C396" s="18"/>
      <c r="D396" s="17"/>
      <c r="E396" s="18"/>
    </row>
    <row r="397" spans="1:5" ht="18" x14ac:dyDescent="0.25">
      <c r="A397" s="17"/>
      <c r="B397" s="17"/>
      <c r="C397" s="18"/>
      <c r="D397" s="17"/>
      <c r="E397" s="18"/>
    </row>
    <row r="398" spans="1:5" ht="18" x14ac:dyDescent="0.25">
      <c r="A398" s="17"/>
      <c r="B398" s="17"/>
      <c r="C398" s="18"/>
      <c r="D398" s="17"/>
      <c r="E398" s="18"/>
    </row>
    <row r="399" spans="1:5" ht="18" x14ac:dyDescent="0.25">
      <c r="A399" s="17"/>
      <c r="B399" s="17"/>
      <c r="C399" s="18"/>
      <c r="D399" s="17"/>
      <c r="E399" s="18"/>
    </row>
    <row r="400" spans="1:5" ht="18" x14ac:dyDescent="0.25">
      <c r="A400" s="17"/>
      <c r="B400" s="17"/>
      <c r="C400" s="18"/>
      <c r="D400" s="17"/>
      <c r="E400" s="18"/>
    </row>
    <row r="401" spans="1:5" ht="18" x14ac:dyDescent="0.25">
      <c r="A401" s="17"/>
      <c r="B401" s="17"/>
      <c r="C401" s="18"/>
      <c r="D401" s="17"/>
      <c r="E401" s="18"/>
    </row>
    <row r="402" spans="1:5" ht="18" x14ac:dyDescent="0.25">
      <c r="A402" s="17"/>
      <c r="B402" s="17"/>
      <c r="C402" s="18"/>
      <c r="D402" s="17"/>
      <c r="E402" s="18"/>
    </row>
    <row r="403" spans="1:5" ht="18" x14ac:dyDescent="0.25">
      <c r="A403" s="17"/>
      <c r="B403" s="17"/>
      <c r="C403" s="18"/>
      <c r="D403" s="17"/>
      <c r="E403" s="18"/>
    </row>
    <row r="404" spans="1:5" ht="18" x14ac:dyDescent="0.25">
      <c r="A404" s="17"/>
      <c r="B404" s="17"/>
      <c r="C404" s="18"/>
      <c r="D404" s="17"/>
      <c r="E404" s="18"/>
    </row>
    <row r="405" spans="1:5" ht="18" x14ac:dyDescent="0.25">
      <c r="A405" s="17"/>
      <c r="B405" s="17"/>
      <c r="C405" s="18"/>
      <c r="D405" s="17"/>
      <c r="E405" s="18"/>
    </row>
    <row r="406" spans="1:5" ht="18" x14ac:dyDescent="0.25">
      <c r="A406" s="17"/>
      <c r="B406" s="17"/>
      <c r="C406" s="18"/>
      <c r="D406" s="17"/>
      <c r="E406" s="18"/>
    </row>
    <row r="407" spans="1:5" ht="18" x14ac:dyDescent="0.25">
      <c r="A407" s="17"/>
      <c r="B407" s="17"/>
      <c r="C407" s="18"/>
      <c r="D407" s="17"/>
      <c r="E407" s="18"/>
    </row>
    <row r="408" spans="1:5" ht="18" x14ac:dyDescent="0.25">
      <c r="A408" s="17"/>
      <c r="B408" s="17"/>
      <c r="C408" s="18"/>
      <c r="D408" s="17"/>
      <c r="E408" s="18"/>
    </row>
    <row r="409" spans="1:5" ht="18" x14ac:dyDescent="0.25">
      <c r="A409" s="17"/>
      <c r="B409" s="17"/>
      <c r="C409" s="18"/>
      <c r="D409" s="17"/>
      <c r="E409" s="18"/>
    </row>
    <row r="410" spans="1:5" ht="18" x14ac:dyDescent="0.25">
      <c r="A410" s="17"/>
      <c r="B410" s="17"/>
      <c r="C410" s="18"/>
      <c r="D410" s="17"/>
      <c r="E410" s="18"/>
    </row>
    <row r="411" spans="1:5" ht="18" x14ac:dyDescent="0.25">
      <c r="A411" s="17"/>
      <c r="B411" s="17"/>
      <c r="C411" s="18"/>
      <c r="D411" s="17"/>
      <c r="E411" s="18"/>
    </row>
    <row r="412" spans="1:5" ht="18" x14ac:dyDescent="0.25">
      <c r="A412" s="17"/>
      <c r="B412" s="17"/>
      <c r="C412" s="18"/>
      <c r="D412" s="17"/>
      <c r="E412" s="18"/>
    </row>
    <row r="413" spans="1:5" ht="18" x14ac:dyDescent="0.25">
      <c r="A413" s="17"/>
      <c r="B413" s="17"/>
      <c r="C413" s="18"/>
      <c r="D413" s="17"/>
      <c r="E413" s="18"/>
    </row>
    <row r="414" spans="1:5" ht="18" x14ac:dyDescent="0.25">
      <c r="A414" s="17"/>
      <c r="B414" s="17"/>
      <c r="C414" s="18"/>
      <c r="D414" s="17"/>
      <c r="E414" s="18"/>
    </row>
    <row r="415" spans="1:5" ht="18" x14ac:dyDescent="0.25">
      <c r="A415" s="17"/>
      <c r="B415" s="17"/>
      <c r="C415" s="18"/>
      <c r="D415" s="17"/>
      <c r="E415" s="18"/>
    </row>
    <row r="416" spans="1:5" ht="18" x14ac:dyDescent="0.25">
      <c r="A416" s="17"/>
      <c r="B416" s="17"/>
      <c r="C416" s="18"/>
      <c r="D416" s="17"/>
      <c r="E416" s="18"/>
    </row>
    <row r="417" spans="1:5" ht="18" x14ac:dyDescent="0.25">
      <c r="A417" s="17"/>
      <c r="B417" s="17"/>
      <c r="C417" s="18"/>
      <c r="D417" s="17"/>
      <c r="E417" s="18"/>
    </row>
    <row r="418" spans="1:5" ht="18" x14ac:dyDescent="0.25">
      <c r="A418" s="17"/>
      <c r="B418" s="17"/>
      <c r="C418" s="18"/>
      <c r="D418" s="17"/>
      <c r="E418" s="18"/>
    </row>
    <row r="419" spans="1:5" ht="18" x14ac:dyDescent="0.25">
      <c r="A419" s="17"/>
      <c r="B419" s="17"/>
      <c r="C419" s="18"/>
      <c r="D419" s="17"/>
      <c r="E419" s="18"/>
    </row>
    <row r="420" spans="1:5" ht="18" x14ac:dyDescent="0.25">
      <c r="A420" s="17"/>
      <c r="B420" s="17"/>
      <c r="C420" s="18"/>
      <c r="D420" s="17"/>
      <c r="E420" s="18"/>
    </row>
    <row r="421" spans="1:5" ht="18" x14ac:dyDescent="0.25">
      <c r="A421" s="17"/>
      <c r="B421" s="17"/>
      <c r="C421" s="18"/>
      <c r="D421" s="17"/>
      <c r="E421" s="18"/>
    </row>
    <row r="422" spans="1:5" ht="18" x14ac:dyDescent="0.25">
      <c r="A422" s="17"/>
      <c r="B422" s="17"/>
      <c r="C422" s="18"/>
      <c r="D422" s="17"/>
      <c r="E422" s="18"/>
    </row>
    <row r="423" spans="1:5" ht="18" x14ac:dyDescent="0.25">
      <c r="A423" s="17"/>
      <c r="B423" s="17"/>
      <c r="C423" s="18"/>
      <c r="D423" s="17"/>
      <c r="E423" s="18"/>
    </row>
    <row r="424" spans="1:5" ht="18" x14ac:dyDescent="0.25">
      <c r="A424" s="17"/>
      <c r="B424" s="17"/>
      <c r="C424" s="18"/>
      <c r="D424" s="17"/>
      <c r="E424" s="18"/>
    </row>
    <row r="425" spans="1:5" ht="18" x14ac:dyDescent="0.25">
      <c r="A425" s="17"/>
      <c r="B425" s="17"/>
      <c r="C425" s="18"/>
      <c r="D425" s="17"/>
      <c r="E425" s="18"/>
    </row>
    <row r="426" spans="1:5" ht="18" x14ac:dyDescent="0.25">
      <c r="A426" s="17"/>
      <c r="B426" s="17"/>
      <c r="C426" s="18"/>
      <c r="D426" s="17"/>
      <c r="E426" s="18"/>
    </row>
    <row r="427" spans="1:5" ht="18" x14ac:dyDescent="0.25">
      <c r="A427" s="17"/>
      <c r="B427" s="17"/>
      <c r="C427" s="18"/>
      <c r="D427" s="17"/>
      <c r="E427" s="18"/>
    </row>
    <row r="428" spans="1:5" ht="18" x14ac:dyDescent="0.25">
      <c r="A428" s="17"/>
      <c r="B428" s="17"/>
      <c r="C428" s="18"/>
      <c r="D428" s="17"/>
      <c r="E428" s="18"/>
    </row>
    <row r="429" spans="1:5" ht="18" x14ac:dyDescent="0.25">
      <c r="A429" s="17"/>
      <c r="B429" s="17"/>
      <c r="C429" s="18"/>
      <c r="D429" s="17"/>
      <c r="E429" s="18"/>
    </row>
    <row r="430" spans="1:5" ht="18" x14ac:dyDescent="0.25">
      <c r="A430" s="17"/>
      <c r="B430" s="17"/>
      <c r="C430" s="18"/>
      <c r="D430" s="17"/>
      <c r="E430" s="18"/>
    </row>
    <row r="431" spans="1:5" ht="18" x14ac:dyDescent="0.25">
      <c r="A431" s="17"/>
      <c r="B431" s="17"/>
      <c r="C431" s="18"/>
      <c r="D431" s="17"/>
      <c r="E431" s="18"/>
    </row>
    <row r="432" spans="1:5" ht="18" x14ac:dyDescent="0.25">
      <c r="A432" s="17"/>
      <c r="B432" s="17"/>
      <c r="C432" s="18"/>
      <c r="D432" s="17"/>
      <c r="E432" s="18"/>
    </row>
    <row r="433" spans="1:5" ht="18" x14ac:dyDescent="0.25">
      <c r="A433" s="17"/>
      <c r="B433" s="17"/>
      <c r="C433" s="18"/>
      <c r="D433" s="17"/>
      <c r="E433" s="18"/>
    </row>
    <row r="434" spans="1:5" ht="18" x14ac:dyDescent="0.25">
      <c r="A434" s="17"/>
      <c r="B434" s="17"/>
      <c r="C434" s="18"/>
      <c r="D434" s="17"/>
      <c r="E434" s="18"/>
    </row>
    <row r="435" spans="1:5" ht="18" x14ac:dyDescent="0.25">
      <c r="A435" s="17"/>
      <c r="B435" s="17"/>
      <c r="C435" s="18"/>
      <c r="D435" s="17"/>
      <c r="E435" s="18"/>
    </row>
    <row r="436" spans="1:5" ht="18" x14ac:dyDescent="0.25">
      <c r="A436" s="17"/>
      <c r="B436" s="17"/>
      <c r="C436" s="18"/>
      <c r="D436" s="17"/>
      <c r="E436" s="18"/>
    </row>
    <row r="437" spans="1:5" ht="18" x14ac:dyDescent="0.25">
      <c r="A437" s="17"/>
      <c r="B437" s="17"/>
      <c r="C437" s="18"/>
      <c r="D437" s="17"/>
      <c r="E437" s="18"/>
    </row>
    <row r="438" spans="1:5" ht="18" x14ac:dyDescent="0.25">
      <c r="A438" s="17"/>
      <c r="B438" s="17"/>
      <c r="C438" s="18"/>
      <c r="D438" s="17"/>
      <c r="E438" s="18"/>
    </row>
    <row r="439" spans="1:5" ht="18" x14ac:dyDescent="0.25">
      <c r="A439" s="17"/>
      <c r="B439" s="17"/>
      <c r="C439" s="18"/>
      <c r="D439" s="17"/>
      <c r="E439" s="18"/>
    </row>
    <row r="440" spans="1:5" ht="18" x14ac:dyDescent="0.25">
      <c r="A440" s="17"/>
      <c r="B440" s="17"/>
      <c r="C440" s="18"/>
      <c r="D440" s="17"/>
      <c r="E440" s="18"/>
    </row>
    <row r="441" spans="1:5" ht="18" x14ac:dyDescent="0.25">
      <c r="A441" s="17"/>
      <c r="B441" s="17"/>
      <c r="C441" s="18"/>
      <c r="D441" s="17"/>
      <c r="E441" s="18"/>
    </row>
    <row r="442" spans="1:5" ht="18" x14ac:dyDescent="0.25">
      <c r="A442" s="17"/>
      <c r="B442" s="17"/>
      <c r="C442" s="18"/>
      <c r="D442" s="17"/>
      <c r="E442" s="18"/>
    </row>
    <row r="443" spans="1:5" ht="18" x14ac:dyDescent="0.25">
      <c r="A443" s="17"/>
      <c r="B443" s="17"/>
      <c r="C443" s="18"/>
      <c r="D443" s="17"/>
      <c r="E443" s="18"/>
    </row>
    <row r="444" spans="1:5" ht="18" x14ac:dyDescent="0.25">
      <c r="A444" s="17"/>
      <c r="B444" s="17"/>
      <c r="C444" s="18"/>
      <c r="D444" s="17"/>
      <c r="E444" s="18"/>
    </row>
    <row r="445" spans="1:5" ht="18" x14ac:dyDescent="0.25">
      <c r="A445" s="17"/>
      <c r="B445" s="17"/>
      <c r="C445" s="18"/>
      <c r="D445" s="17"/>
      <c r="E445" s="18"/>
    </row>
    <row r="446" spans="1:5" ht="18" x14ac:dyDescent="0.25">
      <c r="A446" s="17"/>
      <c r="B446" s="17"/>
      <c r="C446" s="18"/>
      <c r="D446" s="17"/>
      <c r="E446" s="18"/>
    </row>
    <row r="447" spans="1:5" ht="18" x14ac:dyDescent="0.25">
      <c r="A447" s="17"/>
      <c r="B447" s="17"/>
      <c r="C447" s="18"/>
      <c r="D447" s="17"/>
      <c r="E447" s="18"/>
    </row>
    <row r="448" spans="1:5" ht="18" x14ac:dyDescent="0.25">
      <c r="A448" s="17"/>
      <c r="B448" s="17"/>
      <c r="C448" s="18"/>
      <c r="D448" s="17"/>
      <c r="E448" s="18"/>
    </row>
    <row r="449" spans="1:5" ht="18" x14ac:dyDescent="0.25">
      <c r="A449" s="17"/>
      <c r="B449" s="17"/>
      <c r="C449" s="18"/>
      <c r="D449" s="17"/>
      <c r="E449" s="18"/>
    </row>
    <row r="450" spans="1:5" ht="18" x14ac:dyDescent="0.25">
      <c r="A450" s="17"/>
      <c r="B450" s="17"/>
      <c r="C450" s="18"/>
      <c r="D450" s="17"/>
      <c r="E450" s="18"/>
    </row>
    <row r="451" spans="1:5" ht="18" x14ac:dyDescent="0.25">
      <c r="A451" s="17"/>
      <c r="B451" s="17"/>
      <c r="C451" s="18"/>
      <c r="D451" s="17"/>
      <c r="E451" s="18"/>
    </row>
    <row r="452" spans="1:5" ht="18" x14ac:dyDescent="0.25">
      <c r="A452" s="17"/>
      <c r="B452" s="17"/>
      <c r="C452" s="18"/>
      <c r="D452" s="17"/>
      <c r="E452" s="18"/>
    </row>
    <row r="453" spans="1:5" ht="18" x14ac:dyDescent="0.25">
      <c r="A453" s="17"/>
      <c r="B453" s="17"/>
      <c r="C453" s="18"/>
      <c r="D453" s="17"/>
      <c r="E453" s="18"/>
    </row>
    <row r="454" spans="1:5" ht="18" x14ac:dyDescent="0.25">
      <c r="A454" s="17"/>
      <c r="B454" s="17"/>
      <c r="C454" s="18"/>
      <c r="D454" s="17"/>
      <c r="E454" s="18"/>
    </row>
    <row r="455" spans="1:5" ht="18" x14ac:dyDescent="0.25">
      <c r="A455" s="17"/>
      <c r="B455" s="17"/>
      <c r="C455" s="18"/>
      <c r="D455" s="17"/>
      <c r="E455" s="18"/>
    </row>
    <row r="456" spans="1:5" ht="18" x14ac:dyDescent="0.25">
      <c r="A456" s="17"/>
      <c r="B456" s="17"/>
      <c r="C456" s="18"/>
      <c r="D456" s="17"/>
      <c r="E456" s="18"/>
    </row>
    <row r="457" spans="1:5" ht="18" x14ac:dyDescent="0.25">
      <c r="A457" s="17"/>
      <c r="B457" s="17"/>
      <c r="C457" s="18"/>
      <c r="D457" s="17"/>
      <c r="E457" s="18"/>
    </row>
    <row r="458" spans="1:5" ht="18" x14ac:dyDescent="0.25">
      <c r="A458" s="17"/>
      <c r="B458" s="17"/>
      <c r="C458" s="18"/>
      <c r="D458" s="17"/>
      <c r="E458" s="18"/>
    </row>
    <row r="459" spans="1:5" ht="18" x14ac:dyDescent="0.25">
      <c r="A459" s="17"/>
      <c r="B459" s="17"/>
      <c r="C459" s="18"/>
      <c r="D459" s="17"/>
      <c r="E459" s="18"/>
    </row>
    <row r="460" spans="1:5" ht="18" x14ac:dyDescent="0.25">
      <c r="A460" s="17"/>
      <c r="B460" s="17"/>
      <c r="C460" s="18"/>
      <c r="D460" s="17"/>
      <c r="E460" s="18"/>
    </row>
    <row r="461" spans="1:5" ht="18" x14ac:dyDescent="0.25">
      <c r="A461" s="17"/>
      <c r="B461" s="17"/>
      <c r="C461" s="18"/>
      <c r="D461" s="17"/>
      <c r="E461" s="18"/>
    </row>
    <row r="462" spans="1:5" ht="18" x14ac:dyDescent="0.25">
      <c r="A462" s="17"/>
      <c r="B462" s="17"/>
      <c r="C462" s="18"/>
      <c r="D462" s="17"/>
      <c r="E462" s="18"/>
    </row>
    <row r="463" spans="1:5" ht="18" x14ac:dyDescent="0.25">
      <c r="A463" s="17"/>
      <c r="B463" s="17"/>
      <c r="C463" s="18"/>
      <c r="D463" s="17"/>
      <c r="E463" s="18"/>
    </row>
    <row r="464" spans="1:5" ht="18" x14ac:dyDescent="0.25">
      <c r="A464" s="17"/>
      <c r="B464" s="17"/>
      <c r="C464" s="18"/>
      <c r="D464" s="17"/>
      <c r="E464" s="18"/>
    </row>
    <row r="465" spans="1:5" ht="18" x14ac:dyDescent="0.25">
      <c r="A465" s="17"/>
      <c r="B465" s="17"/>
      <c r="C465" s="18"/>
      <c r="D465" s="17"/>
      <c r="E465" s="18"/>
    </row>
    <row r="466" spans="1:5" ht="18" x14ac:dyDescent="0.25">
      <c r="A466" s="17"/>
      <c r="B466" s="17"/>
      <c r="C466" s="18"/>
      <c r="D466" s="17"/>
      <c r="E466" s="18"/>
    </row>
    <row r="467" spans="1:5" ht="18" x14ac:dyDescent="0.25">
      <c r="A467" s="17"/>
      <c r="B467" s="17"/>
      <c r="C467" s="18"/>
      <c r="D467" s="17"/>
      <c r="E467" s="18"/>
    </row>
    <row r="468" spans="1:5" ht="18" x14ac:dyDescent="0.25">
      <c r="A468" s="17"/>
      <c r="B468" s="17"/>
      <c r="C468" s="18"/>
      <c r="D468" s="17"/>
      <c r="E468" s="18"/>
    </row>
    <row r="469" spans="1:5" ht="18" x14ac:dyDescent="0.25">
      <c r="A469" s="17"/>
      <c r="B469" s="17"/>
      <c r="C469" s="18"/>
      <c r="D469" s="17"/>
      <c r="E469" s="18"/>
    </row>
    <row r="470" spans="1:5" ht="18" x14ac:dyDescent="0.25">
      <c r="A470" s="17"/>
      <c r="B470" s="17"/>
      <c r="C470" s="18"/>
      <c r="D470" s="17"/>
      <c r="E470" s="18"/>
    </row>
    <row r="471" spans="1:5" ht="18" x14ac:dyDescent="0.25">
      <c r="A471" s="17"/>
      <c r="B471" s="17"/>
      <c r="C471" s="18"/>
      <c r="D471" s="17"/>
      <c r="E471" s="18"/>
    </row>
    <row r="472" spans="1:5" ht="18" x14ac:dyDescent="0.25">
      <c r="A472" s="17"/>
      <c r="B472" s="17"/>
      <c r="C472" s="18"/>
      <c r="D472" s="17"/>
      <c r="E472" s="18"/>
    </row>
    <row r="473" spans="1:5" ht="18" x14ac:dyDescent="0.25">
      <c r="A473" s="17"/>
      <c r="B473" s="17"/>
      <c r="C473" s="18"/>
      <c r="D473" s="17"/>
      <c r="E473" s="18"/>
    </row>
    <row r="474" spans="1:5" ht="18" x14ac:dyDescent="0.25">
      <c r="A474" s="17"/>
      <c r="B474" s="17"/>
      <c r="C474" s="18"/>
      <c r="D474" s="17"/>
      <c r="E474" s="18"/>
    </row>
    <row r="475" spans="1:5" ht="18" x14ac:dyDescent="0.25">
      <c r="A475" s="17"/>
      <c r="B475" s="17"/>
      <c r="C475" s="18"/>
      <c r="D475" s="17"/>
      <c r="E475" s="18"/>
    </row>
    <row r="476" spans="1:5" ht="18" x14ac:dyDescent="0.25">
      <c r="A476" s="17"/>
      <c r="B476" s="17"/>
      <c r="C476" s="18"/>
      <c r="D476" s="17"/>
      <c r="E476" s="18"/>
    </row>
    <row r="477" spans="1:5" ht="18" x14ac:dyDescent="0.25">
      <c r="A477" s="17"/>
      <c r="B477" s="17"/>
      <c r="C477" s="18"/>
      <c r="D477" s="17"/>
      <c r="E477" s="18"/>
    </row>
    <row r="478" spans="1:5" ht="18" x14ac:dyDescent="0.25">
      <c r="A478" s="17"/>
      <c r="B478" s="17"/>
      <c r="C478" s="18"/>
      <c r="D478" s="17"/>
      <c r="E478" s="18"/>
    </row>
    <row r="479" spans="1:5" ht="18" x14ac:dyDescent="0.25">
      <c r="A479" s="17"/>
      <c r="B479" s="17"/>
      <c r="C479" s="18"/>
      <c r="D479" s="17"/>
      <c r="E479" s="18"/>
    </row>
    <row r="480" spans="1:5" ht="18" x14ac:dyDescent="0.25">
      <c r="A480" s="17"/>
      <c r="B480" s="17"/>
      <c r="C480" s="18"/>
      <c r="D480" s="17"/>
      <c r="E480" s="18"/>
    </row>
    <row r="481" spans="1:5" ht="18" x14ac:dyDescent="0.25">
      <c r="A481" s="17"/>
      <c r="B481" s="17"/>
      <c r="C481" s="18"/>
      <c r="D481" s="17"/>
      <c r="E481" s="18"/>
    </row>
    <row r="482" spans="1:5" ht="18" x14ac:dyDescent="0.25">
      <c r="A482" s="17"/>
      <c r="B482" s="17"/>
      <c r="C482" s="18"/>
      <c r="D482" s="17"/>
      <c r="E482" s="18"/>
    </row>
    <row r="483" spans="1:5" ht="18" x14ac:dyDescent="0.25">
      <c r="A483" s="17"/>
      <c r="B483" s="17"/>
      <c r="C483" s="18"/>
      <c r="D483" s="17"/>
      <c r="E483" s="18"/>
    </row>
    <row r="484" spans="1:5" ht="18" x14ac:dyDescent="0.25">
      <c r="A484" s="17"/>
      <c r="B484" s="17"/>
      <c r="C484" s="18"/>
      <c r="D484" s="17"/>
      <c r="E484" s="18"/>
    </row>
    <row r="485" spans="1:5" ht="18" x14ac:dyDescent="0.25">
      <c r="A485" s="17"/>
      <c r="B485" s="17"/>
      <c r="C485" s="18"/>
      <c r="D485" s="17"/>
      <c r="E485" s="18"/>
    </row>
    <row r="486" spans="1:5" ht="18" x14ac:dyDescent="0.25">
      <c r="A486" s="17"/>
      <c r="B486" s="17"/>
      <c r="C486" s="18"/>
      <c r="D486" s="17"/>
      <c r="E486" s="18"/>
    </row>
    <row r="487" spans="1:5" ht="18" x14ac:dyDescent="0.25">
      <c r="A487" s="17"/>
      <c r="B487" s="17"/>
      <c r="C487" s="18"/>
      <c r="D487" s="17"/>
      <c r="E487" s="18"/>
    </row>
    <row r="488" spans="1:5" ht="18" x14ac:dyDescent="0.25">
      <c r="A488" s="17"/>
      <c r="B488" s="17"/>
      <c r="C488" s="18"/>
      <c r="D488" s="17"/>
      <c r="E488" s="18"/>
    </row>
    <row r="489" spans="1:5" ht="18" x14ac:dyDescent="0.25">
      <c r="A489" s="17"/>
      <c r="B489" s="17"/>
      <c r="C489" s="18"/>
      <c r="D489" s="17"/>
      <c r="E489" s="18"/>
    </row>
    <row r="490" spans="1:5" ht="18" x14ac:dyDescent="0.25">
      <c r="A490" s="17"/>
      <c r="B490" s="17"/>
      <c r="C490" s="18"/>
      <c r="D490" s="17"/>
      <c r="E490" s="18"/>
    </row>
    <row r="491" spans="1:5" ht="18" x14ac:dyDescent="0.25">
      <c r="A491" s="17"/>
      <c r="B491" s="17"/>
      <c r="C491" s="18"/>
      <c r="D491" s="17"/>
      <c r="E491" s="18"/>
    </row>
    <row r="492" spans="1:5" ht="18" x14ac:dyDescent="0.25">
      <c r="A492" s="17"/>
      <c r="B492" s="17"/>
      <c r="C492" s="18"/>
      <c r="D492" s="17"/>
      <c r="E492" s="18"/>
    </row>
    <row r="493" spans="1:5" ht="18" x14ac:dyDescent="0.25">
      <c r="A493" s="17"/>
      <c r="B493" s="17"/>
      <c r="C493" s="18"/>
      <c r="D493" s="17"/>
      <c r="E493" s="18"/>
    </row>
    <row r="494" spans="1:5" ht="18" x14ac:dyDescent="0.25">
      <c r="A494" s="17"/>
      <c r="B494" s="17"/>
      <c r="C494" s="18"/>
      <c r="D494" s="17"/>
      <c r="E494" s="18"/>
    </row>
    <row r="495" spans="1:5" ht="18" x14ac:dyDescent="0.25">
      <c r="A495" s="17"/>
      <c r="B495" s="17"/>
      <c r="C495" s="18"/>
      <c r="D495" s="17"/>
      <c r="E495" s="18"/>
    </row>
    <row r="496" spans="1:5" ht="18" x14ac:dyDescent="0.25">
      <c r="A496" s="17"/>
      <c r="B496" s="17"/>
      <c r="C496" s="18"/>
      <c r="D496" s="17"/>
      <c r="E496" s="18"/>
    </row>
    <row r="497" spans="1:5" ht="18" x14ac:dyDescent="0.25">
      <c r="A497" s="17"/>
      <c r="B497" s="17"/>
      <c r="C497" s="18"/>
      <c r="D497" s="17"/>
      <c r="E497" s="18"/>
    </row>
    <row r="498" spans="1:5" ht="18" x14ac:dyDescent="0.25">
      <c r="A498" s="17"/>
      <c r="B498" s="17"/>
      <c r="C498" s="18"/>
      <c r="D498" s="17"/>
      <c r="E498" s="18"/>
    </row>
    <row r="499" spans="1:5" ht="18" x14ac:dyDescent="0.25">
      <c r="A499" s="17"/>
      <c r="B499" s="17"/>
      <c r="C499" s="18"/>
      <c r="D499" s="17"/>
      <c r="E499" s="18"/>
    </row>
    <row r="500" spans="1:5" ht="18" x14ac:dyDescent="0.25">
      <c r="A500" s="17"/>
      <c r="B500" s="17"/>
      <c r="C500" s="18"/>
      <c r="D500" s="17"/>
      <c r="E500" s="18"/>
    </row>
    <row r="501" spans="1:5" ht="18" x14ac:dyDescent="0.25">
      <c r="A501" s="17"/>
      <c r="B501" s="17"/>
      <c r="C501" s="18"/>
      <c r="D501" s="17"/>
      <c r="E501" s="18"/>
    </row>
    <row r="502" spans="1:5" ht="18" x14ac:dyDescent="0.25">
      <c r="A502" s="17"/>
      <c r="B502" s="17"/>
      <c r="C502" s="18"/>
      <c r="D502" s="17"/>
      <c r="E502" s="18"/>
    </row>
    <row r="503" spans="1:5" ht="18" x14ac:dyDescent="0.25">
      <c r="A503" s="17"/>
      <c r="B503" s="17"/>
      <c r="C503" s="18"/>
      <c r="D503" s="17"/>
      <c r="E503" s="18"/>
    </row>
    <row r="504" spans="1:5" ht="18" x14ac:dyDescent="0.25">
      <c r="A504" s="17"/>
      <c r="B504" s="17"/>
      <c r="C504" s="18"/>
      <c r="D504" s="17"/>
      <c r="E504" s="18"/>
    </row>
    <row r="505" spans="1:5" ht="18" x14ac:dyDescent="0.25">
      <c r="A505" s="17"/>
      <c r="B505" s="17"/>
      <c r="C505" s="18"/>
      <c r="D505" s="17"/>
      <c r="E505" s="18"/>
    </row>
    <row r="506" spans="1:5" ht="18" x14ac:dyDescent="0.25">
      <c r="A506" s="17"/>
      <c r="B506" s="17"/>
      <c r="C506" s="18"/>
      <c r="D506" s="17"/>
      <c r="E506" s="18"/>
    </row>
    <row r="507" spans="1:5" ht="18" x14ac:dyDescent="0.25">
      <c r="A507" s="17"/>
      <c r="B507" s="17"/>
      <c r="C507" s="18"/>
      <c r="D507" s="17"/>
      <c r="E507" s="18"/>
    </row>
    <row r="508" spans="1:5" ht="18" x14ac:dyDescent="0.25">
      <c r="A508" s="17"/>
      <c r="B508" s="17"/>
      <c r="C508" s="18"/>
      <c r="D508" s="17"/>
      <c r="E508" s="18"/>
    </row>
    <row r="509" spans="1:5" ht="18" x14ac:dyDescent="0.25">
      <c r="A509" s="17"/>
      <c r="B509" s="17"/>
      <c r="C509" s="18"/>
      <c r="D509" s="17"/>
      <c r="E509" s="18"/>
    </row>
    <row r="510" spans="1:5" ht="18" x14ac:dyDescent="0.25">
      <c r="A510" s="17"/>
      <c r="B510" s="17"/>
      <c r="C510" s="18"/>
      <c r="D510" s="17"/>
      <c r="E510" s="18"/>
    </row>
    <row r="511" spans="1:5" ht="18" x14ac:dyDescent="0.25">
      <c r="A511" s="17"/>
      <c r="B511" s="17"/>
      <c r="C511" s="18"/>
      <c r="D511" s="17"/>
      <c r="E511" s="18"/>
    </row>
    <row r="512" spans="1:5" ht="18" x14ac:dyDescent="0.25">
      <c r="A512" s="17"/>
      <c r="B512" s="17"/>
      <c r="C512" s="18"/>
      <c r="D512" s="17"/>
      <c r="E512" s="18"/>
    </row>
    <row r="513" spans="1:5" ht="18" x14ac:dyDescent="0.25">
      <c r="A513" s="17"/>
      <c r="B513" s="17"/>
      <c r="C513" s="18"/>
      <c r="D513" s="17"/>
      <c r="E513" s="18"/>
    </row>
    <row r="514" spans="1:5" ht="18" x14ac:dyDescent="0.25">
      <c r="A514" s="17"/>
      <c r="B514" s="17"/>
      <c r="C514" s="18"/>
      <c r="D514" s="17"/>
      <c r="E514" s="18"/>
    </row>
    <row r="515" spans="1:5" ht="18" x14ac:dyDescent="0.25">
      <c r="A515" s="17"/>
      <c r="B515" s="17"/>
      <c r="C515" s="18"/>
      <c r="D515" s="17"/>
      <c r="E515" s="18"/>
    </row>
    <row r="516" spans="1:5" ht="18" x14ac:dyDescent="0.25">
      <c r="A516" s="17"/>
      <c r="B516" s="17"/>
      <c r="C516" s="18"/>
      <c r="D516" s="17"/>
      <c r="E516" s="18"/>
    </row>
    <row r="517" spans="1:5" ht="18" x14ac:dyDescent="0.25">
      <c r="A517" s="17"/>
      <c r="B517" s="17"/>
      <c r="C517" s="18"/>
      <c r="D517" s="17"/>
      <c r="E517" s="18"/>
    </row>
    <row r="518" spans="1:5" ht="18" x14ac:dyDescent="0.25">
      <c r="A518" s="17"/>
      <c r="B518" s="17"/>
      <c r="C518" s="18"/>
      <c r="D518" s="17"/>
      <c r="E518" s="18"/>
    </row>
    <row r="519" spans="1:5" ht="18" x14ac:dyDescent="0.25">
      <c r="A519" s="17"/>
      <c r="B519" s="17"/>
      <c r="C519" s="18"/>
      <c r="D519" s="17"/>
      <c r="E519" s="18"/>
    </row>
    <row r="520" spans="1:5" ht="18" x14ac:dyDescent="0.25">
      <c r="A520" s="17"/>
      <c r="B520" s="17"/>
      <c r="C520" s="18"/>
      <c r="D520" s="17"/>
      <c r="E520" s="18"/>
    </row>
    <row r="521" spans="1:5" ht="18" x14ac:dyDescent="0.25">
      <c r="A521" s="17"/>
      <c r="B521" s="17"/>
      <c r="C521" s="18"/>
      <c r="D521" s="17"/>
      <c r="E521" s="18"/>
    </row>
    <row r="522" spans="1:5" ht="18" x14ac:dyDescent="0.25">
      <c r="A522" s="17"/>
      <c r="B522" s="17"/>
      <c r="C522" s="18"/>
      <c r="D522" s="17"/>
      <c r="E522" s="18"/>
    </row>
    <row r="523" spans="1:5" ht="18" x14ac:dyDescent="0.25">
      <c r="A523" s="17"/>
      <c r="B523" s="17"/>
      <c r="C523" s="18"/>
      <c r="D523" s="17"/>
      <c r="E523" s="18"/>
    </row>
    <row r="524" spans="1:5" ht="18" x14ac:dyDescent="0.25">
      <c r="A524" s="17"/>
      <c r="B524" s="17"/>
      <c r="C524" s="18"/>
      <c r="D524" s="17"/>
      <c r="E524" s="18"/>
    </row>
    <row r="525" spans="1:5" ht="18" x14ac:dyDescent="0.25">
      <c r="A525" s="17"/>
      <c r="B525" s="17"/>
      <c r="C525" s="18"/>
      <c r="D525" s="17"/>
      <c r="E525" s="18"/>
    </row>
    <row r="526" spans="1:5" ht="18" x14ac:dyDescent="0.25">
      <c r="A526" s="17"/>
      <c r="B526" s="17"/>
      <c r="C526" s="18"/>
      <c r="D526" s="17"/>
      <c r="E526" s="18"/>
    </row>
    <row r="527" spans="1:5" ht="18" x14ac:dyDescent="0.25">
      <c r="A527" s="17"/>
      <c r="B527" s="17"/>
      <c r="C527" s="18"/>
      <c r="D527" s="17"/>
      <c r="E527" s="18"/>
    </row>
    <row r="528" spans="1:5" ht="18" x14ac:dyDescent="0.25">
      <c r="A528" s="17"/>
      <c r="B528" s="17"/>
      <c r="C528" s="18"/>
      <c r="D528" s="17"/>
      <c r="E528" s="18"/>
    </row>
    <row r="529" spans="1:5" ht="18" x14ac:dyDescent="0.25">
      <c r="A529" s="17"/>
      <c r="B529" s="17"/>
      <c r="C529" s="18"/>
      <c r="D529" s="17"/>
      <c r="E529" s="18"/>
    </row>
    <row r="530" spans="1:5" ht="18" x14ac:dyDescent="0.25">
      <c r="A530" s="17"/>
      <c r="B530" s="17"/>
      <c r="C530" s="18"/>
      <c r="D530" s="17"/>
      <c r="E530" s="18"/>
    </row>
    <row r="531" spans="1:5" ht="18" x14ac:dyDescent="0.25">
      <c r="A531" s="17"/>
      <c r="B531" s="17"/>
      <c r="C531" s="18"/>
      <c r="D531" s="17"/>
      <c r="E531" s="18"/>
    </row>
    <row r="532" spans="1:5" ht="18" x14ac:dyDescent="0.25">
      <c r="A532" s="17"/>
      <c r="B532" s="17"/>
      <c r="C532" s="18"/>
      <c r="D532" s="17"/>
      <c r="E532" s="18"/>
    </row>
    <row r="533" spans="1:5" ht="18" x14ac:dyDescent="0.25">
      <c r="A533" s="17"/>
      <c r="B533" s="17"/>
      <c r="C533" s="18"/>
      <c r="D533" s="17"/>
      <c r="E533" s="18"/>
    </row>
    <row r="534" spans="1:5" ht="18" x14ac:dyDescent="0.25">
      <c r="A534" s="17"/>
      <c r="B534" s="17"/>
      <c r="C534" s="18"/>
      <c r="D534" s="17"/>
      <c r="E534" s="18"/>
    </row>
    <row r="535" spans="1:5" ht="18" x14ac:dyDescent="0.25">
      <c r="A535" s="17"/>
      <c r="B535" s="17"/>
      <c r="C535" s="18"/>
      <c r="D535" s="17"/>
      <c r="E535" s="18"/>
    </row>
    <row r="536" spans="1:5" ht="18" x14ac:dyDescent="0.25">
      <c r="A536" s="17"/>
      <c r="B536" s="17"/>
      <c r="C536" s="18"/>
      <c r="D536" s="17"/>
      <c r="E536" s="18"/>
    </row>
    <row r="537" spans="1:5" ht="18" x14ac:dyDescent="0.25">
      <c r="A537" s="17"/>
      <c r="B537" s="17"/>
      <c r="C537" s="18"/>
      <c r="D537" s="17"/>
      <c r="E537" s="18"/>
    </row>
    <row r="538" spans="1:5" ht="18" x14ac:dyDescent="0.25">
      <c r="A538" s="17"/>
      <c r="B538" s="17"/>
      <c r="C538" s="18"/>
      <c r="D538" s="17"/>
      <c r="E538" s="18"/>
    </row>
    <row r="539" spans="1:5" ht="18" x14ac:dyDescent="0.25">
      <c r="A539" s="17"/>
      <c r="B539" s="17"/>
      <c r="C539" s="18"/>
      <c r="D539" s="17"/>
      <c r="E539" s="18"/>
    </row>
    <row r="540" spans="1:5" ht="18" x14ac:dyDescent="0.25">
      <c r="A540" s="17"/>
      <c r="B540" s="17"/>
      <c r="C540" s="18"/>
      <c r="D540" s="17"/>
      <c r="E540" s="18"/>
    </row>
  </sheetData>
  <hyperlinks>
    <hyperlink ref="A1" r:id="rId1" xr:uid="{EECD9AF9-B999-4775-A302-4426969D030B}"/>
    <hyperlink ref="B1" r:id="rId2" xr:uid="{BD2D20E1-A0C0-4F81-A0F4-A531785F234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6B56-6977-4D9A-915C-52A41A6AB115}">
  <sheetPr>
    <tabColor rgb="FFFFFF00"/>
  </sheetPr>
  <dimension ref="A1:H1005"/>
  <sheetViews>
    <sheetView workbookViewId="0"/>
  </sheetViews>
  <sheetFormatPr defaultColWidth="0" defaultRowHeight="15" zeroHeight="1" x14ac:dyDescent="0.25"/>
  <cols>
    <col min="1" max="1" width="23" bestFit="1" customWidth="1"/>
    <col min="2" max="2" width="11.5703125" style="1" bestFit="1" customWidth="1"/>
    <col min="3" max="3" width="8" bestFit="1" customWidth="1"/>
    <col min="4" max="5" width="2" bestFit="1" customWidth="1"/>
    <col min="6" max="8" width="9.140625" customWidth="1"/>
    <col min="9" max="16384" width="9.140625" hidden="1"/>
  </cols>
  <sheetData>
    <row r="1" spans="1:3" x14ac:dyDescent="0.25">
      <c r="A1" t="s">
        <v>2314</v>
      </c>
      <c r="B1" s="1" t="s">
        <v>2336</v>
      </c>
      <c r="C1" t="s">
        <v>1304</v>
      </c>
    </row>
    <row r="2" spans="1:3" x14ac:dyDescent="0.25">
      <c r="A2" t="str">
        <f>IF('Source - LTAP PAMP'!A2="","",'Source - LTAP PAMP'!A2)</f>
        <v>Avon</v>
      </c>
      <c r="B2" s="1" t="str">
        <f>IF(A2="","",IF(RIGHT(A2,6)="COUNTY","1","3"))</f>
        <v>3</v>
      </c>
      <c r="C2" t="str">
        <f>TEXT(IF(A2="","",IF(B2="3",VLOOKUP(A2,'Support - LTAP Names'!A:E,2,FALSE),VLOOKUP('Support - LTAP'!A2,'Support - LTAP Names'!G:K,2,FALSE))),"0000000")</f>
        <v>3230969</v>
      </c>
    </row>
    <row r="3" spans="1:3" x14ac:dyDescent="0.25">
      <c r="A3" t="str">
        <f>IF('Source - LTAP PAMP'!A3="","",'Source - LTAP PAMP'!A3)</f>
        <v>Bluffton</v>
      </c>
      <c r="B3" s="1" t="str">
        <f t="shared" ref="B3:B66" si="0">IF(A3="","",IF(RIGHT(A3,6)="COUNTY","1","3"))</f>
        <v>3</v>
      </c>
      <c r="C3" t="str">
        <f>TEXT(IF(A3="","",IF(B3="3",VLOOKUP(A3,'Support - LTAP Names'!A:E,2,FALSE),VLOOKUP('Support - LTAP'!A3,'Support - LTAP Names'!G:K,2,FALSE))),"0000000")</f>
        <v>9030408</v>
      </c>
    </row>
    <row r="4" spans="1:3" x14ac:dyDescent="0.25">
      <c r="A4" t="str">
        <f>IF('Source - LTAP PAMP'!A4="","",'Source - LTAP PAMP'!A4)</f>
        <v>Boonville</v>
      </c>
      <c r="B4" s="1" t="str">
        <f t="shared" si="0"/>
        <v>3</v>
      </c>
      <c r="C4" t="str">
        <f>TEXT(IF(A4="","",IF(B4="3",VLOOKUP(A4,'Support - LTAP Names'!A:E,2,FALSE),VLOOKUP('Support - LTAP'!A4,'Support - LTAP Names'!G:K,2,FALSE))),"0000000")</f>
        <v>8730423</v>
      </c>
    </row>
    <row r="5" spans="1:3" x14ac:dyDescent="0.25">
      <c r="A5" t="str">
        <f>IF('Source - LTAP PAMP'!A5="","",'Source - LTAP PAMP'!A5)</f>
        <v>Carmel</v>
      </c>
      <c r="B5" s="1" t="str">
        <f t="shared" si="0"/>
        <v>3</v>
      </c>
      <c r="C5" t="str">
        <f>TEXT(IF(A5="","",IF(B5="3",VLOOKUP(A5,'Support - LTAP Names'!A:E,2,FALSE),VLOOKUP('Support - LTAP'!A5,'Support - LTAP Names'!G:K,2,FALSE))),"0000000")</f>
        <v>2930323</v>
      </c>
    </row>
    <row r="6" spans="1:3" x14ac:dyDescent="0.25">
      <c r="A6" t="str">
        <f>IF('Source - LTAP PAMP'!A6="","",'Source - LTAP PAMP'!A6)</f>
        <v>Chesterton</v>
      </c>
      <c r="B6" s="1" t="str">
        <f t="shared" si="0"/>
        <v>3</v>
      </c>
      <c r="C6" t="str">
        <f>TEXT(IF(A6="","",IF(B6="3",VLOOKUP(A6,'Support - LTAP Names'!A:E,2,FALSE),VLOOKUP('Support - LTAP'!A6,'Support - LTAP Names'!G:K,2,FALSE))),"0000000")</f>
        <v>6430510</v>
      </c>
    </row>
    <row r="7" spans="1:3" x14ac:dyDescent="0.25">
      <c r="A7" t="str">
        <f>IF('Source - LTAP PAMP'!A7="","",'Source - LTAP PAMP'!A7)</f>
        <v>Crawfordsville</v>
      </c>
      <c r="B7" s="1" t="str">
        <f t="shared" si="0"/>
        <v>3</v>
      </c>
      <c r="C7" t="str">
        <f>TEXT(IF(A7="","",IF(B7="3",VLOOKUP(A7,'Support - LTAP Names'!A:E,2,FALSE),VLOOKUP('Support - LTAP'!A7,'Support - LTAP Names'!G:K,2,FALSE))),"0000000")</f>
        <v>5430311</v>
      </c>
    </row>
    <row r="8" spans="1:3" x14ac:dyDescent="0.25">
      <c r="A8" t="str">
        <f>IF('Source - LTAP PAMP'!A8="","",'Source - LTAP PAMP'!A8)</f>
        <v>Crown Point</v>
      </c>
      <c r="B8" s="1" t="str">
        <f t="shared" si="0"/>
        <v>3</v>
      </c>
      <c r="C8" t="str">
        <f>TEXT(IF(A8="","",IF(B8="3",VLOOKUP(A8,'Support - LTAP Names'!A:E,2,FALSE),VLOOKUP('Support - LTAP'!A8,'Support - LTAP Names'!G:K,2,FALSE))),"0000000")</f>
        <v>4530321</v>
      </c>
    </row>
    <row r="9" spans="1:3" x14ac:dyDescent="0.25">
      <c r="A9" t="str">
        <f>IF('Source - LTAP PAMP'!A9="","",'Source - LTAP PAMP'!A9)</f>
        <v>Decatur</v>
      </c>
      <c r="B9" s="1" t="str">
        <f t="shared" si="0"/>
        <v>3</v>
      </c>
      <c r="C9" t="str">
        <f>TEXT(IF(A9="","",IF(B9="3",VLOOKUP(A9,'Support - LTAP Names'!A:E,2,FALSE),VLOOKUP('Support - LTAP'!A9,'Support - LTAP Names'!G:K,2,FALSE))),"0000000")</f>
        <v>0130407</v>
      </c>
    </row>
    <row r="10" spans="1:3" x14ac:dyDescent="0.25">
      <c r="A10" t="str">
        <f>IF('Source - LTAP PAMP'!A10="","",'Source - LTAP PAMP'!A10)</f>
        <v>Dyer</v>
      </c>
      <c r="B10" s="1" t="str">
        <f t="shared" si="0"/>
        <v>3</v>
      </c>
      <c r="C10" t="str">
        <f>TEXT(IF(A10="","",IF(B10="3",VLOOKUP(A10,'Support - LTAP Names'!A:E,2,FALSE),VLOOKUP('Support - LTAP'!A10,'Support - LTAP Names'!G:K,2,FALSE))),"0000000")</f>
        <v>4530730</v>
      </c>
    </row>
    <row r="11" spans="1:3" x14ac:dyDescent="0.25">
      <c r="A11" t="str">
        <f>IF('Source - LTAP PAMP'!A11="","",'Source - LTAP PAMP'!A11)</f>
        <v>East Chicago</v>
      </c>
      <c r="B11" s="1" t="str">
        <f t="shared" si="0"/>
        <v>3</v>
      </c>
      <c r="C11" t="str">
        <f>TEXT(IF(A11="","",IF(B11="3",VLOOKUP(A11,'Support - LTAP Names'!A:E,2,FALSE),VLOOKUP('Support - LTAP'!A11,'Support - LTAP Names'!G:K,2,FALSE))),"0000000")</f>
        <v>4530108</v>
      </c>
    </row>
    <row r="12" spans="1:3" x14ac:dyDescent="0.25">
      <c r="A12" t="str">
        <f>IF('Source - LTAP PAMP'!A12="","",'Source - LTAP PAMP'!A12)</f>
        <v>Ellettsville</v>
      </c>
      <c r="B12" s="1" t="str">
        <f t="shared" si="0"/>
        <v>3</v>
      </c>
      <c r="C12" t="str">
        <f>TEXT(IF(A12="","",IF(B12="3",VLOOKUP(A12,'Support - LTAP Names'!A:E,2,FALSE),VLOOKUP('Support - LTAP'!A12,'Support - LTAP Names'!G:K,2,FALSE))),"0000000")</f>
        <v>5330788</v>
      </c>
    </row>
    <row r="13" spans="1:3" x14ac:dyDescent="0.25">
      <c r="A13" t="str">
        <f>IF('Source - LTAP PAMP'!A13="","",'Source - LTAP PAMP'!A13)</f>
        <v>Evansville</v>
      </c>
      <c r="B13" s="1" t="str">
        <f t="shared" si="0"/>
        <v>3</v>
      </c>
      <c r="C13" t="str">
        <f>TEXT(IF(A13="","",IF(B13="3",VLOOKUP(A13,'Support - LTAP Names'!A:E,2,FALSE),VLOOKUP('Support - LTAP'!A13,'Support - LTAP Names'!G:K,2,FALSE))),"0000000")</f>
        <v>8230102</v>
      </c>
    </row>
    <row r="14" spans="1:3" x14ac:dyDescent="0.25">
      <c r="A14" t="str">
        <f>IF('Source - LTAP PAMP'!A14="","",'Source - LTAP PAMP'!A14)</f>
        <v>Fishers</v>
      </c>
      <c r="B14" s="1" t="str">
        <f t="shared" si="0"/>
        <v>3</v>
      </c>
      <c r="C14" t="str">
        <f>TEXT(IF(A14="","",IF(B14="3",VLOOKUP(A14,'Support - LTAP Names'!A:E,2,FALSE),VLOOKUP('Support - LTAP'!A14,'Support - LTAP Names'!G:K,2,FALSE))),"0000000")</f>
        <v>2930642</v>
      </c>
    </row>
    <row r="15" spans="1:3" x14ac:dyDescent="0.25">
      <c r="A15" t="str">
        <f>IF('Source - LTAP PAMP'!A15="","",'Source - LTAP PAMP'!A15)</f>
        <v>Fort Wayne</v>
      </c>
      <c r="B15" s="1" t="str">
        <f t="shared" si="0"/>
        <v>3</v>
      </c>
      <c r="C15" t="str">
        <f>TEXT(IF(A15="","",IF(B15="3",VLOOKUP(A15,'Support - LTAP Names'!A:E,2,FALSE),VLOOKUP('Support - LTAP'!A15,'Support - LTAP Names'!G:K,2,FALSE))),"0000000")</f>
        <v>0230100</v>
      </c>
    </row>
    <row r="16" spans="1:3" x14ac:dyDescent="0.25">
      <c r="A16" t="str">
        <f>IF('Source - LTAP PAMP'!A16="","",'Source - LTAP PAMP'!A16)</f>
        <v>Franklin</v>
      </c>
      <c r="B16" s="1" t="str">
        <f t="shared" si="0"/>
        <v>3</v>
      </c>
      <c r="C16" t="str">
        <f>TEXT(IF(A16="","",IF(B16="3",VLOOKUP(A16,'Support - LTAP Names'!A:E,2,FALSE),VLOOKUP('Support - LTAP'!A16,'Support - LTAP Names'!G:K,2,FALSE))),"0000000")</f>
        <v>4130317</v>
      </c>
    </row>
    <row r="17" spans="1:3" x14ac:dyDescent="0.25">
      <c r="A17" t="str">
        <f>IF('Source - LTAP PAMP'!A17="","",'Source - LTAP PAMP'!A17)</f>
        <v>Gary</v>
      </c>
      <c r="B17" s="1" t="str">
        <f t="shared" si="0"/>
        <v>3</v>
      </c>
      <c r="C17" t="str">
        <f>TEXT(IF(A17="","",IF(B17="3",VLOOKUP(A17,'Support - LTAP Names'!A:E,2,FALSE),VLOOKUP('Support - LTAP'!A17,'Support - LTAP Names'!G:K,2,FALSE))),"0000000")</f>
        <v>4530101</v>
      </c>
    </row>
    <row r="18" spans="1:3" x14ac:dyDescent="0.25">
      <c r="A18" t="str">
        <f>IF('Source - LTAP PAMP'!A18="","",'Source - LTAP PAMP'!A18)</f>
        <v>Goshen</v>
      </c>
      <c r="B18" s="1" t="str">
        <f t="shared" si="0"/>
        <v>3</v>
      </c>
      <c r="C18" t="str">
        <f>TEXT(IF(A18="","",IF(B18="3",VLOOKUP(A18,'Support - LTAP Names'!A:E,2,FALSE),VLOOKUP('Support - LTAP'!A18,'Support - LTAP Names'!G:K,2,FALSE))),"0000000")</f>
        <v>2030305</v>
      </c>
    </row>
    <row r="19" spans="1:3" x14ac:dyDescent="0.25">
      <c r="A19" t="str">
        <f>IF('Source - LTAP PAMP'!A19="","",'Source - LTAP PAMP'!A19)</f>
        <v>Greencastle</v>
      </c>
      <c r="B19" s="1" t="str">
        <f t="shared" si="0"/>
        <v>3</v>
      </c>
      <c r="C19" t="str">
        <f>TEXT(IF(A19="","",IF(B19="3",VLOOKUP(A19,'Support - LTAP Names'!A:E,2,FALSE),VLOOKUP('Support - LTAP'!A19,'Support - LTAP Names'!G:K,2,FALSE))),"0000000")</f>
        <v>6730404</v>
      </c>
    </row>
    <row r="20" spans="1:3" x14ac:dyDescent="0.25">
      <c r="A20" t="str">
        <f>IF('Source - LTAP PAMP'!A20="","",'Source - LTAP PAMP'!A20)</f>
        <v>Hammond</v>
      </c>
      <c r="B20" s="1" t="str">
        <f t="shared" si="0"/>
        <v>3</v>
      </c>
      <c r="C20" t="str">
        <f>TEXT(IF(A20="","",IF(B20="3",VLOOKUP(A20,'Support - LTAP Names'!A:E,2,FALSE),VLOOKUP('Support - LTAP'!A20,'Support - LTAP Names'!G:K,2,FALSE))),"0000000")</f>
        <v>4530104</v>
      </c>
    </row>
    <row r="21" spans="1:3" x14ac:dyDescent="0.25">
      <c r="A21" t="str">
        <f>IF('Source - LTAP PAMP'!A21="","",'Source - LTAP PAMP'!A21)</f>
        <v>LaPorte</v>
      </c>
      <c r="B21" s="1" t="str">
        <f t="shared" si="0"/>
        <v>3</v>
      </c>
      <c r="C21" t="str">
        <f>TEXT(IF(A21="","",IF(B21="3",VLOOKUP(A21,'Support - LTAP Names'!A:E,2,FALSE),VLOOKUP('Support - LTAP'!A21,'Support - LTAP Names'!G:K,2,FALSE))),"0000000")</f>
        <v>4630201</v>
      </c>
    </row>
    <row r="22" spans="1:3" x14ac:dyDescent="0.25">
      <c r="A22" t="str">
        <f>IF('Source - LTAP PAMP'!A22="","",'Source - LTAP PAMP'!A22)</f>
        <v>Lawrence</v>
      </c>
      <c r="B22" s="1" t="str">
        <f t="shared" si="0"/>
        <v>3</v>
      </c>
      <c r="C22" t="str">
        <f>TEXT(IF(A22="","",IF(B22="3",VLOOKUP(A22,'Support - LTAP Names'!A:E,2,FALSE),VLOOKUP('Support - LTAP'!A22,'Support - LTAP Names'!G:K,2,FALSE))),"0000000")</f>
        <v>4930306</v>
      </c>
    </row>
    <row r="23" spans="1:3" x14ac:dyDescent="0.25">
      <c r="A23" t="str">
        <f>IF('Source - LTAP PAMP'!A23="","",'Source - LTAP PAMP'!A23)</f>
        <v>Madison</v>
      </c>
      <c r="B23" s="1" t="str">
        <f t="shared" si="0"/>
        <v>3</v>
      </c>
      <c r="C23" t="str">
        <f>TEXT(IF(A23="","",IF(B23="3",VLOOKUP(A23,'Support - LTAP Names'!A:E,2,FALSE),VLOOKUP('Support - LTAP'!A23,'Support - LTAP Names'!G:K,2,FALSE))),"0000000")</f>
        <v>3930316</v>
      </c>
    </row>
    <row r="24" spans="1:3" x14ac:dyDescent="0.25">
      <c r="A24" t="str">
        <f>IF('Source - LTAP PAMP'!A24="","",'Source - LTAP PAMP'!A24)</f>
        <v>Martinsville</v>
      </c>
      <c r="B24" s="1" t="str">
        <f t="shared" si="0"/>
        <v>3</v>
      </c>
      <c r="C24" t="str">
        <f>TEXT(IF(A24="","",IF(B24="3",VLOOKUP(A24,'Support - LTAP Names'!A:E,2,FALSE),VLOOKUP('Support - LTAP'!A24,'Support - LTAP Names'!G:K,2,FALSE))),"0000000")</f>
        <v>5530403</v>
      </c>
    </row>
    <row r="25" spans="1:3" x14ac:dyDescent="0.25">
      <c r="A25" t="str">
        <f>IF('Source - LTAP PAMP'!A25="","",'Source - LTAP PAMP'!A25)</f>
        <v>McCordsville</v>
      </c>
      <c r="B25" s="1" t="str">
        <f t="shared" si="0"/>
        <v>3</v>
      </c>
      <c r="C25" t="str">
        <f>TEXT(IF(A25="","",IF(B25="3",VLOOKUP(A25,'Support - LTAP Names'!A:E,2,FALSE),VLOOKUP('Support - LTAP'!A25,'Support - LTAP Names'!G:K,2,FALSE))),"0000000")</f>
        <v>3030966</v>
      </c>
    </row>
    <row r="26" spans="1:3" x14ac:dyDescent="0.25">
      <c r="A26" t="str">
        <f>IF('Source - LTAP PAMP'!A26="","",'Source - LTAP PAMP'!A26)</f>
        <v>Merrillville</v>
      </c>
      <c r="B26" s="1" t="str">
        <f t="shared" si="0"/>
        <v>3</v>
      </c>
      <c r="C26" t="str">
        <f>TEXT(IF(A26="","",IF(B26="3",VLOOKUP(A26,'Support - LTAP Names'!A:E,2,FALSE),VLOOKUP('Support - LTAP'!A26,'Support - LTAP Names'!G:K,2,FALSE))),"0000000")</f>
        <v>4530512</v>
      </c>
    </row>
    <row r="27" spans="1:3" x14ac:dyDescent="0.25">
      <c r="A27" t="str">
        <f>IF('Source - LTAP PAMP'!A27="","",'Source - LTAP PAMP'!A27)</f>
        <v>Michigan City</v>
      </c>
      <c r="B27" s="1" t="str">
        <f t="shared" si="0"/>
        <v>3</v>
      </c>
      <c r="C27" t="str">
        <f>TEXT(IF(A27="","",IF(B27="3",VLOOKUP(A27,'Support - LTAP Names'!A:E,2,FALSE),VLOOKUP('Support - LTAP'!A27,'Support - LTAP Names'!G:K,2,FALSE))),"0000000")</f>
        <v>4630115</v>
      </c>
    </row>
    <row r="28" spans="1:3" x14ac:dyDescent="0.25">
      <c r="A28" t="str">
        <f>IF('Source - LTAP PAMP'!A28="","",'Source - LTAP PAMP'!A28)</f>
        <v>Monticello</v>
      </c>
      <c r="B28" s="1" t="str">
        <f t="shared" si="0"/>
        <v>3</v>
      </c>
      <c r="C28" t="str">
        <f>TEXT(IF(A28="","",IF(B28="3",VLOOKUP(A28,'Support - LTAP Names'!A:E,2,FALSE),VLOOKUP('Support - LTAP'!A28,'Support - LTAP Names'!G:K,2,FALSE))),"0000000")</f>
        <v>9130433</v>
      </c>
    </row>
    <row r="29" spans="1:3" x14ac:dyDescent="0.25">
      <c r="A29" t="str">
        <f>IF('Source - LTAP PAMP'!A29="","",'Source - LTAP PAMP'!A29)</f>
        <v>Munster</v>
      </c>
      <c r="B29" s="1" t="str">
        <f t="shared" si="0"/>
        <v>3</v>
      </c>
      <c r="C29" t="str">
        <f>TEXT(IF(A29="","",IF(B29="3",VLOOKUP(A29,'Support - LTAP Names'!A:E,2,FALSE),VLOOKUP('Support - LTAP'!A29,'Support - LTAP Names'!G:K,2,FALSE))),"0000000")</f>
        <v>4530507</v>
      </c>
    </row>
    <row r="30" spans="1:3" x14ac:dyDescent="0.25">
      <c r="A30" t="str">
        <f>IF('Source - LTAP PAMP'!A30="","",'Source - LTAP PAMP'!A30)</f>
        <v>New Haven</v>
      </c>
      <c r="B30" s="1" t="str">
        <f t="shared" si="0"/>
        <v>3</v>
      </c>
      <c r="C30" t="str">
        <f>TEXT(IF(A30="","",IF(B30="3",VLOOKUP(A30,'Support - LTAP Names'!A:E,2,FALSE),VLOOKUP('Support - LTAP'!A30,'Support - LTAP Names'!G:K,2,FALSE))),"0000000")</f>
        <v>0230424</v>
      </c>
    </row>
    <row r="31" spans="1:3" x14ac:dyDescent="0.25">
      <c r="A31" t="str">
        <f>IF('Source - LTAP PAMP'!A31="","",'Source - LTAP PAMP'!A31)</f>
        <v>Noblesville</v>
      </c>
      <c r="B31" s="1" t="str">
        <f t="shared" si="0"/>
        <v>3</v>
      </c>
      <c r="C31" t="str">
        <f>TEXT(IF(A31="","",IF(B31="3",VLOOKUP(A31,'Support - LTAP Names'!A:E,2,FALSE),VLOOKUP('Support - LTAP'!A31,'Support - LTAP Names'!G:K,2,FALSE))),"0000000")</f>
        <v>2930413</v>
      </c>
    </row>
    <row r="32" spans="1:3" x14ac:dyDescent="0.25">
      <c r="A32" t="str">
        <f>IF('Source - LTAP PAMP'!A32="","",'Source - LTAP PAMP'!A32)</f>
        <v>Pendleton</v>
      </c>
      <c r="B32" s="1" t="str">
        <f t="shared" si="0"/>
        <v>3</v>
      </c>
      <c r="C32" t="str">
        <f>TEXT(IF(A32="","",IF(B32="3",VLOOKUP(A32,'Support - LTAP Names'!A:E,2,FALSE),VLOOKUP('Support - LTAP'!A32,'Support - LTAP Names'!G:K,2,FALSE))),"0000000")</f>
        <v>4830755</v>
      </c>
    </row>
    <row r="33" spans="1:3" x14ac:dyDescent="0.25">
      <c r="A33" t="str">
        <f>IF('Source - LTAP PAMP'!A33="","",'Source - LTAP PAMP'!A33)</f>
        <v>Plainfield</v>
      </c>
      <c r="B33" s="1" t="str">
        <f t="shared" si="0"/>
        <v>3</v>
      </c>
      <c r="C33" t="str">
        <f>TEXT(IF(A33="","",IF(B33="3",VLOOKUP(A33,'Support - LTAP Names'!A:E,2,FALSE),VLOOKUP('Support - LTAP'!A33,'Support - LTAP Names'!G:K,2,FALSE))),"0000000")</f>
        <v>3230503</v>
      </c>
    </row>
    <row r="34" spans="1:3" x14ac:dyDescent="0.25">
      <c r="A34" t="str">
        <f>IF('Source - LTAP PAMP'!A34="","",'Source - LTAP PAMP'!A34)</f>
        <v>Plymouth</v>
      </c>
      <c r="B34" s="1" t="str">
        <f t="shared" si="0"/>
        <v>3</v>
      </c>
      <c r="C34" t="str">
        <f>TEXT(IF(A34="","",IF(B34="3",VLOOKUP(A34,'Support - LTAP Names'!A:E,2,FALSE),VLOOKUP('Support - LTAP'!A34,'Support - LTAP Names'!G:K,2,FALSE))),"0000000")</f>
        <v>5030412</v>
      </c>
    </row>
    <row r="35" spans="1:3" x14ac:dyDescent="0.25">
      <c r="A35" t="str">
        <f>IF('Source - LTAP PAMP'!A35="","",'Source - LTAP PAMP'!A35)</f>
        <v>Portage</v>
      </c>
      <c r="B35" s="1" t="str">
        <f t="shared" si="0"/>
        <v>3</v>
      </c>
      <c r="C35" t="str">
        <f>TEXT(IF(A35="","",IF(B35="3",VLOOKUP(A35,'Support - LTAP Names'!A:E,2,FALSE),VLOOKUP('Support - LTAP'!A35,'Support - LTAP Names'!G:K,2,FALSE))),"0000000")</f>
        <v>6430303</v>
      </c>
    </row>
    <row r="36" spans="1:3" x14ac:dyDescent="0.25">
      <c r="A36" t="str">
        <f>IF('Source - LTAP PAMP'!A36="","",'Source - LTAP PAMP'!A36)</f>
        <v>Rushville</v>
      </c>
      <c r="B36" s="1" t="str">
        <f t="shared" si="0"/>
        <v>3</v>
      </c>
      <c r="C36" t="str">
        <f>TEXT(IF(A36="","",IF(B36="3",VLOOKUP(A36,'Support - LTAP Names'!A:E,2,FALSE),VLOOKUP('Support - LTAP'!A36,'Support - LTAP Names'!G:K,2,FALSE))),"0000000")</f>
        <v>7030420</v>
      </c>
    </row>
    <row r="37" spans="1:3" x14ac:dyDescent="0.25">
      <c r="A37" t="str">
        <f>IF('Source - LTAP PAMP'!A37="","",'Source - LTAP PAMP'!A37)</f>
        <v>Valparaiso</v>
      </c>
      <c r="B37" s="1" t="str">
        <f t="shared" si="0"/>
        <v>3</v>
      </c>
      <c r="C37" t="str">
        <f>TEXT(IF(A37="","",IF(B37="3",VLOOKUP(A37,'Support - LTAP Names'!A:E,2,FALSE),VLOOKUP('Support - LTAP'!A37,'Support - LTAP Names'!G:K,2,FALSE))),"0000000")</f>
        <v>6430204</v>
      </c>
    </row>
    <row r="38" spans="1:3" x14ac:dyDescent="0.25">
      <c r="A38" t="str">
        <f>IF('Source - LTAP PAMP'!A38="","",'Source - LTAP PAMP'!A38)</f>
        <v>Yorktown</v>
      </c>
      <c r="B38" s="1" t="str">
        <f t="shared" si="0"/>
        <v>3</v>
      </c>
      <c r="C38" t="str">
        <f>TEXT(IF(A38="","",IF(B38="3",VLOOKUP(A38,'Support - LTAP Names'!A:E,2,FALSE),VLOOKUP('Support - LTAP'!A38,'Support - LTAP Names'!G:K,2,FALSE))),"0000000")</f>
        <v>1830595</v>
      </c>
    </row>
    <row r="39" spans="1:3" x14ac:dyDescent="0.25">
      <c r="A39" t="str">
        <f>IF('Source - LTAP PAMP'!A39="","",'Source - LTAP PAMP'!A39)</f>
        <v/>
      </c>
      <c r="B39" s="1" t="str">
        <f t="shared" si="0"/>
        <v/>
      </c>
      <c r="C39" t="str">
        <f>TEXT(IF(A39="","",IF(B39="3",VLOOKUP(A39,'Support - LTAP Names'!A:E,2,FALSE),VLOOKUP('Support - LTAP'!A39,'Support - LTAP Names'!G:K,2,FALSE))),"0000000")</f>
        <v/>
      </c>
    </row>
    <row r="40" spans="1:3" x14ac:dyDescent="0.25">
      <c r="A40" t="str">
        <f>IF('Source - LTAP PAMP'!A40="","",'Source - LTAP PAMP'!A40)</f>
        <v>Counties</v>
      </c>
      <c r="B40" s="1" t="str">
        <f t="shared" si="0"/>
        <v>3</v>
      </c>
      <c r="C40" t="e">
        <f>TEXT(IF(A40="","",IF(B40="3",VLOOKUP(A40,'Support - LTAP Names'!A:E,2,FALSE),VLOOKUP('Support - LTAP'!A40,'Support - LTAP Names'!G:K,2,FALSE))),"0000000")</f>
        <v>#N/A</v>
      </c>
    </row>
    <row r="41" spans="1:3" x14ac:dyDescent="0.25">
      <c r="A41" t="str">
        <f>IF('Source - LTAP PAMP'!A41="","",'Source - LTAP PAMP'!A41)</f>
        <v/>
      </c>
      <c r="B41" s="1" t="str">
        <f t="shared" si="0"/>
        <v/>
      </c>
      <c r="C41" t="str">
        <f>TEXT(IF(A41="","",IF(B41="3",VLOOKUP(A41,'Support - LTAP Names'!A:E,2,FALSE),VLOOKUP('Support - LTAP'!A41,'Support - LTAP Names'!G:K,2,FALSE))),"0000000")</f>
        <v/>
      </c>
    </row>
    <row r="42" spans="1:3" x14ac:dyDescent="0.25">
      <c r="A42" t="s">
        <v>2249</v>
      </c>
      <c r="B42" s="1" t="str">
        <f t="shared" si="0"/>
        <v>1</v>
      </c>
      <c r="C42" t="str">
        <f>TEXT(IF(A42="","",IF(B42="3",VLOOKUP(A42,'Support - LTAP Names'!A:E,2,FALSE),VLOOKUP('Support - LTAP'!A42,'Support - LTAP Names'!G:K,2,FALSE))),"0000000")</f>
        <v>0110000</v>
      </c>
    </row>
    <row r="43" spans="1:3" x14ac:dyDescent="0.25">
      <c r="A43" t="s">
        <v>2250</v>
      </c>
      <c r="B43" s="1" t="str">
        <f t="shared" si="0"/>
        <v>1</v>
      </c>
      <c r="C43" t="str">
        <f>TEXT(IF(A43="","",IF(B43="3",VLOOKUP(A43,'Support - LTAP Names'!A:E,2,FALSE),VLOOKUP('Support - LTAP'!A43,'Support - LTAP Names'!G:K,2,FALSE))),"0000000")</f>
        <v>0210000</v>
      </c>
    </row>
    <row r="44" spans="1:3" x14ac:dyDescent="0.25">
      <c r="A44" t="s">
        <v>2251</v>
      </c>
      <c r="B44" s="1" t="str">
        <f t="shared" si="0"/>
        <v>1</v>
      </c>
      <c r="C44" t="str">
        <f>TEXT(IF(A44="","",IF(B44="3",VLOOKUP(A44,'Support - LTAP Names'!A:E,2,FALSE),VLOOKUP('Support - LTAP'!A44,'Support - LTAP Names'!G:K,2,FALSE))),"0000000")</f>
        <v>0510000</v>
      </c>
    </row>
    <row r="45" spans="1:3" x14ac:dyDescent="0.25">
      <c r="A45" t="s">
        <v>2252</v>
      </c>
      <c r="B45" s="1" t="str">
        <f t="shared" si="0"/>
        <v>1</v>
      </c>
      <c r="C45" t="str">
        <f>TEXT(IF(A45="","",IF(B45="3",VLOOKUP(A45,'Support - LTAP Names'!A:E,2,FALSE),VLOOKUP('Support - LTAP'!A45,'Support - LTAP Names'!G:K,2,FALSE))),"0000000")</f>
        <v>0710000</v>
      </c>
    </row>
    <row r="46" spans="1:3" x14ac:dyDescent="0.25">
      <c r="A46" t="s">
        <v>2253</v>
      </c>
      <c r="B46" s="1" t="str">
        <f t="shared" si="0"/>
        <v>1</v>
      </c>
      <c r="C46" t="str">
        <f>TEXT(IF(A46="","",IF(B46="3",VLOOKUP(A46,'Support - LTAP Names'!A:E,2,FALSE),VLOOKUP('Support - LTAP'!A46,'Support - LTAP Names'!G:K,2,FALSE))),"0000000")</f>
        <v>0810000</v>
      </c>
    </row>
    <row r="47" spans="1:3" x14ac:dyDescent="0.25">
      <c r="A47" t="s">
        <v>2254</v>
      </c>
      <c r="B47" s="1" t="str">
        <f t="shared" si="0"/>
        <v>1</v>
      </c>
      <c r="C47" t="str">
        <f>TEXT(IF(A47="","",IF(B47="3",VLOOKUP(A47,'Support - LTAP Names'!A:E,2,FALSE),VLOOKUP('Support - LTAP'!A47,'Support - LTAP Names'!G:K,2,FALSE))),"0000000")</f>
        <v>0910000</v>
      </c>
    </row>
    <row r="48" spans="1:3" x14ac:dyDescent="0.25">
      <c r="A48" t="s">
        <v>2255</v>
      </c>
      <c r="B48" s="1" t="str">
        <f t="shared" si="0"/>
        <v>1</v>
      </c>
      <c r="C48" t="str">
        <f>TEXT(IF(A48="","",IF(B48="3",VLOOKUP(A48,'Support - LTAP Names'!A:E,2,FALSE),VLOOKUP('Support - LTAP'!A48,'Support - LTAP Names'!G:K,2,FALSE))),"0000000")</f>
        <v>1110000</v>
      </c>
    </row>
    <row r="49" spans="1:3" x14ac:dyDescent="0.25">
      <c r="A49" t="s">
        <v>2256</v>
      </c>
      <c r="B49" s="1" t="str">
        <f t="shared" si="0"/>
        <v>1</v>
      </c>
      <c r="C49" t="str">
        <f>TEXT(IF(A49="","",IF(B49="3",VLOOKUP(A49,'Support - LTAP Names'!A:E,2,FALSE),VLOOKUP('Support - LTAP'!A49,'Support - LTAP Names'!G:K,2,FALSE))),"0000000")</f>
        <v>1210000</v>
      </c>
    </row>
    <row r="50" spans="1:3" x14ac:dyDescent="0.25">
      <c r="A50" t="s">
        <v>2257</v>
      </c>
      <c r="B50" s="1" t="str">
        <f t="shared" si="0"/>
        <v>1</v>
      </c>
      <c r="C50" t="str">
        <f>TEXT(IF(A50="","",IF(B50="3",VLOOKUP(A50,'Support - LTAP Names'!A:E,2,FALSE),VLOOKUP('Support - LTAP'!A50,'Support - LTAP Names'!G:K,2,FALSE))),"0000000")</f>
        <v>1310000</v>
      </c>
    </row>
    <row r="51" spans="1:3" x14ac:dyDescent="0.25">
      <c r="A51" t="s">
        <v>2258</v>
      </c>
      <c r="B51" s="1" t="str">
        <f t="shared" si="0"/>
        <v>1</v>
      </c>
      <c r="C51" t="str">
        <f>TEXT(IF(A51="","",IF(B51="3",VLOOKUP(A51,'Support - LTAP Names'!A:E,2,FALSE),VLOOKUP('Support - LTAP'!A51,'Support - LTAP Names'!G:K,2,FALSE))),"0000000")</f>
        <v>1410000</v>
      </c>
    </row>
    <row r="52" spans="1:3" x14ac:dyDescent="0.25">
      <c r="A52" t="s">
        <v>2259</v>
      </c>
      <c r="B52" s="1" t="str">
        <f t="shared" si="0"/>
        <v>1</v>
      </c>
      <c r="C52" t="str">
        <f>TEXT(IF(A52="","",IF(B52="3",VLOOKUP(A52,'Support - LTAP Names'!A:E,2,FALSE),VLOOKUP('Support - LTAP'!A52,'Support - LTAP Names'!G:K,2,FALSE))),"0000000")</f>
        <v>1610000</v>
      </c>
    </row>
    <row r="53" spans="1:3" x14ac:dyDescent="0.25">
      <c r="A53" t="s">
        <v>2260</v>
      </c>
      <c r="B53" s="1" t="str">
        <f t="shared" si="0"/>
        <v>1</v>
      </c>
      <c r="C53" t="str">
        <f>TEXT(IF(A53="","",IF(B53="3",VLOOKUP(A53,'Support - LTAP Names'!A:E,2,FALSE),VLOOKUP('Support - LTAP'!A53,'Support - LTAP Names'!G:K,2,FALSE))),"0000000")</f>
        <v>1710000</v>
      </c>
    </row>
    <row r="54" spans="1:3" x14ac:dyDescent="0.25">
      <c r="A54" t="s">
        <v>2261</v>
      </c>
      <c r="B54" s="1" t="str">
        <f t="shared" si="0"/>
        <v>1</v>
      </c>
      <c r="C54" t="str">
        <f>TEXT(IF(A54="","",IF(B54="3",VLOOKUP(A54,'Support - LTAP Names'!A:E,2,FALSE),VLOOKUP('Support - LTAP'!A54,'Support - LTAP Names'!G:K,2,FALSE))),"0000000")</f>
        <v>1810000</v>
      </c>
    </row>
    <row r="55" spans="1:3" x14ac:dyDescent="0.25">
      <c r="A55" t="s">
        <v>2262</v>
      </c>
      <c r="B55" s="1" t="str">
        <f t="shared" si="0"/>
        <v>1</v>
      </c>
      <c r="C55" t="str">
        <f>TEXT(IF(A55="","",IF(B55="3",VLOOKUP(A55,'Support - LTAP Names'!A:E,2,FALSE),VLOOKUP('Support - LTAP'!A55,'Support - LTAP Names'!G:K,2,FALSE))),"0000000")</f>
        <v>1910000</v>
      </c>
    </row>
    <row r="56" spans="1:3" x14ac:dyDescent="0.25">
      <c r="A56" t="s">
        <v>2263</v>
      </c>
      <c r="B56" s="1" t="str">
        <f t="shared" si="0"/>
        <v>1</v>
      </c>
      <c r="C56" t="str">
        <f>TEXT(IF(A56="","",IF(B56="3",VLOOKUP(A56,'Support - LTAP Names'!A:E,2,FALSE),VLOOKUP('Support - LTAP'!A56,'Support - LTAP Names'!G:K,2,FALSE))),"0000000")</f>
        <v>2010000</v>
      </c>
    </row>
    <row r="57" spans="1:3" x14ac:dyDescent="0.25">
      <c r="A57" t="s">
        <v>2264</v>
      </c>
      <c r="B57" s="1" t="str">
        <f t="shared" si="0"/>
        <v>1</v>
      </c>
      <c r="C57" t="str">
        <f>TEXT(IF(A57="","",IF(B57="3",VLOOKUP(A57,'Support - LTAP Names'!A:E,2,FALSE),VLOOKUP('Support - LTAP'!A57,'Support - LTAP Names'!G:K,2,FALSE))),"0000000")</f>
        <v>2110000</v>
      </c>
    </row>
    <row r="58" spans="1:3" x14ac:dyDescent="0.25">
      <c r="A58" t="s">
        <v>2265</v>
      </c>
      <c r="B58" s="1" t="str">
        <f t="shared" si="0"/>
        <v>1</v>
      </c>
      <c r="C58" t="str">
        <f>TEXT(IF(A58="","",IF(B58="3",VLOOKUP(A58,'Support - LTAP Names'!A:E,2,FALSE),VLOOKUP('Support - LTAP'!A58,'Support - LTAP Names'!G:K,2,FALSE))),"0000000")</f>
        <v>2210000</v>
      </c>
    </row>
    <row r="59" spans="1:3" x14ac:dyDescent="0.25">
      <c r="A59" t="s">
        <v>2266</v>
      </c>
      <c r="B59" s="1" t="str">
        <f t="shared" si="0"/>
        <v>1</v>
      </c>
      <c r="C59" t="str">
        <f>TEXT(IF(A59="","",IF(B59="3",VLOOKUP(A59,'Support - LTAP Names'!A:E,2,FALSE),VLOOKUP('Support - LTAP'!A59,'Support - LTAP Names'!G:K,2,FALSE))),"0000000")</f>
        <v>2310000</v>
      </c>
    </row>
    <row r="60" spans="1:3" x14ac:dyDescent="0.25">
      <c r="A60" t="s">
        <v>2267</v>
      </c>
      <c r="B60" s="1" t="str">
        <f t="shared" si="0"/>
        <v>1</v>
      </c>
      <c r="C60" t="str">
        <f>TEXT(IF(A60="","",IF(B60="3",VLOOKUP(A60,'Support - LTAP Names'!A:E,2,FALSE),VLOOKUP('Support - LTAP'!A60,'Support - LTAP Names'!G:K,2,FALSE))),"0000000")</f>
        <v>2410000</v>
      </c>
    </row>
    <row r="61" spans="1:3" x14ac:dyDescent="0.25">
      <c r="A61" t="s">
        <v>2268</v>
      </c>
      <c r="B61" s="1" t="str">
        <f t="shared" si="0"/>
        <v>1</v>
      </c>
      <c r="C61" t="str">
        <f>TEXT(IF(A61="","",IF(B61="3",VLOOKUP(A61,'Support - LTAP Names'!A:E,2,FALSE),VLOOKUP('Support - LTAP'!A61,'Support - LTAP Names'!G:K,2,FALSE))),"0000000")</f>
        <v>2510000</v>
      </c>
    </row>
    <row r="62" spans="1:3" x14ac:dyDescent="0.25">
      <c r="A62" t="s">
        <v>2269</v>
      </c>
      <c r="B62" s="1" t="str">
        <f t="shared" si="0"/>
        <v>1</v>
      </c>
      <c r="C62" t="str">
        <f>TEXT(IF(A62="","",IF(B62="3",VLOOKUP(A62,'Support - LTAP Names'!A:E,2,FALSE),VLOOKUP('Support - LTAP'!A62,'Support - LTAP Names'!G:K,2,FALSE))),"0000000")</f>
        <v>2610000</v>
      </c>
    </row>
    <row r="63" spans="1:3" x14ac:dyDescent="0.25">
      <c r="A63" t="s">
        <v>2270</v>
      </c>
      <c r="B63" s="1" t="str">
        <f t="shared" si="0"/>
        <v>1</v>
      </c>
      <c r="C63" t="str">
        <f>TEXT(IF(A63="","",IF(B63="3",VLOOKUP(A63,'Support - LTAP Names'!A:E,2,FALSE),VLOOKUP('Support - LTAP'!A63,'Support - LTAP Names'!G:K,2,FALSE))),"0000000")</f>
        <v>2710000</v>
      </c>
    </row>
    <row r="64" spans="1:3" x14ac:dyDescent="0.25">
      <c r="A64" t="s">
        <v>2271</v>
      </c>
      <c r="B64" s="1" t="str">
        <f t="shared" si="0"/>
        <v>1</v>
      </c>
      <c r="C64" t="str">
        <f>TEXT(IF(A64="","",IF(B64="3",VLOOKUP(A64,'Support - LTAP Names'!A:E,2,FALSE),VLOOKUP('Support - LTAP'!A64,'Support - LTAP Names'!G:K,2,FALSE))),"0000000")</f>
        <v>2810000</v>
      </c>
    </row>
    <row r="65" spans="1:3" x14ac:dyDescent="0.25">
      <c r="A65" t="s">
        <v>2272</v>
      </c>
      <c r="B65" s="1" t="str">
        <f t="shared" si="0"/>
        <v>1</v>
      </c>
      <c r="C65" t="str">
        <f>TEXT(IF(A65="","",IF(B65="3",VLOOKUP(A65,'Support - LTAP Names'!A:E,2,FALSE),VLOOKUP('Support - LTAP'!A65,'Support - LTAP Names'!G:K,2,FALSE))),"0000000")</f>
        <v>3010000</v>
      </c>
    </row>
    <row r="66" spans="1:3" x14ac:dyDescent="0.25">
      <c r="A66" t="s">
        <v>2273</v>
      </c>
      <c r="B66" s="1" t="str">
        <f t="shared" si="0"/>
        <v>1</v>
      </c>
      <c r="C66" t="str">
        <f>TEXT(IF(A66="","",IF(B66="3",VLOOKUP(A66,'Support - LTAP Names'!A:E,2,FALSE),VLOOKUP('Support - LTAP'!A66,'Support - LTAP Names'!G:K,2,FALSE))),"0000000")</f>
        <v>3110000</v>
      </c>
    </row>
    <row r="67" spans="1:3" x14ac:dyDescent="0.25">
      <c r="A67" t="s">
        <v>2313</v>
      </c>
      <c r="B67" s="1" t="str">
        <f t="shared" ref="B67:B130" si="1">IF(A67="","",IF(RIGHT(A67,6)="COUNTY","1","3"))</f>
        <v>1</v>
      </c>
      <c r="C67" t="str">
        <f>TEXT(IF(A67="","",IF(B67="3",VLOOKUP(A67,'Support - LTAP Names'!A:E,2,FALSE),VLOOKUP('Support - LTAP'!A67,'Support - LTAP Names'!G:K,2,FALSE))),"0000000")</f>
        <v>3210000</v>
      </c>
    </row>
    <row r="68" spans="1:3" x14ac:dyDescent="0.25">
      <c r="A68" t="s">
        <v>2274</v>
      </c>
      <c r="B68" s="1" t="str">
        <f t="shared" si="1"/>
        <v>1</v>
      </c>
      <c r="C68" t="str">
        <f>TEXT(IF(A68="","",IF(B68="3",VLOOKUP(A68,'Support - LTAP Names'!A:E,2,FALSE),VLOOKUP('Support - LTAP'!A68,'Support - LTAP Names'!G:K,2,FALSE))),"0000000")</f>
        <v>3310000</v>
      </c>
    </row>
    <row r="69" spans="1:3" x14ac:dyDescent="0.25">
      <c r="A69" t="s">
        <v>2275</v>
      </c>
      <c r="B69" s="1" t="str">
        <f t="shared" si="1"/>
        <v>1</v>
      </c>
      <c r="C69" t="str">
        <f>TEXT(IF(A69="","",IF(B69="3",VLOOKUP(A69,'Support - LTAP Names'!A:E,2,FALSE),VLOOKUP('Support - LTAP'!A69,'Support - LTAP Names'!G:K,2,FALSE))),"0000000")</f>
        <v>3410000</v>
      </c>
    </row>
    <row r="70" spans="1:3" x14ac:dyDescent="0.25">
      <c r="A70" t="s">
        <v>2276</v>
      </c>
      <c r="B70" s="1" t="str">
        <f t="shared" si="1"/>
        <v>1</v>
      </c>
      <c r="C70" t="str">
        <f>TEXT(IF(A70="","",IF(B70="3",VLOOKUP(A70,'Support - LTAP Names'!A:E,2,FALSE),VLOOKUP('Support - LTAP'!A70,'Support - LTAP Names'!G:K,2,FALSE))),"0000000")</f>
        <v>3510000</v>
      </c>
    </row>
    <row r="71" spans="1:3" x14ac:dyDescent="0.25">
      <c r="A71" t="s">
        <v>2277</v>
      </c>
      <c r="B71" s="1" t="str">
        <f t="shared" si="1"/>
        <v>1</v>
      </c>
      <c r="C71" t="str">
        <f>TEXT(IF(A71="","",IF(B71="3",VLOOKUP(A71,'Support - LTAP Names'!A:E,2,FALSE),VLOOKUP('Support - LTAP'!A71,'Support - LTAP Names'!G:K,2,FALSE))),"0000000")</f>
        <v>3810000</v>
      </c>
    </row>
    <row r="72" spans="1:3" x14ac:dyDescent="0.25">
      <c r="A72" t="s">
        <v>2278</v>
      </c>
      <c r="B72" s="1" t="str">
        <f t="shared" si="1"/>
        <v>1</v>
      </c>
      <c r="C72" t="str">
        <f>TEXT(IF(A72="","",IF(B72="3",VLOOKUP(A72,'Support - LTAP Names'!A:E,2,FALSE),VLOOKUP('Support - LTAP'!A72,'Support - LTAP Names'!G:K,2,FALSE))),"0000000")</f>
        <v>3910000</v>
      </c>
    </row>
    <row r="73" spans="1:3" x14ac:dyDescent="0.25">
      <c r="A73" t="s">
        <v>2279</v>
      </c>
      <c r="B73" s="1" t="str">
        <f t="shared" si="1"/>
        <v>1</v>
      </c>
      <c r="C73" t="str">
        <f>TEXT(IF(A73="","",IF(B73="3",VLOOKUP(A73,'Support - LTAP Names'!A:E,2,FALSE),VLOOKUP('Support - LTAP'!A73,'Support - LTAP Names'!G:K,2,FALSE))),"0000000")</f>
        <v>4110000</v>
      </c>
    </row>
    <row r="74" spans="1:3" x14ac:dyDescent="0.25">
      <c r="A74" t="s">
        <v>2280</v>
      </c>
      <c r="B74" s="1" t="str">
        <f t="shared" si="1"/>
        <v>1</v>
      </c>
      <c r="C74" t="str">
        <f>TEXT(IF(A74="","",IF(B74="3",VLOOKUP(A74,'Support - LTAP Names'!A:E,2,FALSE),VLOOKUP('Support - LTAP'!A74,'Support - LTAP Names'!G:K,2,FALSE))),"0000000")</f>
        <v>4310000</v>
      </c>
    </row>
    <row r="75" spans="1:3" x14ac:dyDescent="0.25">
      <c r="A75" t="s">
        <v>2359</v>
      </c>
      <c r="B75" s="1" t="str">
        <f t="shared" si="1"/>
        <v>1</v>
      </c>
      <c r="C75" t="str">
        <f>TEXT(IF(A75="","",IF(B75="3",VLOOKUP(A75,'Support - LTAP Names'!A:E,2,FALSE),VLOOKUP('Support - LTAP'!A75,'Support - LTAP Names'!G:K,2,FALSE))),"0000000")</f>
        <v>4410000</v>
      </c>
    </row>
    <row r="76" spans="1:3" x14ac:dyDescent="0.25">
      <c r="A76" t="s">
        <v>2281</v>
      </c>
      <c r="B76" s="1" t="str">
        <f t="shared" si="1"/>
        <v>1</v>
      </c>
      <c r="C76" t="str">
        <f>TEXT(IF(A76="","",IF(B76="3",VLOOKUP(A76,'Support - LTAP Names'!A:E,2,FALSE),VLOOKUP('Support - LTAP'!A76,'Support - LTAP Names'!G:K,2,FALSE))),"0000000")</f>
        <v>4710000</v>
      </c>
    </row>
    <row r="77" spans="1:3" x14ac:dyDescent="0.25">
      <c r="A77" t="s">
        <v>2282</v>
      </c>
      <c r="B77" s="1" t="str">
        <f t="shared" si="1"/>
        <v>1</v>
      </c>
      <c r="C77" t="str">
        <f>TEXT(IF(A77="","",IF(B77="3",VLOOKUP(A77,'Support - LTAP Names'!A:E,2,FALSE),VLOOKUP('Support - LTAP'!A77,'Support - LTAP Names'!G:K,2,FALSE))),"0000000")</f>
        <v>4810000</v>
      </c>
    </row>
    <row r="78" spans="1:3" x14ac:dyDescent="0.25">
      <c r="A78" t="s">
        <v>2283</v>
      </c>
      <c r="B78" s="1" t="str">
        <f t="shared" si="1"/>
        <v>1</v>
      </c>
      <c r="C78" t="str">
        <f>TEXT(IF(A78="","",IF(B78="3",VLOOKUP(A78,'Support - LTAP Names'!A:E,2,FALSE),VLOOKUP('Support - LTAP'!A78,'Support - LTAP Names'!G:K,2,FALSE))),"0000000")</f>
        <v>4910000</v>
      </c>
    </row>
    <row r="79" spans="1:3" x14ac:dyDescent="0.25">
      <c r="A79" t="s">
        <v>2284</v>
      </c>
      <c r="B79" s="1" t="str">
        <f t="shared" si="1"/>
        <v>1</v>
      </c>
      <c r="C79" t="str">
        <f>TEXT(IF(A79="","",IF(B79="3",VLOOKUP(A79,'Support - LTAP Names'!A:E,2,FALSE),VLOOKUP('Support - LTAP'!A79,'Support - LTAP Names'!G:K,2,FALSE))),"0000000")</f>
        <v>5110000</v>
      </c>
    </row>
    <row r="80" spans="1:3" x14ac:dyDescent="0.25">
      <c r="A80" t="s">
        <v>2285</v>
      </c>
      <c r="B80" s="1" t="str">
        <f t="shared" si="1"/>
        <v>1</v>
      </c>
      <c r="C80" t="str">
        <f>TEXT(IF(A80="","",IF(B80="3",VLOOKUP(A80,'Support - LTAP Names'!A:E,2,FALSE),VLOOKUP('Support - LTAP'!A80,'Support - LTAP Names'!G:K,2,FALSE))),"0000000")</f>
        <v>5210000</v>
      </c>
    </row>
    <row r="81" spans="1:3" x14ac:dyDescent="0.25">
      <c r="A81" t="s">
        <v>2286</v>
      </c>
      <c r="B81" s="1" t="str">
        <f t="shared" si="1"/>
        <v>1</v>
      </c>
      <c r="C81" t="str">
        <f>TEXT(IF(A81="","",IF(B81="3",VLOOKUP(A81,'Support - LTAP Names'!A:E,2,FALSE),VLOOKUP('Support - LTAP'!A81,'Support - LTAP Names'!G:K,2,FALSE))),"0000000")</f>
        <v>5310000</v>
      </c>
    </row>
    <row r="82" spans="1:3" x14ac:dyDescent="0.25">
      <c r="A82" t="s">
        <v>2287</v>
      </c>
      <c r="B82" s="1" t="str">
        <f t="shared" si="1"/>
        <v>1</v>
      </c>
      <c r="C82" t="str">
        <f>TEXT(IF(A82="","",IF(B82="3",VLOOKUP(A82,'Support - LTAP Names'!A:E,2,FALSE),VLOOKUP('Support - LTAP'!A82,'Support - LTAP Names'!G:K,2,FALSE))),"0000000")</f>
        <v>5410000</v>
      </c>
    </row>
    <row r="83" spans="1:3" x14ac:dyDescent="0.25">
      <c r="A83" t="s">
        <v>2288</v>
      </c>
      <c r="B83" s="1" t="str">
        <f t="shared" si="1"/>
        <v>1</v>
      </c>
      <c r="C83" t="str">
        <f>TEXT(IF(A83="","",IF(B83="3",VLOOKUP(A83,'Support - LTAP Names'!A:E,2,FALSE),VLOOKUP('Support - LTAP'!A83,'Support - LTAP Names'!G:K,2,FALSE))),"0000000")</f>
        <v>5510000</v>
      </c>
    </row>
    <row r="84" spans="1:3" x14ac:dyDescent="0.25">
      <c r="A84" t="s">
        <v>2289</v>
      </c>
      <c r="B84" s="1" t="str">
        <f t="shared" si="1"/>
        <v>1</v>
      </c>
      <c r="C84" t="str">
        <f>TEXT(IF(A84="","",IF(B84="3",VLOOKUP(A84,'Support - LTAP Names'!A:E,2,FALSE),VLOOKUP('Support - LTAP'!A84,'Support - LTAP Names'!G:K,2,FALSE))),"0000000")</f>
        <v>5710000</v>
      </c>
    </row>
    <row r="85" spans="1:3" x14ac:dyDescent="0.25">
      <c r="A85" t="s">
        <v>2290</v>
      </c>
      <c r="B85" s="1" t="str">
        <f t="shared" si="1"/>
        <v>1</v>
      </c>
      <c r="C85" t="str">
        <f>TEXT(IF(A85="","",IF(B85="3",VLOOKUP(A85,'Support - LTAP Names'!A:E,2,FALSE),VLOOKUP('Support - LTAP'!A85,'Support - LTAP Names'!G:K,2,FALSE))),"0000000")</f>
        <v>6010000</v>
      </c>
    </row>
    <row r="86" spans="1:3" x14ac:dyDescent="0.25">
      <c r="A86" t="s">
        <v>2291</v>
      </c>
      <c r="B86" s="1" t="str">
        <f t="shared" si="1"/>
        <v>1</v>
      </c>
      <c r="C86" t="str">
        <f>TEXT(IF(A86="","",IF(B86="3",VLOOKUP(A86,'Support - LTAP Names'!A:E,2,FALSE),VLOOKUP('Support - LTAP'!A86,'Support - LTAP Names'!G:K,2,FALSE))),"0000000")</f>
        <v>6110000</v>
      </c>
    </row>
    <row r="87" spans="1:3" x14ac:dyDescent="0.25">
      <c r="A87" t="s">
        <v>2292</v>
      </c>
      <c r="B87" s="1" t="str">
        <f t="shared" si="1"/>
        <v>1</v>
      </c>
      <c r="C87" t="str">
        <f>TEXT(IF(A87="","",IF(B87="3",VLOOKUP(A87,'Support - LTAP Names'!A:E,2,FALSE),VLOOKUP('Support - LTAP'!A87,'Support - LTAP Names'!G:K,2,FALSE))),"0000000")</f>
        <v>6210000</v>
      </c>
    </row>
    <row r="88" spans="1:3" x14ac:dyDescent="0.25">
      <c r="A88" t="s">
        <v>2293</v>
      </c>
      <c r="B88" s="1" t="str">
        <f t="shared" si="1"/>
        <v>1</v>
      </c>
      <c r="C88" t="str">
        <f>TEXT(IF(A88="","",IF(B88="3",VLOOKUP(A88,'Support - LTAP Names'!A:E,2,FALSE),VLOOKUP('Support - LTAP'!A88,'Support - LTAP Names'!G:K,2,FALSE))),"0000000")</f>
        <v>6510000</v>
      </c>
    </row>
    <row r="89" spans="1:3" x14ac:dyDescent="0.25">
      <c r="A89" t="s">
        <v>2294</v>
      </c>
      <c r="B89" s="1" t="str">
        <f t="shared" si="1"/>
        <v>1</v>
      </c>
      <c r="C89" t="str">
        <f>TEXT(IF(A89="","",IF(B89="3",VLOOKUP(A89,'Support - LTAP Names'!A:E,2,FALSE),VLOOKUP('Support - LTAP'!A89,'Support - LTAP Names'!G:K,2,FALSE))),"0000000")</f>
        <v>6710000</v>
      </c>
    </row>
    <row r="90" spans="1:3" x14ac:dyDescent="0.25">
      <c r="A90" t="s">
        <v>2295</v>
      </c>
      <c r="B90" s="1" t="str">
        <f t="shared" si="1"/>
        <v>1</v>
      </c>
      <c r="C90" t="str">
        <f>TEXT(IF(A90="","",IF(B90="3",VLOOKUP(A90,'Support - LTAP Names'!A:E,2,FALSE),VLOOKUP('Support - LTAP'!A90,'Support - LTAP Names'!G:K,2,FALSE))),"0000000")</f>
        <v>6810000</v>
      </c>
    </row>
    <row r="91" spans="1:3" x14ac:dyDescent="0.25">
      <c r="A91" t="s">
        <v>2296</v>
      </c>
      <c r="B91" s="1" t="str">
        <f t="shared" si="1"/>
        <v>1</v>
      </c>
      <c r="C91" t="str">
        <f>TEXT(IF(A91="","",IF(B91="3",VLOOKUP(A91,'Support - LTAP Names'!A:E,2,FALSE),VLOOKUP('Support - LTAP'!A91,'Support - LTAP Names'!G:K,2,FALSE))),"0000000")</f>
        <v>7010000</v>
      </c>
    </row>
    <row r="92" spans="1:3" x14ac:dyDescent="0.25">
      <c r="A92" t="s">
        <v>2360</v>
      </c>
      <c r="B92" s="1" t="str">
        <f t="shared" si="1"/>
        <v>1</v>
      </c>
      <c r="C92" t="str">
        <f>TEXT(IF(A92="","",IF(B92="3",VLOOKUP(A92,'Support - LTAP Names'!A:E,2,FALSE),VLOOKUP('Support - LTAP'!A92,'Support - LTAP Names'!G:K,2,FALSE))),"0000000")</f>
        <v>7110000</v>
      </c>
    </row>
    <row r="93" spans="1:3" x14ac:dyDescent="0.25">
      <c r="A93" t="s">
        <v>2297</v>
      </c>
      <c r="B93" s="1" t="str">
        <f t="shared" si="1"/>
        <v>1</v>
      </c>
      <c r="C93" t="str">
        <f>TEXT(IF(A93="","",IF(B93="3",VLOOKUP(A93,'Support - LTAP Names'!A:E,2,FALSE),VLOOKUP('Support - LTAP'!A93,'Support - LTAP Names'!G:K,2,FALSE))),"0000000")</f>
        <v>7310000</v>
      </c>
    </row>
    <row r="94" spans="1:3" x14ac:dyDescent="0.25">
      <c r="A94" t="s">
        <v>2298</v>
      </c>
      <c r="B94" s="1" t="str">
        <f t="shared" si="1"/>
        <v>1</v>
      </c>
      <c r="C94" t="str">
        <f>TEXT(IF(A94="","",IF(B94="3",VLOOKUP(A94,'Support - LTAP Names'!A:E,2,FALSE),VLOOKUP('Support - LTAP'!A94,'Support - LTAP Names'!G:K,2,FALSE))),"0000000")</f>
        <v>7410000</v>
      </c>
    </row>
    <row r="95" spans="1:3" x14ac:dyDescent="0.25">
      <c r="A95" t="s">
        <v>2299</v>
      </c>
      <c r="B95" s="1" t="str">
        <f t="shared" si="1"/>
        <v>1</v>
      </c>
      <c r="C95" t="str">
        <f>TEXT(IF(A95="","",IF(B95="3",VLOOKUP(A95,'Support - LTAP Names'!A:E,2,FALSE),VLOOKUP('Support - LTAP'!A95,'Support - LTAP Names'!G:K,2,FALSE))),"0000000")</f>
        <v>7610000</v>
      </c>
    </row>
    <row r="96" spans="1:3" x14ac:dyDescent="0.25">
      <c r="A96" t="s">
        <v>2300</v>
      </c>
      <c r="B96" s="1" t="str">
        <f t="shared" si="1"/>
        <v>1</v>
      </c>
      <c r="C96" t="str">
        <f>TEXT(IF(A96="","",IF(B96="3",VLOOKUP(A96,'Support - LTAP Names'!A:E,2,FALSE),VLOOKUP('Support - LTAP'!A96,'Support - LTAP Names'!G:K,2,FALSE))),"0000000")</f>
        <v>7710000</v>
      </c>
    </row>
    <row r="97" spans="1:3" x14ac:dyDescent="0.25">
      <c r="A97" t="s">
        <v>2301</v>
      </c>
      <c r="B97" s="1" t="str">
        <f t="shared" si="1"/>
        <v>1</v>
      </c>
      <c r="C97" t="str">
        <f>TEXT(IF(A97="","",IF(B97="3",VLOOKUP(A97,'Support - LTAP Names'!A:E,2,FALSE),VLOOKUP('Support - LTAP'!A97,'Support - LTAP Names'!G:K,2,FALSE))),"0000000")</f>
        <v>7910000</v>
      </c>
    </row>
    <row r="98" spans="1:3" x14ac:dyDescent="0.25">
      <c r="A98" t="s">
        <v>2302</v>
      </c>
      <c r="B98" s="1" t="str">
        <f t="shared" si="1"/>
        <v>1</v>
      </c>
      <c r="C98" t="str">
        <f>TEXT(IF(A98="","",IF(B98="3",VLOOKUP(A98,'Support - LTAP Names'!A:E,2,FALSE),VLOOKUP('Support - LTAP'!A98,'Support - LTAP Names'!G:K,2,FALSE))),"0000000")</f>
        <v>8010000</v>
      </c>
    </row>
    <row r="99" spans="1:3" x14ac:dyDescent="0.25">
      <c r="A99" t="s">
        <v>2303</v>
      </c>
      <c r="B99" s="1" t="str">
        <f t="shared" si="1"/>
        <v>1</v>
      </c>
      <c r="C99" t="str">
        <f>TEXT(IF(A99="","",IF(B99="3",VLOOKUP(A99,'Support - LTAP Names'!A:E,2,FALSE),VLOOKUP('Support - LTAP'!A99,'Support - LTAP Names'!G:K,2,FALSE))),"0000000")</f>
        <v>8110000</v>
      </c>
    </row>
    <row r="100" spans="1:3" x14ac:dyDescent="0.25">
      <c r="A100" t="s">
        <v>2304</v>
      </c>
      <c r="B100" s="1" t="str">
        <f t="shared" si="1"/>
        <v>1</v>
      </c>
      <c r="C100" t="str">
        <f>TEXT(IF(A100="","",IF(B100="3",VLOOKUP(A100,'Support - LTAP Names'!A:E,2,FALSE),VLOOKUP('Support - LTAP'!A100,'Support - LTAP Names'!G:K,2,FALSE))),"0000000")</f>
        <v>8210000</v>
      </c>
    </row>
    <row r="101" spans="1:3" x14ac:dyDescent="0.25">
      <c r="A101" t="s">
        <v>2305</v>
      </c>
      <c r="B101" s="1" t="str">
        <f t="shared" si="1"/>
        <v>1</v>
      </c>
      <c r="C101" t="str">
        <f>TEXT(IF(A101="","",IF(B101="3",VLOOKUP(A101,'Support - LTAP Names'!A:E,2,FALSE),VLOOKUP('Support - LTAP'!A101,'Support - LTAP Names'!G:K,2,FALSE))),"0000000")</f>
        <v>8310000</v>
      </c>
    </row>
    <row r="102" spans="1:3" x14ac:dyDescent="0.25">
      <c r="A102" t="s">
        <v>2306</v>
      </c>
      <c r="B102" s="1" t="str">
        <f t="shared" si="1"/>
        <v>1</v>
      </c>
      <c r="C102" t="str">
        <f>TEXT(IF(A102="","",IF(B102="3",VLOOKUP(A102,'Support - LTAP Names'!A:E,2,FALSE),VLOOKUP('Support - LTAP'!A102,'Support - LTAP Names'!G:K,2,FALSE))),"0000000")</f>
        <v>8410000</v>
      </c>
    </row>
    <row r="103" spans="1:3" x14ac:dyDescent="0.25">
      <c r="A103" t="s">
        <v>2307</v>
      </c>
      <c r="B103" s="1" t="str">
        <f t="shared" si="1"/>
        <v>1</v>
      </c>
      <c r="C103" t="str">
        <f>TEXT(IF(A103="","",IF(B103="3",VLOOKUP(A103,'Support - LTAP Names'!A:E,2,FALSE),VLOOKUP('Support - LTAP'!A103,'Support - LTAP Names'!G:K,2,FALSE))),"0000000")</f>
        <v>8510000</v>
      </c>
    </row>
    <row r="104" spans="1:3" x14ac:dyDescent="0.25">
      <c r="A104" t="s">
        <v>2308</v>
      </c>
      <c r="B104" s="1" t="str">
        <f t="shared" si="1"/>
        <v>1</v>
      </c>
      <c r="C104" t="str">
        <f>TEXT(IF(A104="","",IF(B104="3",VLOOKUP(A104,'Support - LTAP Names'!A:E,2,FALSE),VLOOKUP('Support - LTAP'!A104,'Support - LTAP Names'!G:K,2,FALSE))),"0000000")</f>
        <v>8610000</v>
      </c>
    </row>
    <row r="105" spans="1:3" x14ac:dyDescent="0.25">
      <c r="A105" t="s">
        <v>2309</v>
      </c>
      <c r="B105" s="1" t="str">
        <f t="shared" si="1"/>
        <v>1</v>
      </c>
      <c r="C105" t="str">
        <f>TEXT(IF(A105="","",IF(B105="3",VLOOKUP(A105,'Support - LTAP Names'!A:E,2,FALSE),VLOOKUP('Support - LTAP'!A105,'Support - LTAP Names'!G:K,2,FALSE))),"0000000")</f>
        <v>8710000</v>
      </c>
    </row>
    <row r="106" spans="1:3" x14ac:dyDescent="0.25">
      <c r="A106" t="s">
        <v>2310</v>
      </c>
      <c r="B106" s="1" t="str">
        <f t="shared" si="1"/>
        <v>1</v>
      </c>
      <c r="C106" t="str">
        <f>TEXT(IF(A106="","",IF(B106="3",VLOOKUP(A106,'Support - LTAP Names'!A:E,2,FALSE),VLOOKUP('Support - LTAP'!A106,'Support - LTAP Names'!G:K,2,FALSE))),"0000000")</f>
        <v>8910000</v>
      </c>
    </row>
    <row r="107" spans="1:3" x14ac:dyDescent="0.25">
      <c r="A107" t="s">
        <v>2311</v>
      </c>
      <c r="B107" s="1" t="str">
        <f t="shared" si="1"/>
        <v>1</v>
      </c>
      <c r="C107" t="str">
        <f>TEXT(IF(A107="","",IF(B107="3",VLOOKUP(A107,'Support - LTAP Names'!A:E,2,FALSE),VLOOKUP('Support - LTAP'!A107,'Support - LTAP Names'!G:K,2,FALSE))),"0000000")</f>
        <v>9010000</v>
      </c>
    </row>
    <row r="108" spans="1:3" x14ac:dyDescent="0.25">
      <c r="A108" t="s">
        <v>2312</v>
      </c>
      <c r="B108" s="1" t="str">
        <f t="shared" si="1"/>
        <v>1</v>
      </c>
      <c r="C108" t="str">
        <f>TEXT(IF(A108="","",IF(B108="3",VLOOKUP(A108,'Support - LTAP Names'!A:E,2,FALSE),VLOOKUP('Support - LTAP'!A108,'Support - LTAP Names'!G:K,2,FALSE))),"0000000")</f>
        <v>9210000</v>
      </c>
    </row>
    <row r="109" spans="1:3" x14ac:dyDescent="0.25">
      <c r="A109" t="str">
        <f>IF('Source - LTAP PAMP'!A109="","",'Source - LTAP PAMP'!A109)</f>
        <v/>
      </c>
      <c r="B109" s="1" t="str">
        <f t="shared" si="1"/>
        <v/>
      </c>
      <c r="C109" t="str">
        <f>TEXT(IF(A109="","",IF(B109="3",VLOOKUP(A109,'Support - LTAP Names'!A:E,2,FALSE),VLOOKUP('Support - LTAP'!A109,'Support - LTAP Names'!G:K,2,FALSE))),"0000000")</f>
        <v/>
      </c>
    </row>
    <row r="110" spans="1:3" x14ac:dyDescent="0.25">
      <c r="A110" t="str">
        <f>IF('Source - LTAP PAMP'!A110="","",'Source - LTAP PAMP'!A110)</f>
        <v/>
      </c>
      <c r="B110" s="1" t="str">
        <f t="shared" si="1"/>
        <v/>
      </c>
      <c r="C110" t="str">
        <f>TEXT(IF(A110="","",IF(B110="3",VLOOKUP(A110,'Support - LTAP Names'!A:E,2,FALSE),VLOOKUP('Support - LTAP'!A110,'Support - LTAP Names'!G:K,2,FALSE))),"0000000")</f>
        <v/>
      </c>
    </row>
    <row r="111" spans="1:3" x14ac:dyDescent="0.25">
      <c r="A111" t="str">
        <f>IF('Source - LTAP PAMP'!A111="","",'Source - LTAP PAMP'!A111)</f>
        <v/>
      </c>
      <c r="B111" s="1" t="str">
        <f t="shared" si="1"/>
        <v/>
      </c>
      <c r="C111" t="str">
        <f>TEXT(IF(A111="","",IF(B111="3",VLOOKUP(A111,'Support - LTAP Names'!A:E,2,FALSE),VLOOKUP('Support - LTAP'!A111,'Support - LTAP Names'!G:K,2,FALSE))),"0000000")</f>
        <v/>
      </c>
    </row>
    <row r="112" spans="1:3" x14ac:dyDescent="0.25">
      <c r="A112" t="str">
        <f>IF('Source - LTAP PAMP'!A112="","",'Source - LTAP PAMP'!A112)</f>
        <v/>
      </c>
      <c r="B112" s="1" t="str">
        <f t="shared" si="1"/>
        <v/>
      </c>
      <c r="C112" t="str">
        <f>TEXT(IF(A112="","",IF(B112="3",VLOOKUP(A112,'Support - LTAP Names'!A:E,2,FALSE),VLOOKUP('Support - LTAP'!A112,'Support - LTAP Names'!G:K,2,FALSE))),"0000000")</f>
        <v/>
      </c>
    </row>
    <row r="113" spans="1:3" x14ac:dyDescent="0.25">
      <c r="A113" t="str">
        <f>IF('Source - LTAP PAMP'!A113="","",'Source - LTAP PAMP'!A113)</f>
        <v/>
      </c>
      <c r="B113" s="1" t="str">
        <f t="shared" si="1"/>
        <v/>
      </c>
      <c r="C113" t="str">
        <f>TEXT(IF(A113="","",IF(B113="3",VLOOKUP(A113,'Support - LTAP Names'!A:E,2,FALSE),VLOOKUP('Support - LTAP'!A113,'Support - LTAP Names'!G:K,2,FALSE))),"0000000")</f>
        <v/>
      </c>
    </row>
    <row r="114" spans="1:3" x14ac:dyDescent="0.25">
      <c r="A114" t="str">
        <f>IF('Source - LTAP PAMP'!A114="","",'Source - LTAP PAMP'!A114)</f>
        <v/>
      </c>
      <c r="B114" s="1" t="str">
        <f t="shared" si="1"/>
        <v/>
      </c>
      <c r="C114" t="str">
        <f>TEXT(IF(A114="","",IF(B114="3",VLOOKUP(A114,'Support - LTAP Names'!A:E,2,FALSE),VLOOKUP('Support - LTAP'!A114,'Support - LTAP Names'!G:K,2,FALSE))),"0000000")</f>
        <v/>
      </c>
    </row>
    <row r="115" spans="1:3" x14ac:dyDescent="0.25">
      <c r="A115" t="str">
        <f>IF('Source - LTAP PAMP'!A115="","",'Source - LTAP PAMP'!A115)</f>
        <v/>
      </c>
      <c r="B115" s="1" t="str">
        <f t="shared" si="1"/>
        <v/>
      </c>
      <c r="C115" t="str">
        <f>TEXT(IF(A115="","",IF(B115="3",VLOOKUP(A115,'Support - LTAP Names'!A:E,2,FALSE),VLOOKUP('Support - LTAP'!A115,'Support - LTAP Names'!G:K,2,FALSE))),"0000000")</f>
        <v/>
      </c>
    </row>
    <row r="116" spans="1:3" x14ac:dyDescent="0.25">
      <c r="A116" t="str">
        <f>IF('Source - LTAP PAMP'!A116="","",'Source - LTAP PAMP'!A116)</f>
        <v/>
      </c>
      <c r="B116" s="1" t="str">
        <f t="shared" si="1"/>
        <v/>
      </c>
      <c r="C116" t="str">
        <f>TEXT(IF(A116="","",IF(B116="3",VLOOKUP(A116,'Support - LTAP Names'!A:E,2,FALSE),VLOOKUP('Support - LTAP'!A116,'Support - LTAP Names'!G:K,2,FALSE))),"0000000")</f>
        <v/>
      </c>
    </row>
    <row r="117" spans="1:3" x14ac:dyDescent="0.25">
      <c r="A117" t="str">
        <f>IF('Source - LTAP PAMP'!A117="","",'Source - LTAP PAMP'!A117)</f>
        <v/>
      </c>
      <c r="B117" s="1" t="str">
        <f t="shared" si="1"/>
        <v/>
      </c>
      <c r="C117" t="str">
        <f>TEXT(IF(A117="","",IF(B117="3",VLOOKUP(A117,'Support - LTAP Names'!A:E,2,FALSE),VLOOKUP('Support - LTAP'!A117,'Support - LTAP Names'!G:K,2,FALSE))),"0000000")</f>
        <v/>
      </c>
    </row>
    <row r="118" spans="1:3" x14ac:dyDescent="0.25">
      <c r="A118" t="str">
        <f>IF('Source - LTAP PAMP'!A118="","",'Source - LTAP PAMP'!A118)</f>
        <v/>
      </c>
      <c r="B118" s="1" t="str">
        <f t="shared" si="1"/>
        <v/>
      </c>
      <c r="C118" t="str">
        <f>TEXT(IF(A118="","",IF(B118="3",VLOOKUP(A118,'Support - LTAP Names'!A:E,2,FALSE),VLOOKUP('Support - LTAP'!A118,'Support - LTAP Names'!G:K,2,FALSE))),"0000000")</f>
        <v/>
      </c>
    </row>
    <row r="119" spans="1:3" x14ac:dyDescent="0.25">
      <c r="A119" t="str">
        <f>IF('Source - LTAP PAMP'!A119="","",'Source - LTAP PAMP'!A119)</f>
        <v/>
      </c>
      <c r="B119" s="1" t="str">
        <f t="shared" si="1"/>
        <v/>
      </c>
      <c r="C119" t="str">
        <f>TEXT(IF(A119="","",IF(B119="3",VLOOKUP(A119,'Support - LTAP Names'!A:E,2,FALSE),VLOOKUP('Support - LTAP'!A119,'Support - LTAP Names'!G:K,2,FALSE))),"0000000")</f>
        <v/>
      </c>
    </row>
    <row r="120" spans="1:3" x14ac:dyDescent="0.25">
      <c r="A120" t="str">
        <f>IF('Source - LTAP PAMP'!A120="","",'Source - LTAP PAMP'!A120)</f>
        <v/>
      </c>
      <c r="B120" s="1" t="str">
        <f t="shared" si="1"/>
        <v/>
      </c>
      <c r="C120" t="str">
        <f>TEXT(IF(A120="","",IF(B120="3",VLOOKUP(A120,'Support - LTAP Names'!A:E,2,FALSE),VLOOKUP('Support - LTAP'!A120,'Support - LTAP Names'!G:K,2,FALSE))),"0000000")</f>
        <v/>
      </c>
    </row>
    <row r="121" spans="1:3" x14ac:dyDescent="0.25">
      <c r="A121" t="str">
        <f>IF('Source - LTAP PAMP'!A121="","",'Source - LTAP PAMP'!A121)</f>
        <v/>
      </c>
      <c r="B121" s="1" t="str">
        <f t="shared" si="1"/>
        <v/>
      </c>
      <c r="C121" t="str">
        <f>TEXT(IF(A121="","",IF(B121="3",VLOOKUP(A121,'Support - LTAP Names'!A:E,2,FALSE),VLOOKUP('Support - LTAP'!A121,'Support - LTAP Names'!G:K,2,FALSE))),"0000000")</f>
        <v/>
      </c>
    </row>
    <row r="122" spans="1:3" x14ac:dyDescent="0.25">
      <c r="A122" t="str">
        <f>IF('Source - LTAP PAMP'!A122="","",'Source - LTAP PAMP'!A122)</f>
        <v/>
      </c>
      <c r="B122" s="1" t="str">
        <f t="shared" si="1"/>
        <v/>
      </c>
      <c r="C122" t="str">
        <f>TEXT(IF(A122="","",IF(B122="3",VLOOKUP(A122,'Support - LTAP Names'!A:E,2,FALSE),VLOOKUP('Support - LTAP'!A122,'Support - LTAP Names'!G:K,2,FALSE))),"0000000")</f>
        <v/>
      </c>
    </row>
    <row r="123" spans="1:3" x14ac:dyDescent="0.25">
      <c r="A123" t="str">
        <f>IF('Source - LTAP PAMP'!A123="","",'Source - LTAP PAMP'!A123)</f>
        <v/>
      </c>
      <c r="B123" s="1" t="str">
        <f t="shared" si="1"/>
        <v/>
      </c>
      <c r="C123" t="str">
        <f>TEXT(IF(A123="","",IF(B123="3",VLOOKUP(A123,'Support - LTAP Names'!A:E,2,FALSE),VLOOKUP('Support - LTAP'!A123,'Support - LTAP Names'!G:K,2,FALSE))),"0000000")</f>
        <v/>
      </c>
    </row>
    <row r="124" spans="1:3" x14ac:dyDescent="0.25">
      <c r="A124" t="str">
        <f>IF('Source - LTAP PAMP'!A124="","",'Source - LTAP PAMP'!A124)</f>
        <v/>
      </c>
      <c r="B124" s="1" t="str">
        <f t="shared" si="1"/>
        <v/>
      </c>
      <c r="C124" t="str">
        <f>TEXT(IF(A124="","",IF(B124="3",VLOOKUP(A124,'Support - LTAP Names'!A:E,2,FALSE),VLOOKUP('Support - LTAP'!A124,'Support - LTAP Names'!G:K,2,FALSE))),"0000000")</f>
        <v/>
      </c>
    </row>
    <row r="125" spans="1:3" x14ac:dyDescent="0.25">
      <c r="A125" t="str">
        <f>IF('Source - LTAP PAMP'!A125="","",'Source - LTAP PAMP'!A125)</f>
        <v/>
      </c>
      <c r="B125" s="1" t="str">
        <f t="shared" si="1"/>
        <v/>
      </c>
      <c r="C125" t="str">
        <f>TEXT(IF(A125="","",IF(B125="3",VLOOKUP(A125,'Support - LTAP Names'!A:E,2,FALSE),VLOOKUP('Support - LTAP'!A125,'Support - LTAP Names'!G:K,2,FALSE))),"0000000")</f>
        <v/>
      </c>
    </row>
    <row r="126" spans="1:3" x14ac:dyDescent="0.25">
      <c r="A126" t="str">
        <f>IF('Source - LTAP PAMP'!A126="","",'Source - LTAP PAMP'!A126)</f>
        <v/>
      </c>
      <c r="B126" s="1" t="str">
        <f t="shared" si="1"/>
        <v/>
      </c>
      <c r="C126" t="str">
        <f>TEXT(IF(A126="","",IF(B126="3",VLOOKUP(A126,'Support - LTAP Names'!A:E,2,FALSE),VLOOKUP('Support - LTAP'!A126,'Support - LTAP Names'!G:K,2,FALSE))),"0000000")</f>
        <v/>
      </c>
    </row>
    <row r="127" spans="1:3" x14ac:dyDescent="0.25">
      <c r="A127" t="str">
        <f>IF('Source - LTAP PAMP'!A127="","",'Source - LTAP PAMP'!A127)</f>
        <v/>
      </c>
      <c r="B127" s="1" t="str">
        <f t="shared" si="1"/>
        <v/>
      </c>
      <c r="C127" t="str">
        <f>TEXT(IF(A127="","",IF(B127="3",VLOOKUP(A127,'Support - LTAP Names'!A:E,2,FALSE),VLOOKUP('Support - LTAP'!A127,'Support - LTAP Names'!G:K,2,FALSE))),"0000000")</f>
        <v/>
      </c>
    </row>
    <row r="128" spans="1:3" x14ac:dyDescent="0.25">
      <c r="A128" t="str">
        <f>IF('Source - LTAP PAMP'!A128="","",'Source - LTAP PAMP'!A128)</f>
        <v/>
      </c>
      <c r="B128" s="1" t="str">
        <f t="shared" si="1"/>
        <v/>
      </c>
      <c r="C128" t="str">
        <f>TEXT(IF(A128="","",IF(B128="3",VLOOKUP(A128,'Support - LTAP Names'!A:E,2,FALSE),VLOOKUP('Support - LTAP'!A128,'Support - LTAP Names'!G:K,2,FALSE))),"0000000")</f>
        <v/>
      </c>
    </row>
    <row r="129" spans="1:3" x14ac:dyDescent="0.25">
      <c r="A129" t="str">
        <f>IF('Source - LTAP PAMP'!A129="","",'Source - LTAP PAMP'!A129)</f>
        <v/>
      </c>
      <c r="B129" s="1" t="str">
        <f t="shared" si="1"/>
        <v/>
      </c>
      <c r="C129" t="str">
        <f>TEXT(IF(A129="","",IF(B129="3",VLOOKUP(A129,'Support - LTAP Names'!A:E,2,FALSE),VLOOKUP('Support - LTAP'!A129,'Support - LTAP Names'!G:K,2,FALSE))),"0000000")</f>
        <v/>
      </c>
    </row>
    <row r="130" spans="1:3" x14ac:dyDescent="0.25">
      <c r="A130" t="str">
        <f>IF('Source - LTAP PAMP'!A130="","",'Source - LTAP PAMP'!A130)</f>
        <v/>
      </c>
      <c r="B130" s="1" t="str">
        <f t="shared" si="1"/>
        <v/>
      </c>
      <c r="C130" t="str">
        <f>TEXT(IF(A130="","",IF(B130="3",VLOOKUP(A130,'Support - LTAP Names'!A:E,2,FALSE),VLOOKUP('Support - LTAP'!A130,'Support - LTAP Names'!G:K,2,FALSE))),"0000000")</f>
        <v/>
      </c>
    </row>
    <row r="131" spans="1:3" x14ac:dyDescent="0.25">
      <c r="A131" t="str">
        <f>IF('Source - LTAP PAMP'!A131="","",'Source - LTAP PAMP'!A131)</f>
        <v/>
      </c>
      <c r="B131" s="1" t="str">
        <f t="shared" ref="B131:B194" si="2">IF(A131="","",IF(RIGHT(A131,6)="COUNTY","1","3"))</f>
        <v/>
      </c>
      <c r="C131" t="str">
        <f>TEXT(IF(A131="","",IF(B131="3",VLOOKUP(A131,'Support - LTAP Names'!A:E,2,FALSE),VLOOKUP('Support - LTAP'!A131,'Support - LTAP Names'!G:K,2,FALSE))),"0000000")</f>
        <v/>
      </c>
    </row>
    <row r="132" spans="1:3" x14ac:dyDescent="0.25">
      <c r="A132" t="str">
        <f>IF('Source - LTAP PAMP'!A132="","",'Source - LTAP PAMP'!A132)</f>
        <v/>
      </c>
      <c r="B132" s="1" t="str">
        <f t="shared" si="2"/>
        <v/>
      </c>
      <c r="C132" t="str">
        <f>TEXT(IF(A132="","",IF(B132="3",VLOOKUP(A132,'Support - LTAP Names'!A:E,2,FALSE),VLOOKUP('Support - LTAP'!A132,'Support - LTAP Names'!G:K,2,FALSE))),"0000000")</f>
        <v/>
      </c>
    </row>
    <row r="133" spans="1:3" x14ac:dyDescent="0.25">
      <c r="A133" t="str">
        <f>IF('Source - LTAP PAMP'!A133="","",'Source - LTAP PAMP'!A133)</f>
        <v/>
      </c>
      <c r="B133" s="1" t="str">
        <f t="shared" si="2"/>
        <v/>
      </c>
      <c r="C133" t="str">
        <f>TEXT(IF(A133="","",IF(B133="3",VLOOKUP(A133,'Support - LTAP Names'!A:E,2,FALSE),VLOOKUP('Support - LTAP'!A133,'Support - LTAP Names'!G:K,2,FALSE))),"0000000")</f>
        <v/>
      </c>
    </row>
    <row r="134" spans="1:3" x14ac:dyDescent="0.25">
      <c r="A134" t="str">
        <f>IF('Source - LTAP PAMP'!A134="","",'Source - LTAP PAMP'!A134)</f>
        <v/>
      </c>
      <c r="B134" s="1" t="str">
        <f t="shared" si="2"/>
        <v/>
      </c>
      <c r="C134" t="str">
        <f>TEXT(IF(A134="","",IF(B134="3",VLOOKUP(A134,'Support - LTAP Names'!A:E,2,FALSE),VLOOKUP('Support - LTAP'!A134,'Support - LTAP Names'!G:K,2,FALSE))),"0000000")</f>
        <v/>
      </c>
    </row>
    <row r="135" spans="1:3" x14ac:dyDescent="0.25">
      <c r="A135" t="str">
        <f>IF('Source - LTAP PAMP'!A135="","",'Source - LTAP PAMP'!A135)</f>
        <v/>
      </c>
      <c r="B135" s="1" t="str">
        <f t="shared" si="2"/>
        <v/>
      </c>
      <c r="C135" t="str">
        <f>TEXT(IF(A135="","",IF(B135="3",VLOOKUP(A135,'Support - LTAP Names'!A:E,2,FALSE),VLOOKUP('Support - LTAP'!A135,'Support - LTAP Names'!G:K,2,FALSE))),"0000000")</f>
        <v/>
      </c>
    </row>
    <row r="136" spans="1:3" x14ac:dyDescent="0.25">
      <c r="A136" t="str">
        <f>IF('Source - LTAP PAMP'!A136="","",'Source - LTAP PAMP'!A136)</f>
        <v/>
      </c>
      <c r="B136" s="1" t="str">
        <f t="shared" si="2"/>
        <v/>
      </c>
      <c r="C136" t="str">
        <f>TEXT(IF(A136="","",IF(B136="3",VLOOKUP(A136,'Support - LTAP Names'!A:E,2,FALSE),VLOOKUP('Support - LTAP'!A136,'Support - LTAP Names'!G:K,2,FALSE))),"0000000")</f>
        <v/>
      </c>
    </row>
    <row r="137" spans="1:3" x14ac:dyDescent="0.25">
      <c r="A137" t="str">
        <f>IF('Source - LTAP PAMP'!A137="","",'Source - LTAP PAMP'!A137)</f>
        <v/>
      </c>
      <c r="B137" s="1" t="str">
        <f t="shared" si="2"/>
        <v/>
      </c>
      <c r="C137" t="str">
        <f>TEXT(IF(A137="","",IF(B137="3",VLOOKUP(A137,'Support - LTAP Names'!A:E,2,FALSE),VLOOKUP('Support - LTAP'!A137,'Support - LTAP Names'!G:K,2,FALSE))),"0000000")</f>
        <v/>
      </c>
    </row>
    <row r="138" spans="1:3" x14ac:dyDescent="0.25">
      <c r="A138" t="str">
        <f>IF('Source - LTAP PAMP'!A138="","",'Source - LTAP PAMP'!A138)</f>
        <v/>
      </c>
      <c r="B138" s="1" t="str">
        <f t="shared" si="2"/>
        <v/>
      </c>
      <c r="C138" t="str">
        <f>TEXT(IF(A138="","",IF(B138="3",VLOOKUP(A138,'Support - LTAP Names'!A:E,2,FALSE),VLOOKUP('Support - LTAP'!A138,'Support - LTAP Names'!G:K,2,FALSE))),"0000000")</f>
        <v/>
      </c>
    </row>
    <row r="139" spans="1:3" x14ac:dyDescent="0.25">
      <c r="A139" t="str">
        <f>IF('Source - LTAP PAMP'!A139="","",'Source - LTAP PAMP'!A139)</f>
        <v/>
      </c>
      <c r="B139" s="1" t="str">
        <f t="shared" si="2"/>
        <v/>
      </c>
      <c r="C139" t="str">
        <f>TEXT(IF(A139="","",IF(B139="3",VLOOKUP(A139,'Support - LTAP Names'!A:E,2,FALSE),VLOOKUP('Support - LTAP'!A139,'Support - LTAP Names'!G:K,2,FALSE))),"0000000")</f>
        <v/>
      </c>
    </row>
    <row r="140" spans="1:3" x14ac:dyDescent="0.25">
      <c r="A140" t="str">
        <f>IF('Source - LTAP PAMP'!A140="","",'Source - LTAP PAMP'!A140)</f>
        <v/>
      </c>
      <c r="B140" s="1" t="str">
        <f t="shared" si="2"/>
        <v/>
      </c>
      <c r="C140" t="str">
        <f>TEXT(IF(A140="","",IF(B140="3",VLOOKUP(A140,'Support - LTAP Names'!A:E,2,FALSE),VLOOKUP('Support - LTAP'!A140,'Support - LTAP Names'!G:K,2,FALSE))),"0000000")</f>
        <v/>
      </c>
    </row>
    <row r="141" spans="1:3" x14ac:dyDescent="0.25">
      <c r="A141" t="str">
        <f>IF('Source - LTAP PAMP'!A141="","",'Source - LTAP PAMP'!A141)</f>
        <v/>
      </c>
      <c r="B141" s="1" t="str">
        <f t="shared" si="2"/>
        <v/>
      </c>
      <c r="C141" t="str">
        <f>TEXT(IF(A141="","",IF(B141="3",VLOOKUP(A141,'Support - LTAP Names'!A:E,2,FALSE),VLOOKUP('Support - LTAP'!A141,'Support - LTAP Names'!G:K,2,FALSE))),"0000000")</f>
        <v/>
      </c>
    </row>
    <row r="142" spans="1:3" x14ac:dyDescent="0.25">
      <c r="A142" t="str">
        <f>IF('Source - LTAP PAMP'!A142="","",'Source - LTAP PAMP'!A142)</f>
        <v/>
      </c>
      <c r="B142" s="1" t="str">
        <f t="shared" si="2"/>
        <v/>
      </c>
      <c r="C142" t="str">
        <f>TEXT(IF(A142="","",IF(B142="3",VLOOKUP(A142,'Support - LTAP Names'!A:E,2,FALSE),VLOOKUP('Support - LTAP'!A142,'Support - LTAP Names'!G:K,2,FALSE))),"0000000")</f>
        <v/>
      </c>
    </row>
    <row r="143" spans="1:3" x14ac:dyDescent="0.25">
      <c r="A143" t="str">
        <f>IF('Source - LTAP PAMP'!A143="","",'Source - LTAP PAMP'!A143)</f>
        <v/>
      </c>
      <c r="B143" s="1" t="str">
        <f t="shared" si="2"/>
        <v/>
      </c>
      <c r="C143" t="str">
        <f>TEXT(IF(A143="","",IF(B143="3",VLOOKUP(A143,'Support - LTAP Names'!A:E,2,FALSE),VLOOKUP('Support - LTAP'!A143,'Support - LTAP Names'!G:K,2,FALSE))),"0000000")</f>
        <v/>
      </c>
    </row>
    <row r="144" spans="1:3" x14ac:dyDescent="0.25">
      <c r="A144" t="str">
        <f>IF('Source - LTAP PAMP'!A144="","",'Source - LTAP PAMP'!A144)</f>
        <v/>
      </c>
      <c r="B144" s="1" t="str">
        <f t="shared" si="2"/>
        <v/>
      </c>
      <c r="C144" t="str">
        <f>TEXT(IF(A144="","",IF(B144="3",VLOOKUP(A144,'Support - LTAP Names'!A:E,2,FALSE),VLOOKUP('Support - LTAP'!A144,'Support - LTAP Names'!G:K,2,FALSE))),"0000000")</f>
        <v/>
      </c>
    </row>
    <row r="145" spans="1:3" x14ac:dyDescent="0.25">
      <c r="A145" t="str">
        <f>IF('Source - LTAP PAMP'!A145="","",'Source - LTAP PAMP'!A145)</f>
        <v/>
      </c>
      <c r="B145" s="1" t="str">
        <f t="shared" si="2"/>
        <v/>
      </c>
      <c r="C145" t="str">
        <f>TEXT(IF(A145="","",IF(B145="3",VLOOKUP(A145,'Support - LTAP Names'!A:E,2,FALSE),VLOOKUP('Support - LTAP'!A145,'Support - LTAP Names'!G:K,2,FALSE))),"0000000")</f>
        <v/>
      </c>
    </row>
    <row r="146" spans="1:3" x14ac:dyDescent="0.25">
      <c r="A146" t="str">
        <f>IF('Source - LTAP PAMP'!A146="","",'Source - LTAP PAMP'!A146)</f>
        <v/>
      </c>
      <c r="B146" s="1" t="str">
        <f t="shared" si="2"/>
        <v/>
      </c>
      <c r="C146" t="str">
        <f>TEXT(IF(A146="","",IF(B146="3",VLOOKUP(A146,'Support - LTAP Names'!A:E,2,FALSE),VLOOKUP('Support - LTAP'!A146,'Support - LTAP Names'!G:K,2,FALSE))),"0000000")</f>
        <v/>
      </c>
    </row>
    <row r="147" spans="1:3" x14ac:dyDescent="0.25">
      <c r="A147" t="str">
        <f>IF('Source - LTAP PAMP'!A147="","",'Source - LTAP PAMP'!A147)</f>
        <v/>
      </c>
      <c r="B147" s="1" t="str">
        <f t="shared" si="2"/>
        <v/>
      </c>
      <c r="C147" t="str">
        <f>TEXT(IF(A147="","",IF(B147="3",VLOOKUP(A147,'Support - LTAP Names'!A:E,2,FALSE),VLOOKUP('Support - LTAP'!A147,'Support - LTAP Names'!G:K,2,FALSE))),"0000000")</f>
        <v/>
      </c>
    </row>
    <row r="148" spans="1:3" x14ac:dyDescent="0.25">
      <c r="A148" t="str">
        <f>IF('Source - LTAP PAMP'!A148="","",'Source - LTAP PAMP'!A148)</f>
        <v/>
      </c>
      <c r="B148" s="1" t="str">
        <f t="shared" si="2"/>
        <v/>
      </c>
      <c r="C148" t="str">
        <f>TEXT(IF(A148="","",IF(B148="3",VLOOKUP(A148,'Support - LTAP Names'!A:E,2,FALSE),VLOOKUP('Support - LTAP'!A148,'Support - LTAP Names'!G:K,2,FALSE))),"0000000")</f>
        <v/>
      </c>
    </row>
    <row r="149" spans="1:3" x14ac:dyDescent="0.25">
      <c r="A149" t="str">
        <f>IF('Source - LTAP PAMP'!A149="","",'Source - LTAP PAMP'!A149)</f>
        <v/>
      </c>
      <c r="B149" s="1" t="str">
        <f t="shared" si="2"/>
        <v/>
      </c>
      <c r="C149" t="str">
        <f>TEXT(IF(A149="","",IF(B149="3",VLOOKUP(A149,'Support - LTAP Names'!A:E,2,FALSE),VLOOKUP('Support - LTAP'!A149,'Support - LTAP Names'!G:K,2,FALSE))),"0000000")</f>
        <v/>
      </c>
    </row>
    <row r="150" spans="1:3" x14ac:dyDescent="0.25">
      <c r="A150" t="str">
        <f>IF('Source - LTAP PAMP'!A150="","",'Source - LTAP PAMP'!A150)</f>
        <v/>
      </c>
      <c r="B150" s="1" t="str">
        <f t="shared" si="2"/>
        <v/>
      </c>
      <c r="C150" t="str">
        <f>TEXT(IF(A150="","",IF(B150="3",VLOOKUP(A150,'Support - LTAP Names'!A:E,2,FALSE),VLOOKUP('Support - LTAP'!A150,'Support - LTAP Names'!G:K,2,FALSE))),"0000000")</f>
        <v/>
      </c>
    </row>
    <row r="151" spans="1:3" x14ac:dyDescent="0.25">
      <c r="A151" t="str">
        <f>IF('Source - LTAP PAMP'!A151="","",'Source - LTAP PAMP'!A151)</f>
        <v/>
      </c>
      <c r="B151" s="1" t="str">
        <f t="shared" si="2"/>
        <v/>
      </c>
      <c r="C151" t="str">
        <f>TEXT(IF(A151="","",IF(B151="3",VLOOKUP(A151,'Support - LTAP Names'!A:E,2,FALSE),VLOOKUP('Support - LTAP'!A151,'Support - LTAP Names'!G:K,2,FALSE))),"0000000")</f>
        <v/>
      </c>
    </row>
    <row r="152" spans="1:3" x14ac:dyDescent="0.25">
      <c r="A152" t="str">
        <f>IF('Source - LTAP PAMP'!A152="","",'Source - LTAP PAMP'!A152)</f>
        <v/>
      </c>
      <c r="B152" s="1" t="str">
        <f t="shared" si="2"/>
        <v/>
      </c>
      <c r="C152" t="str">
        <f>TEXT(IF(A152="","",IF(B152="3",VLOOKUP(A152,'Support - LTAP Names'!A:E,2,FALSE),VLOOKUP('Support - LTAP'!A152,'Support - LTAP Names'!G:K,2,FALSE))),"0000000")</f>
        <v/>
      </c>
    </row>
    <row r="153" spans="1:3" x14ac:dyDescent="0.25">
      <c r="A153" t="str">
        <f>IF('Source - LTAP PAMP'!A153="","",'Source - LTAP PAMP'!A153)</f>
        <v/>
      </c>
      <c r="B153" s="1" t="str">
        <f t="shared" si="2"/>
        <v/>
      </c>
      <c r="C153" t="str">
        <f>TEXT(IF(A153="","",IF(B153="3",VLOOKUP(A153,'Support - LTAP Names'!A:E,2,FALSE),VLOOKUP('Support - LTAP'!A153,'Support - LTAP Names'!G:K,2,FALSE))),"0000000")</f>
        <v/>
      </c>
    </row>
    <row r="154" spans="1:3" x14ac:dyDescent="0.25">
      <c r="A154" t="str">
        <f>IF('Source - LTAP PAMP'!A154="","",'Source - LTAP PAMP'!A154)</f>
        <v/>
      </c>
      <c r="B154" s="1" t="str">
        <f t="shared" si="2"/>
        <v/>
      </c>
      <c r="C154" t="str">
        <f>TEXT(IF(A154="","",IF(B154="3",VLOOKUP(A154,'Support - LTAP Names'!A:E,2,FALSE),VLOOKUP('Support - LTAP'!A154,'Support - LTAP Names'!G:K,2,FALSE))),"0000000")</f>
        <v/>
      </c>
    </row>
    <row r="155" spans="1:3" x14ac:dyDescent="0.25">
      <c r="A155" t="str">
        <f>IF('Source - LTAP PAMP'!A155="","",'Source - LTAP PAMP'!A155)</f>
        <v/>
      </c>
      <c r="B155" s="1" t="str">
        <f t="shared" si="2"/>
        <v/>
      </c>
      <c r="C155" t="str">
        <f>TEXT(IF(A155="","",IF(B155="3",VLOOKUP(A155,'Support - LTAP Names'!A:E,2,FALSE),VLOOKUP('Support - LTAP'!A155,'Support - LTAP Names'!G:K,2,FALSE))),"0000000")</f>
        <v/>
      </c>
    </row>
    <row r="156" spans="1:3" x14ac:dyDescent="0.25">
      <c r="A156" t="str">
        <f>IF('Source - LTAP PAMP'!A156="","",'Source - LTAP PAMP'!A156)</f>
        <v/>
      </c>
      <c r="B156" s="1" t="str">
        <f t="shared" si="2"/>
        <v/>
      </c>
      <c r="C156" t="str">
        <f>TEXT(IF(A156="","",IF(B156="3",VLOOKUP(A156,'Support - LTAP Names'!A:E,2,FALSE),VLOOKUP('Support - LTAP'!A156,'Support - LTAP Names'!G:K,2,FALSE))),"0000000")</f>
        <v/>
      </c>
    </row>
    <row r="157" spans="1:3" x14ac:dyDescent="0.25">
      <c r="A157" t="str">
        <f>IF('Source - LTAP PAMP'!A157="","",'Source - LTAP PAMP'!A157)</f>
        <v/>
      </c>
      <c r="B157" s="1" t="str">
        <f t="shared" si="2"/>
        <v/>
      </c>
      <c r="C157" t="str">
        <f>TEXT(IF(A157="","",IF(B157="3",VLOOKUP(A157,'Support - LTAP Names'!A:E,2,FALSE),VLOOKUP('Support - LTAP'!A157,'Support - LTAP Names'!G:K,2,FALSE))),"0000000")</f>
        <v/>
      </c>
    </row>
    <row r="158" spans="1:3" x14ac:dyDescent="0.25">
      <c r="A158" t="str">
        <f>IF('Source - LTAP PAMP'!A158="","",'Source - LTAP PAMP'!A158)</f>
        <v/>
      </c>
      <c r="B158" s="1" t="str">
        <f t="shared" si="2"/>
        <v/>
      </c>
      <c r="C158" t="str">
        <f>TEXT(IF(A158="","",IF(B158="3",VLOOKUP(A158,'Support - LTAP Names'!A:E,2,FALSE),VLOOKUP('Support - LTAP'!A158,'Support - LTAP Names'!G:K,2,FALSE))),"0000000")</f>
        <v/>
      </c>
    </row>
    <row r="159" spans="1:3" x14ac:dyDescent="0.25">
      <c r="A159" t="str">
        <f>IF('Source - LTAP PAMP'!A159="","",'Source - LTAP PAMP'!A159)</f>
        <v/>
      </c>
      <c r="B159" s="1" t="str">
        <f t="shared" si="2"/>
        <v/>
      </c>
      <c r="C159" t="str">
        <f>TEXT(IF(A159="","",IF(B159="3",VLOOKUP(A159,'Support - LTAP Names'!A:E,2,FALSE),VLOOKUP('Support - LTAP'!A159,'Support - LTAP Names'!G:K,2,FALSE))),"0000000")</f>
        <v/>
      </c>
    </row>
    <row r="160" spans="1:3" x14ac:dyDescent="0.25">
      <c r="A160" t="str">
        <f>IF('Source - LTAP PAMP'!A160="","",'Source - LTAP PAMP'!A160)</f>
        <v/>
      </c>
      <c r="B160" s="1" t="str">
        <f t="shared" si="2"/>
        <v/>
      </c>
      <c r="C160" t="str">
        <f>TEXT(IF(A160="","",IF(B160="3",VLOOKUP(A160,'Support - LTAP Names'!A:E,2,FALSE),VLOOKUP('Support - LTAP'!A160,'Support - LTAP Names'!G:K,2,FALSE))),"0000000")</f>
        <v/>
      </c>
    </row>
    <row r="161" spans="1:3" x14ac:dyDescent="0.25">
      <c r="A161" t="str">
        <f>IF('Source - LTAP PAMP'!A161="","",'Source - LTAP PAMP'!A161)</f>
        <v/>
      </c>
      <c r="B161" s="1" t="str">
        <f t="shared" si="2"/>
        <v/>
      </c>
      <c r="C161" t="str">
        <f>TEXT(IF(A161="","",IF(B161="3",VLOOKUP(A161,'Support - LTAP Names'!A:E,2,FALSE),VLOOKUP('Support - LTAP'!A161,'Support - LTAP Names'!G:K,2,FALSE))),"0000000")</f>
        <v/>
      </c>
    </row>
    <row r="162" spans="1:3" x14ac:dyDescent="0.25">
      <c r="A162" t="str">
        <f>IF('Source - LTAP PAMP'!A162="","",'Source - LTAP PAMP'!A162)</f>
        <v/>
      </c>
      <c r="B162" s="1" t="str">
        <f t="shared" si="2"/>
        <v/>
      </c>
      <c r="C162" t="str">
        <f>TEXT(IF(A162="","",IF(B162="3",VLOOKUP(A162,'Support - LTAP Names'!A:E,2,FALSE),VLOOKUP('Support - LTAP'!A162,'Support - LTAP Names'!G:K,2,FALSE))),"0000000")</f>
        <v/>
      </c>
    </row>
    <row r="163" spans="1:3" x14ac:dyDescent="0.25">
      <c r="A163" t="str">
        <f>IF('Source - LTAP PAMP'!A163="","",'Source - LTAP PAMP'!A163)</f>
        <v/>
      </c>
      <c r="B163" s="1" t="str">
        <f t="shared" si="2"/>
        <v/>
      </c>
      <c r="C163" t="str">
        <f>TEXT(IF(A163="","",IF(B163="3",VLOOKUP(A163,'Support - LTAP Names'!A:E,2,FALSE),VLOOKUP('Support - LTAP'!A163,'Support - LTAP Names'!G:K,2,FALSE))),"0000000")</f>
        <v/>
      </c>
    </row>
    <row r="164" spans="1:3" x14ac:dyDescent="0.25">
      <c r="A164" t="str">
        <f>IF('Source - LTAP PAMP'!A164="","",'Source - LTAP PAMP'!A164)</f>
        <v/>
      </c>
      <c r="B164" s="1" t="str">
        <f t="shared" si="2"/>
        <v/>
      </c>
      <c r="C164" t="str">
        <f>TEXT(IF(A164="","",IF(B164="3",VLOOKUP(A164,'Support - LTAP Names'!A:E,2,FALSE),VLOOKUP('Support - LTAP'!A164,'Support - LTAP Names'!G:K,2,FALSE))),"0000000")</f>
        <v/>
      </c>
    </row>
    <row r="165" spans="1:3" x14ac:dyDescent="0.25">
      <c r="A165" t="str">
        <f>IF('Source - LTAP PAMP'!A165="","",'Source - LTAP PAMP'!A165)</f>
        <v/>
      </c>
      <c r="B165" s="1" t="str">
        <f t="shared" si="2"/>
        <v/>
      </c>
      <c r="C165" t="str">
        <f>TEXT(IF(A165="","",IF(B165="3",VLOOKUP(A165,'Support - LTAP Names'!A:E,2,FALSE),VLOOKUP('Support - LTAP'!A165,'Support - LTAP Names'!G:K,2,FALSE))),"0000000")</f>
        <v/>
      </c>
    </row>
    <row r="166" spans="1:3" x14ac:dyDescent="0.25">
      <c r="A166" t="str">
        <f>IF('Source - LTAP PAMP'!A166="","",'Source - LTAP PAMP'!A166)</f>
        <v/>
      </c>
      <c r="B166" s="1" t="str">
        <f t="shared" si="2"/>
        <v/>
      </c>
      <c r="C166" t="str">
        <f>TEXT(IF(A166="","",IF(B166="3",VLOOKUP(A166,'Support - LTAP Names'!A:E,2,FALSE),VLOOKUP('Support - LTAP'!A166,'Support - LTAP Names'!G:K,2,FALSE))),"0000000")</f>
        <v/>
      </c>
    </row>
    <row r="167" spans="1:3" x14ac:dyDescent="0.25">
      <c r="A167" t="str">
        <f>IF('Source - LTAP PAMP'!A167="","",'Source - LTAP PAMP'!A167)</f>
        <v/>
      </c>
      <c r="B167" s="1" t="str">
        <f t="shared" si="2"/>
        <v/>
      </c>
      <c r="C167" t="str">
        <f>TEXT(IF(A167="","",IF(B167="3",VLOOKUP(A167,'Support - LTAP Names'!A:E,2,FALSE),VLOOKUP('Support - LTAP'!A167,'Support - LTAP Names'!G:K,2,FALSE))),"0000000")</f>
        <v/>
      </c>
    </row>
    <row r="168" spans="1:3" x14ac:dyDescent="0.25">
      <c r="A168" t="str">
        <f>IF('Source - LTAP PAMP'!A168="","",'Source - LTAP PAMP'!A168)</f>
        <v/>
      </c>
      <c r="B168" s="1" t="str">
        <f t="shared" si="2"/>
        <v/>
      </c>
      <c r="C168" t="str">
        <f>TEXT(IF(A168="","",IF(B168="3",VLOOKUP(A168,'Support - LTAP Names'!A:E,2,FALSE),VLOOKUP('Support - LTAP'!A168,'Support - LTAP Names'!G:K,2,FALSE))),"0000000")</f>
        <v/>
      </c>
    </row>
    <row r="169" spans="1:3" x14ac:dyDescent="0.25">
      <c r="A169" t="str">
        <f>IF('Source - LTAP PAMP'!A169="","",'Source - LTAP PAMP'!A169)</f>
        <v/>
      </c>
      <c r="B169" s="1" t="str">
        <f t="shared" si="2"/>
        <v/>
      </c>
      <c r="C169" t="str">
        <f>TEXT(IF(A169="","",IF(B169="3",VLOOKUP(A169,'Support - LTAP Names'!A:E,2,FALSE),VLOOKUP('Support - LTAP'!A169,'Support - LTAP Names'!G:K,2,FALSE))),"0000000")</f>
        <v/>
      </c>
    </row>
    <row r="170" spans="1:3" x14ac:dyDescent="0.25">
      <c r="A170" t="str">
        <f>IF('Source - LTAP PAMP'!A170="","",'Source - LTAP PAMP'!A170)</f>
        <v/>
      </c>
      <c r="B170" s="1" t="str">
        <f t="shared" si="2"/>
        <v/>
      </c>
      <c r="C170" t="str">
        <f>TEXT(IF(A170="","",IF(B170="3",VLOOKUP(A170,'Support - LTAP Names'!A:E,2,FALSE),VLOOKUP('Support - LTAP'!A170,'Support - LTAP Names'!G:K,2,FALSE))),"0000000")</f>
        <v/>
      </c>
    </row>
    <row r="171" spans="1:3" x14ac:dyDescent="0.25">
      <c r="A171" t="str">
        <f>IF('Source - LTAP PAMP'!A171="","",'Source - LTAP PAMP'!A171)</f>
        <v/>
      </c>
      <c r="B171" s="1" t="str">
        <f t="shared" si="2"/>
        <v/>
      </c>
      <c r="C171" t="str">
        <f>TEXT(IF(A171="","",IF(B171="3",VLOOKUP(A171,'Support - LTAP Names'!A:E,2,FALSE),VLOOKUP('Support - LTAP'!A171,'Support - LTAP Names'!G:K,2,FALSE))),"0000000")</f>
        <v/>
      </c>
    </row>
    <row r="172" spans="1:3" x14ac:dyDescent="0.25">
      <c r="A172" t="str">
        <f>IF('Source - LTAP PAMP'!A172="","",'Source - LTAP PAMP'!A172)</f>
        <v/>
      </c>
      <c r="B172" s="1" t="str">
        <f t="shared" si="2"/>
        <v/>
      </c>
      <c r="C172" t="str">
        <f>TEXT(IF(A172="","",IF(B172="3",VLOOKUP(A172,'Support - LTAP Names'!A:E,2,FALSE),VLOOKUP('Support - LTAP'!A172,'Support - LTAP Names'!G:K,2,FALSE))),"0000000")</f>
        <v/>
      </c>
    </row>
    <row r="173" spans="1:3" x14ac:dyDescent="0.25">
      <c r="A173" t="str">
        <f>IF('Source - LTAP PAMP'!A173="","",'Source - LTAP PAMP'!A173)</f>
        <v/>
      </c>
      <c r="B173" s="1" t="str">
        <f t="shared" si="2"/>
        <v/>
      </c>
      <c r="C173" t="str">
        <f>TEXT(IF(A173="","",IF(B173="3",VLOOKUP(A173,'Support - LTAP Names'!A:E,2,FALSE),VLOOKUP('Support - LTAP'!A173,'Support - LTAP Names'!G:K,2,FALSE))),"0000000")</f>
        <v/>
      </c>
    </row>
    <row r="174" spans="1:3" x14ac:dyDescent="0.25">
      <c r="A174" t="str">
        <f>IF('Source - LTAP PAMP'!A174="","",'Source - LTAP PAMP'!A174)</f>
        <v/>
      </c>
      <c r="B174" s="1" t="str">
        <f t="shared" si="2"/>
        <v/>
      </c>
      <c r="C174" t="str">
        <f>TEXT(IF(A174="","",IF(B174="3",VLOOKUP(A174,'Support - LTAP Names'!A:E,2,FALSE),VLOOKUP('Support - LTAP'!A174,'Support - LTAP Names'!G:K,2,FALSE))),"0000000")</f>
        <v/>
      </c>
    </row>
    <row r="175" spans="1:3" x14ac:dyDescent="0.25">
      <c r="A175" t="str">
        <f>IF('Source - LTAP PAMP'!A175="","",'Source - LTAP PAMP'!A175)</f>
        <v/>
      </c>
      <c r="B175" s="1" t="str">
        <f t="shared" si="2"/>
        <v/>
      </c>
      <c r="C175" t="str">
        <f>TEXT(IF(A175="","",IF(B175="3",VLOOKUP(A175,'Support - LTAP Names'!A:E,2,FALSE),VLOOKUP('Support - LTAP'!A175,'Support - LTAP Names'!G:K,2,FALSE))),"0000000")</f>
        <v/>
      </c>
    </row>
    <row r="176" spans="1:3" x14ac:dyDescent="0.25">
      <c r="A176" t="str">
        <f>IF('Source - LTAP PAMP'!A176="","",'Source - LTAP PAMP'!A176)</f>
        <v/>
      </c>
      <c r="B176" s="1" t="str">
        <f t="shared" si="2"/>
        <v/>
      </c>
      <c r="C176" t="str">
        <f>TEXT(IF(A176="","",IF(B176="3",VLOOKUP(A176,'Support - LTAP Names'!A:E,2,FALSE),VLOOKUP('Support - LTAP'!A176,'Support - LTAP Names'!G:K,2,FALSE))),"0000000")</f>
        <v/>
      </c>
    </row>
    <row r="177" spans="1:3" x14ac:dyDescent="0.25">
      <c r="A177" t="str">
        <f>IF('Source - LTAP PAMP'!A177="","",'Source - LTAP PAMP'!A177)</f>
        <v/>
      </c>
      <c r="B177" s="1" t="str">
        <f t="shared" si="2"/>
        <v/>
      </c>
      <c r="C177" t="str">
        <f>TEXT(IF(A177="","",IF(B177="3",VLOOKUP(A177,'Support - LTAP Names'!A:E,2,FALSE),VLOOKUP('Support - LTAP'!A177,'Support - LTAP Names'!G:K,2,FALSE))),"0000000")</f>
        <v/>
      </c>
    </row>
    <row r="178" spans="1:3" x14ac:dyDescent="0.25">
      <c r="A178" t="str">
        <f>IF('Source - LTAP PAMP'!A178="","",'Source - LTAP PAMP'!A178)</f>
        <v/>
      </c>
      <c r="B178" s="1" t="str">
        <f t="shared" si="2"/>
        <v/>
      </c>
      <c r="C178" t="str">
        <f>TEXT(IF(A178="","",IF(B178="3",VLOOKUP(A178,'Support - LTAP Names'!A:E,2,FALSE),VLOOKUP('Support - LTAP'!A178,'Support - LTAP Names'!G:K,2,FALSE))),"0000000")</f>
        <v/>
      </c>
    </row>
    <row r="179" spans="1:3" x14ac:dyDescent="0.25">
      <c r="A179" t="str">
        <f>IF('Source - LTAP PAMP'!A179="","",'Source - LTAP PAMP'!A179)</f>
        <v/>
      </c>
      <c r="B179" s="1" t="str">
        <f t="shared" si="2"/>
        <v/>
      </c>
      <c r="C179" t="str">
        <f>TEXT(IF(A179="","",IF(B179="3",VLOOKUP(A179,'Support - LTAP Names'!A:E,2,FALSE),VLOOKUP('Support - LTAP'!A179,'Support - LTAP Names'!G:K,2,FALSE))),"0000000")</f>
        <v/>
      </c>
    </row>
    <row r="180" spans="1:3" x14ac:dyDescent="0.25">
      <c r="A180" t="str">
        <f>IF('Source - LTAP PAMP'!A180="","",'Source - LTAP PAMP'!A180)</f>
        <v/>
      </c>
      <c r="B180" s="1" t="str">
        <f t="shared" si="2"/>
        <v/>
      </c>
      <c r="C180" t="str">
        <f>TEXT(IF(A180="","",IF(B180="3",VLOOKUP(A180,'Support - LTAP Names'!A:E,2,FALSE),VLOOKUP('Support - LTAP'!A180,'Support - LTAP Names'!G:K,2,FALSE))),"0000000")</f>
        <v/>
      </c>
    </row>
    <row r="181" spans="1:3" x14ac:dyDescent="0.25">
      <c r="A181" t="str">
        <f>IF('Source - LTAP PAMP'!A181="","",'Source - LTAP PAMP'!A181)</f>
        <v/>
      </c>
      <c r="B181" s="1" t="str">
        <f t="shared" si="2"/>
        <v/>
      </c>
      <c r="C181" t="str">
        <f>TEXT(IF(A181="","",IF(B181="3",VLOOKUP(A181,'Support - LTAP Names'!A:E,2,FALSE),VLOOKUP('Support - LTAP'!A181,'Support - LTAP Names'!G:K,2,FALSE))),"0000000")</f>
        <v/>
      </c>
    </row>
    <row r="182" spans="1:3" x14ac:dyDescent="0.25">
      <c r="A182" t="str">
        <f>IF('Source - LTAP PAMP'!A182="","",'Source - LTAP PAMP'!A182)</f>
        <v/>
      </c>
      <c r="B182" s="1" t="str">
        <f t="shared" si="2"/>
        <v/>
      </c>
      <c r="C182" t="str">
        <f>TEXT(IF(A182="","",IF(B182="3",VLOOKUP(A182,'Support - LTAP Names'!A:E,2,FALSE),VLOOKUP('Support - LTAP'!A182,'Support - LTAP Names'!G:K,2,FALSE))),"0000000")</f>
        <v/>
      </c>
    </row>
    <row r="183" spans="1:3" x14ac:dyDescent="0.25">
      <c r="A183" t="str">
        <f>IF('Source - LTAP PAMP'!A183="","",'Source - LTAP PAMP'!A183)</f>
        <v/>
      </c>
      <c r="B183" s="1" t="str">
        <f t="shared" si="2"/>
        <v/>
      </c>
      <c r="C183" t="str">
        <f>TEXT(IF(A183="","",IF(B183="3",VLOOKUP(A183,'Support - LTAP Names'!A:E,2,FALSE),VLOOKUP('Support - LTAP'!A183,'Support - LTAP Names'!G:K,2,FALSE))),"0000000")</f>
        <v/>
      </c>
    </row>
    <row r="184" spans="1:3" x14ac:dyDescent="0.25">
      <c r="A184" t="str">
        <f>IF('Source - LTAP PAMP'!A184="","",'Source - LTAP PAMP'!A184)</f>
        <v/>
      </c>
      <c r="B184" s="1" t="str">
        <f t="shared" si="2"/>
        <v/>
      </c>
      <c r="C184" t="str">
        <f>TEXT(IF(A184="","",IF(B184="3",VLOOKUP(A184,'Support - LTAP Names'!A:E,2,FALSE),VLOOKUP('Support - LTAP'!A184,'Support - LTAP Names'!G:K,2,FALSE))),"0000000")</f>
        <v/>
      </c>
    </row>
    <row r="185" spans="1:3" x14ac:dyDescent="0.25">
      <c r="A185" t="str">
        <f>IF('Source - LTAP PAMP'!A185="","",'Source - LTAP PAMP'!A185)</f>
        <v/>
      </c>
      <c r="B185" s="1" t="str">
        <f t="shared" si="2"/>
        <v/>
      </c>
      <c r="C185" t="str">
        <f>TEXT(IF(A185="","",IF(B185="3",VLOOKUP(A185,'Support - LTAP Names'!A:E,2,FALSE),VLOOKUP('Support - LTAP'!A185,'Support - LTAP Names'!G:K,2,FALSE))),"0000000")</f>
        <v/>
      </c>
    </row>
    <row r="186" spans="1:3" x14ac:dyDescent="0.25">
      <c r="A186" t="str">
        <f>IF('Source - LTAP PAMP'!A186="","",'Source - LTAP PAMP'!A186)</f>
        <v/>
      </c>
      <c r="B186" s="1" t="str">
        <f t="shared" si="2"/>
        <v/>
      </c>
      <c r="C186" t="str">
        <f>TEXT(IF(A186="","",IF(B186="3",VLOOKUP(A186,'Support - LTAP Names'!A:E,2,FALSE),VLOOKUP('Support - LTAP'!A186,'Support - LTAP Names'!G:K,2,FALSE))),"0000000")</f>
        <v/>
      </c>
    </row>
    <row r="187" spans="1:3" x14ac:dyDescent="0.25">
      <c r="A187" t="str">
        <f>IF('Source - LTAP PAMP'!A187="","",'Source - LTAP PAMP'!A187)</f>
        <v/>
      </c>
      <c r="B187" s="1" t="str">
        <f t="shared" si="2"/>
        <v/>
      </c>
      <c r="C187" t="str">
        <f>TEXT(IF(A187="","",IF(B187="3",VLOOKUP(A187,'Support - LTAP Names'!A:E,2,FALSE),VLOOKUP('Support - LTAP'!A187,'Support - LTAP Names'!G:K,2,FALSE))),"0000000")</f>
        <v/>
      </c>
    </row>
    <row r="188" spans="1:3" x14ac:dyDescent="0.25">
      <c r="A188" t="str">
        <f>IF('Source - LTAP PAMP'!A188="","",'Source - LTAP PAMP'!A188)</f>
        <v/>
      </c>
      <c r="B188" s="1" t="str">
        <f t="shared" si="2"/>
        <v/>
      </c>
      <c r="C188" t="str">
        <f>TEXT(IF(A188="","",IF(B188="3",VLOOKUP(A188,'Support - LTAP Names'!A:E,2,FALSE),VLOOKUP('Support - LTAP'!A188,'Support - LTAP Names'!G:K,2,FALSE))),"0000000")</f>
        <v/>
      </c>
    </row>
    <row r="189" spans="1:3" x14ac:dyDescent="0.25">
      <c r="A189" t="str">
        <f>IF('Source - LTAP PAMP'!A189="","",'Source - LTAP PAMP'!A189)</f>
        <v/>
      </c>
      <c r="B189" s="1" t="str">
        <f t="shared" si="2"/>
        <v/>
      </c>
      <c r="C189" t="str">
        <f>TEXT(IF(A189="","",IF(B189="3",VLOOKUP(A189,'Support - LTAP Names'!A:E,2,FALSE),VLOOKUP('Support - LTAP'!A189,'Support - LTAP Names'!G:K,2,FALSE))),"0000000")</f>
        <v/>
      </c>
    </row>
    <row r="190" spans="1:3" x14ac:dyDescent="0.25">
      <c r="A190" t="str">
        <f>IF('Source - LTAP PAMP'!A190="","",'Source - LTAP PAMP'!A190)</f>
        <v/>
      </c>
      <c r="B190" s="1" t="str">
        <f t="shared" si="2"/>
        <v/>
      </c>
      <c r="C190" t="str">
        <f>TEXT(IF(A190="","",IF(B190="3",VLOOKUP(A190,'Support - LTAP Names'!A:E,2,FALSE),VLOOKUP('Support - LTAP'!A190,'Support - LTAP Names'!G:K,2,FALSE))),"0000000")</f>
        <v/>
      </c>
    </row>
    <row r="191" spans="1:3" x14ac:dyDescent="0.25">
      <c r="A191" t="str">
        <f>IF('Source - LTAP PAMP'!A191="","",'Source - LTAP PAMP'!A191)</f>
        <v/>
      </c>
      <c r="B191" s="1" t="str">
        <f t="shared" si="2"/>
        <v/>
      </c>
      <c r="C191" t="str">
        <f>TEXT(IF(A191="","",IF(B191="3",VLOOKUP(A191,'Support - LTAP Names'!A:E,2,FALSE),VLOOKUP('Support - LTAP'!A191,'Support - LTAP Names'!G:K,2,FALSE))),"0000000")</f>
        <v/>
      </c>
    </row>
    <row r="192" spans="1:3" x14ac:dyDescent="0.25">
      <c r="A192" t="str">
        <f>IF('Source - LTAP PAMP'!A192="","",'Source - LTAP PAMP'!A192)</f>
        <v/>
      </c>
      <c r="B192" s="1" t="str">
        <f t="shared" si="2"/>
        <v/>
      </c>
      <c r="C192" t="str">
        <f>TEXT(IF(A192="","",IF(B192="3",VLOOKUP(A192,'Support - LTAP Names'!A:E,2,FALSE),VLOOKUP('Support - LTAP'!A192,'Support - LTAP Names'!G:K,2,FALSE))),"0000000")</f>
        <v/>
      </c>
    </row>
    <row r="193" spans="1:3" x14ac:dyDescent="0.25">
      <c r="A193" t="str">
        <f>IF('Source - LTAP PAMP'!A193="","",'Source - LTAP PAMP'!A193)</f>
        <v/>
      </c>
      <c r="B193" s="1" t="str">
        <f t="shared" si="2"/>
        <v/>
      </c>
      <c r="C193" t="str">
        <f>TEXT(IF(A193="","",IF(B193="3",VLOOKUP(A193,'Support - LTAP Names'!A:E,2,FALSE),VLOOKUP('Support - LTAP'!A193,'Support - LTAP Names'!G:K,2,FALSE))),"0000000")</f>
        <v/>
      </c>
    </row>
    <row r="194" spans="1:3" x14ac:dyDescent="0.25">
      <c r="A194" t="str">
        <f>IF('Source - LTAP PAMP'!A194="","",'Source - LTAP PAMP'!A194)</f>
        <v/>
      </c>
      <c r="B194" s="1" t="str">
        <f t="shared" si="2"/>
        <v/>
      </c>
      <c r="C194" t="str">
        <f>TEXT(IF(A194="","",IF(B194="3",VLOOKUP(A194,'Support - LTAP Names'!A:E,2,FALSE),VLOOKUP('Support - LTAP'!A194,'Support - LTAP Names'!G:K,2,FALSE))),"0000000")</f>
        <v/>
      </c>
    </row>
    <row r="195" spans="1:3" x14ac:dyDescent="0.25">
      <c r="A195" t="str">
        <f>IF('Source - LTAP PAMP'!A195="","",'Source - LTAP PAMP'!A195)</f>
        <v/>
      </c>
      <c r="B195" s="1" t="str">
        <f t="shared" ref="B195:B258" si="3">IF(A195="","",IF(RIGHT(A195,6)="COUNTY","1","3"))</f>
        <v/>
      </c>
      <c r="C195" t="str">
        <f>TEXT(IF(A195="","",IF(B195="3",VLOOKUP(A195,'Support - LTAP Names'!A:E,2,FALSE),VLOOKUP('Support - LTAP'!A195,'Support - LTAP Names'!G:K,2,FALSE))),"0000000")</f>
        <v/>
      </c>
    </row>
    <row r="196" spans="1:3" x14ac:dyDescent="0.25">
      <c r="A196" t="str">
        <f>IF('Source - LTAP PAMP'!A196="","",'Source - LTAP PAMP'!A196)</f>
        <v/>
      </c>
      <c r="B196" s="1" t="str">
        <f t="shared" si="3"/>
        <v/>
      </c>
      <c r="C196" t="str">
        <f>TEXT(IF(A196="","",IF(B196="3",VLOOKUP(A196,'Support - LTAP Names'!A:E,2,FALSE),VLOOKUP('Support - LTAP'!A196,'Support - LTAP Names'!G:K,2,FALSE))),"0000000")</f>
        <v/>
      </c>
    </row>
    <row r="197" spans="1:3" x14ac:dyDescent="0.25">
      <c r="A197" t="str">
        <f>IF('Source - LTAP PAMP'!A197="","",'Source - LTAP PAMP'!A197)</f>
        <v/>
      </c>
      <c r="B197" s="1" t="str">
        <f t="shared" si="3"/>
        <v/>
      </c>
      <c r="C197" t="str">
        <f>TEXT(IF(A197="","",IF(B197="3",VLOOKUP(A197,'Support - LTAP Names'!A:E,2,FALSE),VLOOKUP('Support - LTAP'!A197,'Support - LTAP Names'!G:K,2,FALSE))),"0000000")</f>
        <v/>
      </c>
    </row>
    <row r="198" spans="1:3" x14ac:dyDescent="0.25">
      <c r="A198" t="str">
        <f>IF('Source - LTAP PAMP'!A198="","",'Source - LTAP PAMP'!A198)</f>
        <v/>
      </c>
      <c r="B198" s="1" t="str">
        <f t="shared" si="3"/>
        <v/>
      </c>
      <c r="C198" t="str">
        <f>TEXT(IF(A198="","",IF(B198="3",VLOOKUP(A198,'Support - LTAP Names'!A:E,2,FALSE),VLOOKUP('Support - LTAP'!A198,'Support - LTAP Names'!G:K,2,FALSE))),"0000000")</f>
        <v/>
      </c>
    </row>
    <row r="199" spans="1:3" x14ac:dyDescent="0.25">
      <c r="A199" t="str">
        <f>IF('Source - LTAP PAMP'!A199="","",'Source - LTAP PAMP'!A199)</f>
        <v/>
      </c>
      <c r="B199" s="1" t="str">
        <f t="shared" si="3"/>
        <v/>
      </c>
      <c r="C199" t="str">
        <f>TEXT(IF(A199="","",IF(B199="3",VLOOKUP(A199,'Support - LTAP Names'!A:E,2,FALSE),VLOOKUP('Support - LTAP'!A199,'Support - LTAP Names'!G:K,2,FALSE))),"0000000")</f>
        <v/>
      </c>
    </row>
    <row r="200" spans="1:3" x14ac:dyDescent="0.25">
      <c r="A200" t="str">
        <f>IF('Source - LTAP PAMP'!A200="","",'Source - LTAP PAMP'!A200)</f>
        <v/>
      </c>
      <c r="B200" s="1" t="str">
        <f t="shared" si="3"/>
        <v/>
      </c>
      <c r="C200" t="str">
        <f>TEXT(IF(A200="","",IF(B200="3",VLOOKUP(A200,'Support - LTAP Names'!A:E,2,FALSE),VLOOKUP('Support - LTAP'!A200,'Support - LTAP Names'!G:K,2,FALSE))),"0000000")</f>
        <v/>
      </c>
    </row>
    <row r="201" spans="1:3" x14ac:dyDescent="0.25">
      <c r="A201" t="str">
        <f>IF('Source - LTAP PAMP'!A201="","",'Source - LTAP PAMP'!A201)</f>
        <v/>
      </c>
      <c r="B201" s="1" t="str">
        <f t="shared" si="3"/>
        <v/>
      </c>
      <c r="C201" t="str">
        <f>TEXT(IF(A201="","",IF(B201="3",VLOOKUP(A201,'Support - LTAP Names'!A:E,2,FALSE),VLOOKUP('Support - LTAP'!A201,'Support - LTAP Names'!G:K,2,FALSE))),"0000000")</f>
        <v/>
      </c>
    </row>
    <row r="202" spans="1:3" x14ac:dyDescent="0.25">
      <c r="A202" t="str">
        <f>IF('Source - LTAP PAMP'!A202="","",'Source - LTAP PAMP'!A202)</f>
        <v/>
      </c>
      <c r="B202" s="1" t="str">
        <f t="shared" si="3"/>
        <v/>
      </c>
      <c r="C202" t="str">
        <f>TEXT(IF(A202="","",IF(B202="3",VLOOKUP(A202,'Support - LTAP Names'!A:E,2,FALSE),VLOOKUP('Support - LTAP'!A202,'Support - LTAP Names'!G:K,2,FALSE))),"0000000")</f>
        <v/>
      </c>
    </row>
    <row r="203" spans="1:3" x14ac:dyDescent="0.25">
      <c r="A203" t="str">
        <f>IF('Source - LTAP PAMP'!A203="","",'Source - LTAP PAMP'!A203)</f>
        <v/>
      </c>
      <c r="B203" s="1" t="str">
        <f t="shared" si="3"/>
        <v/>
      </c>
      <c r="C203" t="str">
        <f>TEXT(IF(A203="","",IF(B203="3",VLOOKUP(A203,'Support - LTAP Names'!A:E,2,FALSE),VLOOKUP('Support - LTAP'!A203,'Support - LTAP Names'!G:K,2,FALSE))),"0000000")</f>
        <v/>
      </c>
    </row>
    <row r="204" spans="1:3" x14ac:dyDescent="0.25">
      <c r="A204" t="str">
        <f>IF('Source - LTAP PAMP'!A204="","",'Source - LTAP PAMP'!A204)</f>
        <v/>
      </c>
      <c r="B204" s="1" t="str">
        <f t="shared" si="3"/>
        <v/>
      </c>
      <c r="C204" t="str">
        <f>TEXT(IF(A204="","",IF(B204="3",VLOOKUP(A204,'Support - LTAP Names'!A:E,2,FALSE),VLOOKUP('Support - LTAP'!A204,'Support - LTAP Names'!G:K,2,FALSE))),"0000000")</f>
        <v/>
      </c>
    </row>
    <row r="205" spans="1:3" x14ac:dyDescent="0.25">
      <c r="A205" t="str">
        <f>IF('Source - LTAP PAMP'!A205="","",'Source - LTAP PAMP'!A205)</f>
        <v/>
      </c>
      <c r="B205" s="1" t="str">
        <f t="shared" si="3"/>
        <v/>
      </c>
      <c r="C205" t="str">
        <f>TEXT(IF(A205="","",IF(B205="3",VLOOKUP(A205,'Support - LTAP Names'!A:E,2,FALSE),VLOOKUP('Support - LTAP'!A205,'Support - LTAP Names'!G:K,2,FALSE))),"0000000")</f>
        <v/>
      </c>
    </row>
    <row r="206" spans="1:3" x14ac:dyDescent="0.25">
      <c r="A206" t="str">
        <f>IF('Source - LTAP PAMP'!A206="","",'Source - LTAP PAMP'!A206)</f>
        <v/>
      </c>
      <c r="B206" s="1" t="str">
        <f t="shared" si="3"/>
        <v/>
      </c>
      <c r="C206" t="str">
        <f>TEXT(IF(A206="","",IF(B206="3",VLOOKUP(A206,'Support - LTAP Names'!A:E,2,FALSE),VLOOKUP('Support - LTAP'!A206,'Support - LTAP Names'!G:K,2,FALSE))),"0000000")</f>
        <v/>
      </c>
    </row>
    <row r="207" spans="1:3" x14ac:dyDescent="0.25">
      <c r="A207" t="str">
        <f>IF('Source - LTAP PAMP'!A207="","",'Source - LTAP PAMP'!A207)</f>
        <v/>
      </c>
      <c r="B207" s="1" t="str">
        <f t="shared" si="3"/>
        <v/>
      </c>
      <c r="C207" t="str">
        <f>TEXT(IF(A207="","",IF(B207="3",VLOOKUP(A207,'Support - LTAP Names'!A:E,2,FALSE),VLOOKUP('Support - LTAP'!A207,'Support - LTAP Names'!G:K,2,FALSE))),"0000000")</f>
        <v/>
      </c>
    </row>
    <row r="208" spans="1:3" x14ac:dyDescent="0.25">
      <c r="A208" t="str">
        <f>IF('Source - LTAP PAMP'!A208="","",'Source - LTAP PAMP'!A208)</f>
        <v/>
      </c>
      <c r="B208" s="1" t="str">
        <f t="shared" si="3"/>
        <v/>
      </c>
      <c r="C208" t="str">
        <f>TEXT(IF(A208="","",IF(B208="3",VLOOKUP(A208,'Support - LTAP Names'!A:E,2,FALSE),VLOOKUP('Support - LTAP'!A208,'Support - LTAP Names'!G:K,2,FALSE))),"0000000")</f>
        <v/>
      </c>
    </row>
    <row r="209" spans="1:3" x14ac:dyDescent="0.25">
      <c r="A209" t="str">
        <f>IF('Source - LTAP PAMP'!A209="","",'Source - LTAP PAMP'!A209)</f>
        <v/>
      </c>
      <c r="B209" s="1" t="str">
        <f t="shared" si="3"/>
        <v/>
      </c>
      <c r="C209" t="str">
        <f>TEXT(IF(A209="","",IF(B209="3",VLOOKUP(A209,'Support - LTAP Names'!A:E,2,FALSE),VLOOKUP('Support - LTAP'!A209,'Support - LTAP Names'!G:K,2,FALSE))),"0000000")</f>
        <v/>
      </c>
    </row>
    <row r="210" spans="1:3" x14ac:dyDescent="0.25">
      <c r="A210" t="str">
        <f>IF('Source - LTAP PAMP'!A210="","",'Source - LTAP PAMP'!A210)</f>
        <v/>
      </c>
      <c r="B210" s="1" t="str">
        <f t="shared" si="3"/>
        <v/>
      </c>
      <c r="C210" t="str">
        <f>TEXT(IF(A210="","",IF(B210="3",VLOOKUP(A210,'Support - LTAP Names'!A:E,2,FALSE),VLOOKUP('Support - LTAP'!A210,'Support - LTAP Names'!G:K,2,FALSE))),"0000000")</f>
        <v/>
      </c>
    </row>
    <row r="211" spans="1:3" x14ac:dyDescent="0.25">
      <c r="A211" t="str">
        <f>IF('Source - LTAP PAMP'!A211="","",'Source - LTAP PAMP'!A211)</f>
        <v/>
      </c>
      <c r="B211" s="1" t="str">
        <f t="shared" si="3"/>
        <v/>
      </c>
      <c r="C211" t="str">
        <f>TEXT(IF(A211="","",IF(B211="3",VLOOKUP(A211,'Support - LTAP Names'!A:E,2,FALSE),VLOOKUP('Support - LTAP'!A211,'Support - LTAP Names'!G:K,2,FALSE))),"0000000")</f>
        <v/>
      </c>
    </row>
    <row r="212" spans="1:3" x14ac:dyDescent="0.25">
      <c r="A212" t="str">
        <f>IF('Source - LTAP PAMP'!A212="","",'Source - LTAP PAMP'!A212)</f>
        <v/>
      </c>
      <c r="B212" s="1" t="str">
        <f t="shared" si="3"/>
        <v/>
      </c>
      <c r="C212" t="str">
        <f>TEXT(IF(A212="","",IF(B212="3",VLOOKUP(A212,'Support - LTAP Names'!A:E,2,FALSE),VLOOKUP('Support - LTAP'!A212,'Support - LTAP Names'!G:K,2,FALSE))),"0000000")</f>
        <v/>
      </c>
    </row>
    <row r="213" spans="1:3" x14ac:dyDescent="0.25">
      <c r="A213" t="str">
        <f>IF('Source - LTAP PAMP'!A213="","",'Source - LTAP PAMP'!A213)</f>
        <v/>
      </c>
      <c r="B213" s="1" t="str">
        <f t="shared" si="3"/>
        <v/>
      </c>
      <c r="C213" t="str">
        <f>TEXT(IF(A213="","",IF(B213="3",VLOOKUP(A213,'Support - LTAP Names'!A:E,2,FALSE),VLOOKUP('Support - LTAP'!A213,'Support - LTAP Names'!G:K,2,FALSE))),"0000000")</f>
        <v/>
      </c>
    </row>
    <row r="214" spans="1:3" x14ac:dyDescent="0.25">
      <c r="A214" t="str">
        <f>IF('Source - LTAP PAMP'!A214="","",'Source - LTAP PAMP'!A214)</f>
        <v/>
      </c>
      <c r="B214" s="1" t="str">
        <f t="shared" si="3"/>
        <v/>
      </c>
      <c r="C214" t="str">
        <f>TEXT(IF(A214="","",IF(B214="3",VLOOKUP(A214,'Support - LTAP Names'!A:E,2,FALSE),VLOOKUP('Support - LTAP'!A214,'Support - LTAP Names'!G:K,2,FALSE))),"0000000")</f>
        <v/>
      </c>
    </row>
    <row r="215" spans="1:3" x14ac:dyDescent="0.25">
      <c r="A215" t="str">
        <f>IF('Source - LTAP PAMP'!A215="","",'Source - LTAP PAMP'!A215)</f>
        <v/>
      </c>
      <c r="B215" s="1" t="str">
        <f t="shared" si="3"/>
        <v/>
      </c>
      <c r="C215" t="str">
        <f>TEXT(IF(A215="","",IF(B215="3",VLOOKUP(A215,'Support - LTAP Names'!A:E,2,FALSE),VLOOKUP('Support - LTAP'!A215,'Support - LTAP Names'!G:K,2,FALSE))),"0000000")</f>
        <v/>
      </c>
    </row>
    <row r="216" spans="1:3" x14ac:dyDescent="0.25">
      <c r="A216" t="str">
        <f>IF('Source - LTAP PAMP'!A216="","",'Source - LTAP PAMP'!A216)</f>
        <v/>
      </c>
      <c r="B216" s="1" t="str">
        <f t="shared" si="3"/>
        <v/>
      </c>
      <c r="C216" t="str">
        <f>TEXT(IF(A216="","",IF(B216="3",VLOOKUP(A216,'Support - LTAP Names'!A:E,2,FALSE),VLOOKUP('Support - LTAP'!A216,'Support - LTAP Names'!G:K,2,FALSE))),"0000000")</f>
        <v/>
      </c>
    </row>
    <row r="217" spans="1:3" x14ac:dyDescent="0.25">
      <c r="A217" t="str">
        <f>IF('Source - LTAP PAMP'!A217="","",'Source - LTAP PAMP'!A217)</f>
        <v/>
      </c>
      <c r="B217" s="1" t="str">
        <f t="shared" si="3"/>
        <v/>
      </c>
      <c r="C217" t="str">
        <f>TEXT(IF(A217="","",IF(B217="3",VLOOKUP(A217,'Support - LTAP Names'!A:E,2,FALSE),VLOOKUP('Support - LTAP'!A217,'Support - LTAP Names'!G:K,2,FALSE))),"0000000")</f>
        <v/>
      </c>
    </row>
    <row r="218" spans="1:3" x14ac:dyDescent="0.25">
      <c r="A218" t="str">
        <f>IF('Source - LTAP PAMP'!A218="","",'Source - LTAP PAMP'!A218)</f>
        <v/>
      </c>
      <c r="B218" s="1" t="str">
        <f t="shared" si="3"/>
        <v/>
      </c>
      <c r="C218" t="str">
        <f>TEXT(IF(A218="","",IF(B218="3",VLOOKUP(A218,'Support - LTAP Names'!A:E,2,FALSE),VLOOKUP('Support - LTAP'!A218,'Support - LTAP Names'!G:K,2,FALSE))),"0000000")</f>
        <v/>
      </c>
    </row>
    <row r="219" spans="1:3" x14ac:dyDescent="0.25">
      <c r="A219" t="str">
        <f>IF('Source - LTAP PAMP'!A219="","",'Source - LTAP PAMP'!A219)</f>
        <v/>
      </c>
      <c r="B219" s="1" t="str">
        <f t="shared" si="3"/>
        <v/>
      </c>
      <c r="C219" t="str">
        <f>TEXT(IF(A219="","",IF(B219="3",VLOOKUP(A219,'Support - LTAP Names'!A:E,2,FALSE),VLOOKUP('Support - LTAP'!A219,'Support - LTAP Names'!G:K,2,FALSE))),"0000000")</f>
        <v/>
      </c>
    </row>
    <row r="220" spans="1:3" x14ac:dyDescent="0.25">
      <c r="A220" t="str">
        <f>IF('Source - LTAP PAMP'!A220="","",'Source - LTAP PAMP'!A220)</f>
        <v/>
      </c>
      <c r="B220" s="1" t="str">
        <f t="shared" si="3"/>
        <v/>
      </c>
      <c r="C220" t="str">
        <f>TEXT(IF(A220="","",IF(B220="3",VLOOKUP(A220,'Support - LTAP Names'!A:E,2,FALSE),VLOOKUP('Support - LTAP'!A220,'Support - LTAP Names'!G:K,2,FALSE))),"0000000")</f>
        <v/>
      </c>
    </row>
    <row r="221" spans="1:3" x14ac:dyDescent="0.25">
      <c r="A221" t="str">
        <f>IF('Source - LTAP PAMP'!A221="","",'Source - LTAP PAMP'!A221)</f>
        <v/>
      </c>
      <c r="B221" s="1" t="str">
        <f t="shared" si="3"/>
        <v/>
      </c>
      <c r="C221" t="str">
        <f>TEXT(IF(A221="","",IF(B221="3",VLOOKUP(A221,'Support - LTAP Names'!A:E,2,FALSE),VLOOKUP('Support - LTAP'!A221,'Support - LTAP Names'!G:K,2,FALSE))),"0000000")</f>
        <v/>
      </c>
    </row>
    <row r="222" spans="1:3" x14ac:dyDescent="0.25">
      <c r="A222" t="str">
        <f>IF('Source - LTAP PAMP'!A222="","",'Source - LTAP PAMP'!A222)</f>
        <v/>
      </c>
      <c r="B222" s="1" t="str">
        <f t="shared" si="3"/>
        <v/>
      </c>
      <c r="C222" t="str">
        <f>TEXT(IF(A222="","",IF(B222="3",VLOOKUP(A222,'Support - LTAP Names'!A:E,2,FALSE),VLOOKUP('Support - LTAP'!A222,'Support - LTAP Names'!G:K,2,FALSE))),"0000000")</f>
        <v/>
      </c>
    </row>
    <row r="223" spans="1:3" x14ac:dyDescent="0.25">
      <c r="A223" t="str">
        <f>IF('Source - LTAP PAMP'!A223="","",'Source - LTAP PAMP'!A223)</f>
        <v/>
      </c>
      <c r="B223" s="1" t="str">
        <f t="shared" si="3"/>
        <v/>
      </c>
      <c r="C223" t="str">
        <f>TEXT(IF(A223="","",IF(B223="3",VLOOKUP(A223,'Support - LTAP Names'!A:E,2,FALSE),VLOOKUP('Support - LTAP'!A223,'Support - LTAP Names'!G:K,2,FALSE))),"0000000")</f>
        <v/>
      </c>
    </row>
    <row r="224" spans="1:3" x14ac:dyDescent="0.25">
      <c r="A224" t="str">
        <f>IF('Source - LTAP PAMP'!A224="","",'Source - LTAP PAMP'!A224)</f>
        <v/>
      </c>
      <c r="B224" s="1" t="str">
        <f t="shared" si="3"/>
        <v/>
      </c>
      <c r="C224" t="str">
        <f>TEXT(IF(A224="","",IF(B224="3",VLOOKUP(A224,'Support - LTAP Names'!A:E,2,FALSE),VLOOKUP('Support - LTAP'!A224,'Support - LTAP Names'!G:K,2,FALSE))),"0000000")</f>
        <v/>
      </c>
    </row>
    <row r="225" spans="1:3" x14ac:dyDescent="0.25">
      <c r="A225" t="str">
        <f>IF('Source - LTAP PAMP'!A225="","",'Source - LTAP PAMP'!A225)</f>
        <v/>
      </c>
      <c r="B225" s="1" t="str">
        <f t="shared" si="3"/>
        <v/>
      </c>
      <c r="C225" t="str">
        <f>TEXT(IF(A225="","",IF(B225="3",VLOOKUP(A225,'Support - LTAP Names'!A:E,2,FALSE),VLOOKUP('Support - LTAP'!A225,'Support - LTAP Names'!G:K,2,FALSE))),"0000000")</f>
        <v/>
      </c>
    </row>
    <row r="226" spans="1:3" x14ac:dyDescent="0.25">
      <c r="A226" t="str">
        <f>IF('Source - LTAP PAMP'!A226="","",'Source - LTAP PAMP'!A226)</f>
        <v/>
      </c>
      <c r="B226" s="1" t="str">
        <f t="shared" si="3"/>
        <v/>
      </c>
      <c r="C226" t="str">
        <f>TEXT(IF(A226="","",IF(B226="3",VLOOKUP(A226,'Support - LTAP Names'!A:E,2,FALSE),VLOOKUP('Support - LTAP'!A226,'Support - LTAP Names'!G:K,2,FALSE))),"0000000")</f>
        <v/>
      </c>
    </row>
    <row r="227" spans="1:3" x14ac:dyDescent="0.25">
      <c r="A227" t="str">
        <f>IF('Source - LTAP PAMP'!A227="","",'Source - LTAP PAMP'!A227)</f>
        <v/>
      </c>
      <c r="B227" s="1" t="str">
        <f t="shared" si="3"/>
        <v/>
      </c>
      <c r="C227" t="str">
        <f>TEXT(IF(A227="","",IF(B227="3",VLOOKUP(A227,'Support - LTAP Names'!A:E,2,FALSE),VLOOKUP('Support - LTAP'!A227,'Support - LTAP Names'!G:K,2,FALSE))),"0000000")</f>
        <v/>
      </c>
    </row>
    <row r="228" spans="1:3" x14ac:dyDescent="0.25">
      <c r="A228" t="str">
        <f>IF('Source - LTAP PAMP'!A228="","",'Source - LTAP PAMP'!A228)</f>
        <v/>
      </c>
      <c r="B228" s="1" t="str">
        <f t="shared" si="3"/>
        <v/>
      </c>
      <c r="C228" t="str">
        <f>TEXT(IF(A228="","",IF(B228="3",VLOOKUP(A228,'Support - LTAP Names'!A:E,2,FALSE),VLOOKUP('Support - LTAP'!A228,'Support - LTAP Names'!G:K,2,FALSE))),"0000000")</f>
        <v/>
      </c>
    </row>
    <row r="229" spans="1:3" x14ac:dyDescent="0.25">
      <c r="A229" t="str">
        <f>IF('Source - LTAP PAMP'!A229="","",'Source - LTAP PAMP'!A229)</f>
        <v/>
      </c>
      <c r="B229" s="1" t="str">
        <f t="shared" si="3"/>
        <v/>
      </c>
      <c r="C229" t="str">
        <f>TEXT(IF(A229="","",IF(B229="3",VLOOKUP(A229,'Support - LTAP Names'!A:E,2,FALSE),VLOOKUP('Support - LTAP'!A229,'Support - LTAP Names'!G:K,2,FALSE))),"0000000")</f>
        <v/>
      </c>
    </row>
    <row r="230" spans="1:3" x14ac:dyDescent="0.25">
      <c r="A230" t="str">
        <f>IF('Source - LTAP PAMP'!A230="","",'Source - LTAP PAMP'!A230)</f>
        <v/>
      </c>
      <c r="B230" s="1" t="str">
        <f t="shared" si="3"/>
        <v/>
      </c>
      <c r="C230" t="str">
        <f>TEXT(IF(A230="","",IF(B230="3",VLOOKUP(A230,'Support - LTAP Names'!A:E,2,FALSE),VLOOKUP('Support - LTAP'!A230,'Support - LTAP Names'!G:K,2,FALSE))),"0000000")</f>
        <v/>
      </c>
    </row>
    <row r="231" spans="1:3" x14ac:dyDescent="0.25">
      <c r="A231" t="str">
        <f>IF('Source - LTAP PAMP'!A231="","",'Source - LTAP PAMP'!A231)</f>
        <v/>
      </c>
      <c r="B231" s="1" t="str">
        <f t="shared" si="3"/>
        <v/>
      </c>
      <c r="C231" t="str">
        <f>TEXT(IF(A231="","",IF(B231="3",VLOOKUP(A231,'Support - LTAP Names'!A:E,2,FALSE),VLOOKUP('Support - LTAP'!A231,'Support - LTAP Names'!G:K,2,FALSE))),"0000000")</f>
        <v/>
      </c>
    </row>
    <row r="232" spans="1:3" x14ac:dyDescent="0.25">
      <c r="A232" t="str">
        <f>IF('Source - LTAP PAMP'!A232="","",'Source - LTAP PAMP'!A232)</f>
        <v/>
      </c>
      <c r="B232" s="1" t="str">
        <f t="shared" si="3"/>
        <v/>
      </c>
      <c r="C232" t="str">
        <f>TEXT(IF(A232="","",IF(B232="3",VLOOKUP(A232,'Support - LTAP Names'!A:E,2,FALSE),VLOOKUP('Support - LTAP'!A232,'Support - LTAP Names'!G:K,2,FALSE))),"0000000")</f>
        <v/>
      </c>
    </row>
    <row r="233" spans="1:3" x14ac:dyDescent="0.25">
      <c r="A233" t="str">
        <f>IF('Source - LTAP PAMP'!A233="","",'Source - LTAP PAMP'!A233)</f>
        <v/>
      </c>
      <c r="B233" s="1" t="str">
        <f t="shared" si="3"/>
        <v/>
      </c>
      <c r="C233" t="str">
        <f>TEXT(IF(A233="","",IF(B233="3",VLOOKUP(A233,'Support - LTAP Names'!A:E,2,FALSE),VLOOKUP('Support - LTAP'!A233,'Support - LTAP Names'!G:K,2,FALSE))),"0000000")</f>
        <v/>
      </c>
    </row>
    <row r="234" spans="1:3" x14ac:dyDescent="0.25">
      <c r="A234" t="str">
        <f>IF('Source - LTAP PAMP'!A234="","",'Source - LTAP PAMP'!A234)</f>
        <v/>
      </c>
      <c r="B234" s="1" t="str">
        <f t="shared" si="3"/>
        <v/>
      </c>
      <c r="C234" t="str">
        <f>TEXT(IF(A234="","",IF(B234="3",VLOOKUP(A234,'Support - LTAP Names'!A:E,2,FALSE),VLOOKUP('Support - LTAP'!A234,'Support - LTAP Names'!G:K,2,FALSE))),"0000000")</f>
        <v/>
      </c>
    </row>
    <row r="235" spans="1:3" x14ac:dyDescent="0.25">
      <c r="A235" t="str">
        <f>IF('Source - LTAP PAMP'!A235="","",'Source - LTAP PAMP'!A235)</f>
        <v/>
      </c>
      <c r="B235" s="1" t="str">
        <f t="shared" si="3"/>
        <v/>
      </c>
      <c r="C235" t="str">
        <f>TEXT(IF(A235="","",IF(B235="3",VLOOKUP(A235,'Support - LTAP Names'!A:E,2,FALSE),VLOOKUP('Support - LTAP'!A235,'Support - LTAP Names'!G:K,2,FALSE))),"0000000")</f>
        <v/>
      </c>
    </row>
    <row r="236" spans="1:3" x14ac:dyDescent="0.25">
      <c r="A236" t="str">
        <f>IF('Source - LTAP PAMP'!A236="","",'Source - LTAP PAMP'!A236)</f>
        <v/>
      </c>
      <c r="B236" s="1" t="str">
        <f t="shared" si="3"/>
        <v/>
      </c>
      <c r="C236" t="str">
        <f>TEXT(IF(A236="","",IF(B236="3",VLOOKUP(A236,'Support - LTAP Names'!A:E,2,FALSE),VLOOKUP('Support - LTAP'!A236,'Support - LTAP Names'!G:K,2,FALSE))),"0000000")</f>
        <v/>
      </c>
    </row>
    <row r="237" spans="1:3" x14ac:dyDescent="0.25">
      <c r="A237" t="str">
        <f>IF('Source - LTAP PAMP'!A237="","",'Source - LTAP PAMP'!A237)</f>
        <v/>
      </c>
      <c r="B237" s="1" t="str">
        <f t="shared" si="3"/>
        <v/>
      </c>
      <c r="C237" t="str">
        <f>TEXT(IF(A237="","",IF(B237="3",VLOOKUP(A237,'Support - LTAP Names'!A:E,2,FALSE),VLOOKUP('Support - LTAP'!A237,'Support - LTAP Names'!G:K,2,FALSE))),"0000000")</f>
        <v/>
      </c>
    </row>
    <row r="238" spans="1:3" x14ac:dyDescent="0.25">
      <c r="A238" t="str">
        <f>IF('Source - LTAP PAMP'!A238="","",'Source - LTAP PAMP'!A238)</f>
        <v/>
      </c>
      <c r="B238" s="1" t="str">
        <f t="shared" si="3"/>
        <v/>
      </c>
      <c r="C238" t="str">
        <f>TEXT(IF(A238="","",IF(B238="3",VLOOKUP(A238,'Support - LTAP Names'!A:E,2,FALSE),VLOOKUP('Support - LTAP'!A238,'Support - LTAP Names'!G:K,2,FALSE))),"0000000")</f>
        <v/>
      </c>
    </row>
    <row r="239" spans="1:3" x14ac:dyDescent="0.25">
      <c r="A239" t="str">
        <f>IF('Source - LTAP PAMP'!A239="","",'Source - LTAP PAMP'!A239)</f>
        <v/>
      </c>
      <c r="B239" s="1" t="str">
        <f t="shared" si="3"/>
        <v/>
      </c>
      <c r="C239" t="str">
        <f>TEXT(IF(A239="","",IF(B239="3",VLOOKUP(A239,'Support - LTAP Names'!A:E,2,FALSE),VLOOKUP('Support - LTAP'!A239,'Support - LTAP Names'!G:K,2,FALSE))),"0000000")</f>
        <v/>
      </c>
    </row>
    <row r="240" spans="1:3" x14ac:dyDescent="0.25">
      <c r="A240" t="str">
        <f>IF('Source - LTAP PAMP'!A240="","",'Source - LTAP PAMP'!A240)</f>
        <v/>
      </c>
      <c r="B240" s="1" t="str">
        <f t="shared" si="3"/>
        <v/>
      </c>
      <c r="C240" t="str">
        <f>TEXT(IF(A240="","",IF(B240="3",VLOOKUP(A240,'Support - LTAP Names'!A:E,2,FALSE),VLOOKUP('Support - LTAP'!A240,'Support - LTAP Names'!G:K,2,FALSE))),"0000000")</f>
        <v/>
      </c>
    </row>
    <row r="241" spans="1:3" x14ac:dyDescent="0.25">
      <c r="A241" t="str">
        <f>IF('Source - LTAP PAMP'!A241="","",'Source - LTAP PAMP'!A241)</f>
        <v/>
      </c>
      <c r="B241" s="1" t="str">
        <f t="shared" si="3"/>
        <v/>
      </c>
      <c r="C241" t="str">
        <f>TEXT(IF(A241="","",IF(B241="3",VLOOKUP(A241,'Support - LTAP Names'!A:E,2,FALSE),VLOOKUP('Support - LTAP'!A241,'Support - LTAP Names'!G:K,2,FALSE))),"0000000")</f>
        <v/>
      </c>
    </row>
    <row r="242" spans="1:3" x14ac:dyDescent="0.25">
      <c r="A242" t="str">
        <f>IF('Source - LTAP PAMP'!A242="","",'Source - LTAP PAMP'!A242)</f>
        <v/>
      </c>
      <c r="B242" s="1" t="str">
        <f t="shared" si="3"/>
        <v/>
      </c>
      <c r="C242" t="str">
        <f>TEXT(IF(A242="","",IF(B242="3",VLOOKUP(A242,'Support - LTAP Names'!A:E,2,FALSE),VLOOKUP('Support - LTAP'!A242,'Support - LTAP Names'!G:K,2,FALSE))),"0000000")</f>
        <v/>
      </c>
    </row>
    <row r="243" spans="1:3" x14ac:dyDescent="0.25">
      <c r="A243" t="str">
        <f>IF('Source - LTAP PAMP'!A243="","",'Source - LTAP PAMP'!A243)</f>
        <v/>
      </c>
      <c r="B243" s="1" t="str">
        <f t="shared" si="3"/>
        <v/>
      </c>
      <c r="C243" t="str">
        <f>TEXT(IF(A243="","",IF(B243="3",VLOOKUP(A243,'Support - LTAP Names'!A:E,2,FALSE),VLOOKUP('Support - LTAP'!A243,'Support - LTAP Names'!G:K,2,FALSE))),"0000000")</f>
        <v/>
      </c>
    </row>
    <row r="244" spans="1:3" x14ac:dyDescent="0.25">
      <c r="A244" t="str">
        <f>IF('Source - LTAP PAMP'!A244="","",'Source - LTAP PAMP'!A244)</f>
        <v/>
      </c>
      <c r="B244" s="1" t="str">
        <f t="shared" si="3"/>
        <v/>
      </c>
      <c r="C244" t="str">
        <f>TEXT(IF(A244="","",IF(B244="3",VLOOKUP(A244,'Support - LTAP Names'!A:E,2,FALSE),VLOOKUP('Support - LTAP'!A244,'Support - LTAP Names'!G:K,2,FALSE))),"0000000")</f>
        <v/>
      </c>
    </row>
    <row r="245" spans="1:3" x14ac:dyDescent="0.25">
      <c r="A245" t="str">
        <f>IF('Source - LTAP PAMP'!A245="","",'Source - LTAP PAMP'!A245)</f>
        <v/>
      </c>
      <c r="B245" s="1" t="str">
        <f t="shared" si="3"/>
        <v/>
      </c>
      <c r="C245" t="str">
        <f>TEXT(IF(A245="","",IF(B245="3",VLOOKUP(A245,'Support - LTAP Names'!A:E,2,FALSE),VLOOKUP('Support - LTAP'!A245,'Support - LTAP Names'!G:K,2,FALSE))),"0000000")</f>
        <v/>
      </c>
    </row>
    <row r="246" spans="1:3" x14ac:dyDescent="0.25">
      <c r="A246" t="str">
        <f>IF('Source - LTAP PAMP'!A246="","",'Source - LTAP PAMP'!A246)</f>
        <v/>
      </c>
      <c r="B246" s="1" t="str">
        <f t="shared" si="3"/>
        <v/>
      </c>
      <c r="C246" t="str">
        <f>TEXT(IF(A246="","",IF(B246="3",VLOOKUP(A246,'Support - LTAP Names'!A:E,2,FALSE),VLOOKUP('Support - LTAP'!A246,'Support - LTAP Names'!G:K,2,FALSE))),"0000000")</f>
        <v/>
      </c>
    </row>
    <row r="247" spans="1:3" x14ac:dyDescent="0.25">
      <c r="A247" t="str">
        <f>IF('Source - LTAP PAMP'!A247="","",'Source - LTAP PAMP'!A247)</f>
        <v/>
      </c>
      <c r="B247" s="1" t="str">
        <f t="shared" si="3"/>
        <v/>
      </c>
      <c r="C247" t="str">
        <f>TEXT(IF(A247="","",IF(B247="3",VLOOKUP(A247,'Support - LTAP Names'!A:E,2,FALSE),VLOOKUP('Support - LTAP'!A247,'Support - LTAP Names'!G:K,2,FALSE))),"0000000")</f>
        <v/>
      </c>
    </row>
    <row r="248" spans="1:3" x14ac:dyDescent="0.25">
      <c r="A248" t="str">
        <f>IF('Source - LTAP PAMP'!A248="","",'Source - LTAP PAMP'!A248)</f>
        <v/>
      </c>
      <c r="B248" s="1" t="str">
        <f t="shared" si="3"/>
        <v/>
      </c>
      <c r="C248" t="str">
        <f>TEXT(IF(A248="","",IF(B248="3",VLOOKUP(A248,'Support - LTAP Names'!A:E,2,FALSE),VLOOKUP('Support - LTAP'!A248,'Support - LTAP Names'!G:K,2,FALSE))),"0000000")</f>
        <v/>
      </c>
    </row>
    <row r="249" spans="1:3" x14ac:dyDescent="0.25">
      <c r="A249" t="str">
        <f>IF('Source - LTAP PAMP'!A249="","",'Source - LTAP PAMP'!A249)</f>
        <v/>
      </c>
      <c r="B249" s="1" t="str">
        <f t="shared" si="3"/>
        <v/>
      </c>
      <c r="C249" t="str">
        <f>TEXT(IF(A249="","",IF(B249="3",VLOOKUP(A249,'Support - LTAP Names'!A:E,2,FALSE),VLOOKUP('Support - LTAP'!A249,'Support - LTAP Names'!G:K,2,FALSE))),"0000000")</f>
        <v/>
      </c>
    </row>
    <row r="250" spans="1:3" x14ac:dyDescent="0.25">
      <c r="A250" t="str">
        <f>IF('Source - LTAP PAMP'!A250="","",'Source - LTAP PAMP'!A250)</f>
        <v/>
      </c>
      <c r="B250" s="1" t="str">
        <f t="shared" si="3"/>
        <v/>
      </c>
      <c r="C250" t="str">
        <f>TEXT(IF(A250="","",IF(B250="3",VLOOKUP(A250,'Support - LTAP Names'!A:E,2,FALSE),VLOOKUP('Support - LTAP'!A250,'Support - LTAP Names'!G:K,2,FALSE))),"0000000")</f>
        <v/>
      </c>
    </row>
    <row r="251" spans="1:3" x14ac:dyDescent="0.25">
      <c r="A251" t="str">
        <f>IF('Source - LTAP PAMP'!A251="","",'Source - LTAP PAMP'!A251)</f>
        <v/>
      </c>
      <c r="B251" s="1" t="str">
        <f t="shared" si="3"/>
        <v/>
      </c>
      <c r="C251" t="str">
        <f>TEXT(IF(A251="","",IF(B251="3",VLOOKUP(A251,'Support - LTAP Names'!A:E,2,FALSE),VLOOKUP('Support - LTAP'!A251,'Support - LTAP Names'!G:K,2,FALSE))),"0000000")</f>
        <v/>
      </c>
    </row>
    <row r="252" spans="1:3" x14ac:dyDescent="0.25">
      <c r="A252" t="str">
        <f>IF('Source - LTAP PAMP'!A252="","",'Source - LTAP PAMP'!A252)</f>
        <v/>
      </c>
      <c r="B252" s="1" t="str">
        <f t="shared" si="3"/>
        <v/>
      </c>
      <c r="C252" t="str">
        <f>TEXT(IF(A252="","",IF(B252="3",VLOOKUP(A252,'Support - LTAP Names'!A:E,2,FALSE),VLOOKUP('Support - LTAP'!A252,'Support - LTAP Names'!G:K,2,FALSE))),"0000000")</f>
        <v/>
      </c>
    </row>
    <row r="253" spans="1:3" x14ac:dyDescent="0.25">
      <c r="A253" t="str">
        <f>IF('Source - LTAP PAMP'!A253="","",'Source - LTAP PAMP'!A253)</f>
        <v/>
      </c>
      <c r="B253" s="1" t="str">
        <f t="shared" si="3"/>
        <v/>
      </c>
      <c r="C253" t="str">
        <f>TEXT(IF(A253="","",IF(B253="3",VLOOKUP(A253,'Support - LTAP Names'!A:E,2,FALSE),VLOOKUP('Support - LTAP'!A253,'Support - LTAP Names'!G:K,2,FALSE))),"0000000")</f>
        <v/>
      </c>
    </row>
    <row r="254" spans="1:3" x14ac:dyDescent="0.25">
      <c r="A254" t="str">
        <f>IF('Source - LTAP PAMP'!A254="","",'Source - LTAP PAMP'!A254)</f>
        <v/>
      </c>
      <c r="B254" s="1" t="str">
        <f t="shared" si="3"/>
        <v/>
      </c>
      <c r="C254" t="str">
        <f>TEXT(IF(A254="","",IF(B254="3",VLOOKUP(A254,'Support - LTAP Names'!A:E,2,FALSE),VLOOKUP('Support - LTAP'!A254,'Support - LTAP Names'!G:K,2,FALSE))),"0000000")</f>
        <v/>
      </c>
    </row>
    <row r="255" spans="1:3" x14ac:dyDescent="0.25">
      <c r="A255" t="str">
        <f>IF('Source - LTAP PAMP'!A255="","",'Source - LTAP PAMP'!A255)</f>
        <v/>
      </c>
      <c r="B255" s="1" t="str">
        <f t="shared" si="3"/>
        <v/>
      </c>
      <c r="C255" t="str">
        <f>TEXT(IF(A255="","",IF(B255="3",VLOOKUP(A255,'Support - LTAP Names'!A:E,2,FALSE),VLOOKUP('Support - LTAP'!A255,'Support - LTAP Names'!G:K,2,FALSE))),"0000000")</f>
        <v/>
      </c>
    </row>
    <row r="256" spans="1:3" x14ac:dyDescent="0.25">
      <c r="A256" t="str">
        <f>IF('Source - LTAP PAMP'!A256="","",'Source - LTAP PAMP'!A256)</f>
        <v/>
      </c>
      <c r="B256" s="1" t="str">
        <f t="shared" si="3"/>
        <v/>
      </c>
      <c r="C256" t="str">
        <f>TEXT(IF(A256="","",IF(B256="3",VLOOKUP(A256,'Support - LTAP Names'!A:E,2,FALSE),VLOOKUP('Support - LTAP'!A256,'Support - LTAP Names'!G:K,2,FALSE))),"0000000")</f>
        <v/>
      </c>
    </row>
    <row r="257" spans="1:3" x14ac:dyDescent="0.25">
      <c r="A257" t="str">
        <f>IF('Source - LTAP PAMP'!A257="","",'Source - LTAP PAMP'!A257)</f>
        <v/>
      </c>
      <c r="B257" s="1" t="str">
        <f t="shared" si="3"/>
        <v/>
      </c>
      <c r="C257" t="str">
        <f>TEXT(IF(A257="","",IF(B257="3",VLOOKUP(A257,'Support - LTAP Names'!A:E,2,FALSE),VLOOKUP('Support - LTAP'!A257,'Support - LTAP Names'!G:K,2,FALSE))),"0000000")</f>
        <v/>
      </c>
    </row>
    <row r="258" spans="1:3" x14ac:dyDescent="0.25">
      <c r="A258" t="str">
        <f>IF('Source - LTAP PAMP'!A258="","",'Source - LTAP PAMP'!A258)</f>
        <v/>
      </c>
      <c r="B258" s="1" t="str">
        <f t="shared" si="3"/>
        <v/>
      </c>
      <c r="C258" t="str">
        <f>TEXT(IF(A258="","",IF(B258="3",VLOOKUP(A258,'Support - LTAP Names'!A:E,2,FALSE),VLOOKUP('Support - LTAP'!A258,'Support - LTAP Names'!G:K,2,FALSE))),"0000000")</f>
        <v/>
      </c>
    </row>
    <row r="259" spans="1:3" x14ac:dyDescent="0.25">
      <c r="A259" t="str">
        <f>IF('Source - LTAP PAMP'!A259="","",'Source - LTAP PAMP'!A259)</f>
        <v/>
      </c>
      <c r="B259" s="1" t="str">
        <f t="shared" ref="B259:B322" si="4">IF(A259="","",IF(RIGHT(A259,6)="COUNTY","1","3"))</f>
        <v/>
      </c>
      <c r="C259" t="str">
        <f>TEXT(IF(A259="","",IF(B259="3",VLOOKUP(A259,'Support - LTAP Names'!A:E,2,FALSE),VLOOKUP('Support - LTAP'!A259,'Support - LTAP Names'!G:K,2,FALSE))),"0000000")</f>
        <v/>
      </c>
    </row>
    <row r="260" spans="1:3" x14ac:dyDescent="0.25">
      <c r="A260" t="str">
        <f>IF('Source - LTAP PAMP'!A260="","",'Source - LTAP PAMP'!A260)</f>
        <v/>
      </c>
      <c r="B260" s="1" t="str">
        <f t="shared" si="4"/>
        <v/>
      </c>
      <c r="C260" t="str">
        <f>TEXT(IF(A260="","",IF(B260="3",VLOOKUP(A260,'Support - LTAP Names'!A:E,2,FALSE),VLOOKUP('Support - LTAP'!A260,'Support - LTAP Names'!G:K,2,FALSE))),"0000000")</f>
        <v/>
      </c>
    </row>
    <row r="261" spans="1:3" x14ac:dyDescent="0.25">
      <c r="A261" t="str">
        <f>IF('Source - LTAP PAMP'!A261="","",'Source - LTAP PAMP'!A261)</f>
        <v/>
      </c>
      <c r="B261" s="1" t="str">
        <f t="shared" si="4"/>
        <v/>
      </c>
      <c r="C261" t="str">
        <f>TEXT(IF(A261="","",IF(B261="3",VLOOKUP(A261,'Support - LTAP Names'!A:E,2,FALSE),VLOOKUP('Support - LTAP'!A261,'Support - LTAP Names'!G:K,2,FALSE))),"0000000")</f>
        <v/>
      </c>
    </row>
    <row r="262" spans="1:3" x14ac:dyDescent="0.25">
      <c r="A262" t="str">
        <f>IF('Source - LTAP PAMP'!A262="","",'Source - LTAP PAMP'!A262)</f>
        <v/>
      </c>
      <c r="B262" s="1" t="str">
        <f t="shared" si="4"/>
        <v/>
      </c>
      <c r="C262" t="str">
        <f>TEXT(IF(A262="","",IF(B262="3",VLOOKUP(A262,'Support - LTAP Names'!A:E,2,FALSE),VLOOKUP('Support - LTAP'!A262,'Support - LTAP Names'!G:K,2,FALSE))),"0000000")</f>
        <v/>
      </c>
    </row>
    <row r="263" spans="1:3" x14ac:dyDescent="0.25">
      <c r="A263" t="str">
        <f>IF('Source - LTAP PAMP'!A263="","",'Source - LTAP PAMP'!A263)</f>
        <v/>
      </c>
      <c r="B263" s="1" t="str">
        <f t="shared" si="4"/>
        <v/>
      </c>
      <c r="C263" t="str">
        <f>TEXT(IF(A263="","",IF(B263="3",VLOOKUP(A263,'Support - LTAP Names'!A:E,2,FALSE),VLOOKUP('Support - LTAP'!A263,'Support - LTAP Names'!G:K,2,FALSE))),"0000000")</f>
        <v/>
      </c>
    </row>
    <row r="264" spans="1:3" x14ac:dyDescent="0.25">
      <c r="A264" t="str">
        <f>IF('Source - LTAP PAMP'!A264="","",'Source - LTAP PAMP'!A264)</f>
        <v/>
      </c>
      <c r="B264" s="1" t="str">
        <f t="shared" si="4"/>
        <v/>
      </c>
      <c r="C264" t="str">
        <f>TEXT(IF(A264="","",IF(B264="3",VLOOKUP(A264,'Support - LTAP Names'!A:E,2,FALSE),VLOOKUP('Support - LTAP'!A264,'Support - LTAP Names'!G:K,2,FALSE))),"0000000")</f>
        <v/>
      </c>
    </row>
    <row r="265" spans="1:3" x14ac:dyDescent="0.25">
      <c r="A265" t="str">
        <f>IF('Source - LTAP PAMP'!A265="","",'Source - LTAP PAMP'!A265)</f>
        <v/>
      </c>
      <c r="B265" s="1" t="str">
        <f t="shared" si="4"/>
        <v/>
      </c>
      <c r="C265" t="str">
        <f>TEXT(IF(A265="","",IF(B265="3",VLOOKUP(A265,'Support - LTAP Names'!A:E,2,FALSE),VLOOKUP('Support - LTAP'!A265,'Support - LTAP Names'!G:K,2,FALSE))),"0000000")</f>
        <v/>
      </c>
    </row>
    <row r="266" spans="1:3" x14ac:dyDescent="0.25">
      <c r="A266" t="str">
        <f>IF('Source - LTAP PAMP'!A266="","",'Source - LTAP PAMP'!A266)</f>
        <v/>
      </c>
      <c r="B266" s="1" t="str">
        <f t="shared" si="4"/>
        <v/>
      </c>
      <c r="C266" t="str">
        <f>TEXT(IF(A266="","",IF(B266="3",VLOOKUP(A266,'Support - LTAP Names'!A:E,2,FALSE),VLOOKUP('Support - LTAP'!A266,'Support - LTAP Names'!G:K,2,FALSE))),"0000000")</f>
        <v/>
      </c>
    </row>
    <row r="267" spans="1:3" x14ac:dyDescent="0.25">
      <c r="A267" t="str">
        <f>IF('Source - LTAP PAMP'!A267="","",'Source - LTAP PAMP'!A267)</f>
        <v/>
      </c>
      <c r="B267" s="1" t="str">
        <f t="shared" si="4"/>
        <v/>
      </c>
      <c r="C267" t="str">
        <f>TEXT(IF(A267="","",IF(B267="3",VLOOKUP(A267,'Support - LTAP Names'!A:E,2,FALSE),VLOOKUP('Support - LTAP'!A267,'Support - LTAP Names'!G:K,2,FALSE))),"0000000")</f>
        <v/>
      </c>
    </row>
    <row r="268" spans="1:3" x14ac:dyDescent="0.25">
      <c r="A268" t="str">
        <f>IF('Source - LTAP PAMP'!A268="","",'Source - LTAP PAMP'!A268)</f>
        <v/>
      </c>
      <c r="B268" s="1" t="str">
        <f t="shared" si="4"/>
        <v/>
      </c>
      <c r="C268" t="str">
        <f>TEXT(IF(A268="","",IF(B268="3",VLOOKUP(A268,'Support - LTAP Names'!A:E,2,FALSE),VLOOKUP('Support - LTAP'!A268,'Support - LTAP Names'!G:K,2,FALSE))),"0000000")</f>
        <v/>
      </c>
    </row>
    <row r="269" spans="1:3" x14ac:dyDescent="0.25">
      <c r="A269" t="str">
        <f>IF('Source - LTAP PAMP'!A269="","",'Source - LTAP PAMP'!A269)</f>
        <v/>
      </c>
      <c r="B269" s="1" t="str">
        <f t="shared" si="4"/>
        <v/>
      </c>
      <c r="C269" t="str">
        <f>TEXT(IF(A269="","",IF(B269="3",VLOOKUP(A269,'Support - LTAP Names'!A:E,2,FALSE),VLOOKUP('Support - LTAP'!A269,'Support - LTAP Names'!G:K,2,FALSE))),"0000000")</f>
        <v/>
      </c>
    </row>
    <row r="270" spans="1:3" x14ac:dyDescent="0.25">
      <c r="A270" t="str">
        <f>IF('Source - LTAP PAMP'!A270="","",'Source - LTAP PAMP'!A270)</f>
        <v/>
      </c>
      <c r="B270" s="1" t="str">
        <f t="shared" si="4"/>
        <v/>
      </c>
      <c r="C270" t="str">
        <f>TEXT(IF(A270="","",IF(B270="3",VLOOKUP(A270,'Support - LTAP Names'!A:E,2,FALSE),VLOOKUP('Support - LTAP'!A270,'Support - LTAP Names'!G:K,2,FALSE))),"0000000")</f>
        <v/>
      </c>
    </row>
    <row r="271" spans="1:3" x14ac:dyDescent="0.25">
      <c r="A271" t="str">
        <f>IF('Source - LTAP PAMP'!A271="","",'Source - LTAP PAMP'!A271)</f>
        <v/>
      </c>
      <c r="B271" s="1" t="str">
        <f t="shared" si="4"/>
        <v/>
      </c>
      <c r="C271" t="str">
        <f>TEXT(IF(A271="","",IF(B271="3",VLOOKUP(A271,'Support - LTAP Names'!A:E,2,FALSE),VLOOKUP('Support - LTAP'!A271,'Support - LTAP Names'!G:K,2,FALSE))),"0000000")</f>
        <v/>
      </c>
    </row>
    <row r="272" spans="1:3" x14ac:dyDescent="0.25">
      <c r="A272" t="str">
        <f>IF('Source - LTAP PAMP'!A272="","",'Source - LTAP PAMP'!A272)</f>
        <v/>
      </c>
      <c r="B272" s="1" t="str">
        <f t="shared" si="4"/>
        <v/>
      </c>
      <c r="C272" t="str">
        <f>TEXT(IF(A272="","",IF(B272="3",VLOOKUP(A272,'Support - LTAP Names'!A:E,2,FALSE),VLOOKUP('Support - LTAP'!A272,'Support - LTAP Names'!G:K,2,FALSE))),"0000000")</f>
        <v/>
      </c>
    </row>
    <row r="273" spans="1:3" x14ac:dyDescent="0.25">
      <c r="A273" t="str">
        <f>IF('Source - LTAP PAMP'!A273="","",'Source - LTAP PAMP'!A273)</f>
        <v/>
      </c>
      <c r="B273" s="1" t="str">
        <f t="shared" si="4"/>
        <v/>
      </c>
      <c r="C273" t="str">
        <f>TEXT(IF(A273="","",IF(B273="3",VLOOKUP(A273,'Support - LTAP Names'!A:E,2,FALSE),VLOOKUP('Support - LTAP'!A273,'Support - LTAP Names'!G:K,2,FALSE))),"0000000")</f>
        <v/>
      </c>
    </row>
    <row r="274" spans="1:3" x14ac:dyDescent="0.25">
      <c r="A274" t="str">
        <f>IF('Source - LTAP PAMP'!A274="","",'Source - LTAP PAMP'!A274)</f>
        <v/>
      </c>
      <c r="B274" s="1" t="str">
        <f t="shared" si="4"/>
        <v/>
      </c>
      <c r="C274" t="str">
        <f>TEXT(IF(A274="","",IF(B274="3",VLOOKUP(A274,'Support - LTAP Names'!A:E,2,FALSE),VLOOKUP('Support - LTAP'!A274,'Support - LTAP Names'!G:K,2,FALSE))),"0000000")</f>
        <v/>
      </c>
    </row>
    <row r="275" spans="1:3" x14ac:dyDescent="0.25">
      <c r="A275" t="str">
        <f>IF('Source - LTAP PAMP'!A275="","",'Source - LTAP PAMP'!A275)</f>
        <v/>
      </c>
      <c r="B275" s="1" t="str">
        <f t="shared" si="4"/>
        <v/>
      </c>
      <c r="C275" t="str">
        <f>TEXT(IF(A275="","",IF(B275="3",VLOOKUP(A275,'Support - LTAP Names'!A:E,2,FALSE),VLOOKUP('Support - LTAP'!A275,'Support - LTAP Names'!G:K,2,FALSE))),"0000000")</f>
        <v/>
      </c>
    </row>
    <row r="276" spans="1:3" x14ac:dyDescent="0.25">
      <c r="A276" t="str">
        <f>IF('Source - LTAP PAMP'!A276="","",'Source - LTAP PAMP'!A276)</f>
        <v/>
      </c>
      <c r="B276" s="1" t="str">
        <f t="shared" si="4"/>
        <v/>
      </c>
      <c r="C276" t="str">
        <f>TEXT(IF(A276="","",IF(B276="3",VLOOKUP(A276,'Support - LTAP Names'!A:E,2,FALSE),VLOOKUP('Support - LTAP'!A276,'Support - LTAP Names'!G:K,2,FALSE))),"0000000")</f>
        <v/>
      </c>
    </row>
    <row r="277" spans="1:3" x14ac:dyDescent="0.25">
      <c r="A277" t="str">
        <f>IF('Source - LTAP PAMP'!A277="","",'Source - LTAP PAMP'!A277)</f>
        <v/>
      </c>
      <c r="B277" s="1" t="str">
        <f t="shared" si="4"/>
        <v/>
      </c>
      <c r="C277" t="str">
        <f>TEXT(IF(A277="","",IF(B277="3",VLOOKUP(A277,'Support - LTAP Names'!A:E,2,FALSE),VLOOKUP('Support - LTAP'!A277,'Support - LTAP Names'!G:K,2,FALSE))),"0000000")</f>
        <v/>
      </c>
    </row>
    <row r="278" spans="1:3" x14ac:dyDescent="0.25">
      <c r="A278" t="str">
        <f>IF('Source - LTAP PAMP'!A278="","",'Source - LTAP PAMP'!A278)</f>
        <v/>
      </c>
      <c r="B278" s="1" t="str">
        <f t="shared" si="4"/>
        <v/>
      </c>
      <c r="C278" t="str">
        <f>TEXT(IF(A278="","",IF(B278="3",VLOOKUP(A278,'Support - LTAP Names'!A:E,2,FALSE),VLOOKUP('Support - LTAP'!A278,'Support - LTAP Names'!G:K,2,FALSE))),"0000000")</f>
        <v/>
      </c>
    </row>
    <row r="279" spans="1:3" x14ac:dyDescent="0.25">
      <c r="A279" t="str">
        <f>IF('Source - LTAP PAMP'!A279="","",'Source - LTAP PAMP'!A279)</f>
        <v/>
      </c>
      <c r="B279" s="1" t="str">
        <f t="shared" si="4"/>
        <v/>
      </c>
      <c r="C279" t="str">
        <f>TEXT(IF(A279="","",IF(B279="3",VLOOKUP(A279,'Support - LTAP Names'!A:E,2,FALSE),VLOOKUP('Support - LTAP'!A279,'Support - LTAP Names'!G:K,2,FALSE))),"0000000")</f>
        <v/>
      </c>
    </row>
    <row r="280" spans="1:3" x14ac:dyDescent="0.25">
      <c r="A280" t="str">
        <f>IF('Source - LTAP PAMP'!A280="","",'Source - LTAP PAMP'!A280)</f>
        <v/>
      </c>
      <c r="B280" s="1" t="str">
        <f t="shared" si="4"/>
        <v/>
      </c>
      <c r="C280" t="str">
        <f>TEXT(IF(A280="","",IF(B280="3",VLOOKUP(A280,'Support - LTAP Names'!A:E,2,FALSE),VLOOKUP('Support - LTAP'!A280,'Support - LTAP Names'!G:K,2,FALSE))),"0000000")</f>
        <v/>
      </c>
    </row>
    <row r="281" spans="1:3" x14ac:dyDescent="0.25">
      <c r="A281" t="str">
        <f>IF('Source - LTAP PAMP'!A281="","",'Source - LTAP PAMP'!A281)</f>
        <v/>
      </c>
      <c r="B281" s="1" t="str">
        <f t="shared" si="4"/>
        <v/>
      </c>
      <c r="C281" t="str">
        <f>TEXT(IF(A281="","",IF(B281="3",VLOOKUP(A281,'Support - LTAP Names'!A:E,2,FALSE),VLOOKUP('Support - LTAP'!A281,'Support - LTAP Names'!G:K,2,FALSE))),"0000000")</f>
        <v/>
      </c>
    </row>
    <row r="282" spans="1:3" x14ac:dyDescent="0.25">
      <c r="A282" t="str">
        <f>IF('Source - LTAP PAMP'!A282="","",'Source - LTAP PAMP'!A282)</f>
        <v/>
      </c>
      <c r="B282" s="1" t="str">
        <f t="shared" si="4"/>
        <v/>
      </c>
      <c r="C282" t="str">
        <f>TEXT(IF(A282="","",IF(B282="3",VLOOKUP(A282,'Support - LTAP Names'!A:E,2,FALSE),VLOOKUP('Support - LTAP'!A282,'Support - LTAP Names'!G:K,2,FALSE))),"0000000")</f>
        <v/>
      </c>
    </row>
    <row r="283" spans="1:3" x14ac:dyDescent="0.25">
      <c r="A283" t="str">
        <f>IF('Source - LTAP PAMP'!A283="","",'Source - LTAP PAMP'!A283)</f>
        <v/>
      </c>
      <c r="B283" s="1" t="str">
        <f t="shared" si="4"/>
        <v/>
      </c>
      <c r="C283" t="str">
        <f>TEXT(IF(A283="","",IF(B283="3",VLOOKUP(A283,'Support - LTAP Names'!A:E,2,FALSE),VLOOKUP('Support - LTAP'!A283,'Support - LTAP Names'!G:K,2,FALSE))),"0000000")</f>
        <v/>
      </c>
    </row>
    <row r="284" spans="1:3" x14ac:dyDescent="0.25">
      <c r="A284" t="str">
        <f>IF('Source - LTAP PAMP'!A284="","",'Source - LTAP PAMP'!A284)</f>
        <v/>
      </c>
      <c r="B284" s="1" t="str">
        <f t="shared" si="4"/>
        <v/>
      </c>
      <c r="C284" t="str">
        <f>TEXT(IF(A284="","",IF(B284="3",VLOOKUP(A284,'Support - LTAP Names'!A:E,2,FALSE),VLOOKUP('Support - LTAP'!A284,'Support - LTAP Names'!G:K,2,FALSE))),"0000000")</f>
        <v/>
      </c>
    </row>
    <row r="285" spans="1:3" x14ac:dyDescent="0.25">
      <c r="A285" t="str">
        <f>IF('Source - LTAP PAMP'!A285="","",'Source - LTAP PAMP'!A285)</f>
        <v/>
      </c>
      <c r="B285" s="1" t="str">
        <f t="shared" si="4"/>
        <v/>
      </c>
      <c r="C285" t="str">
        <f>TEXT(IF(A285="","",IF(B285="3",VLOOKUP(A285,'Support - LTAP Names'!A:E,2,FALSE),VLOOKUP('Support - LTAP'!A285,'Support - LTAP Names'!G:K,2,FALSE))),"0000000")</f>
        <v/>
      </c>
    </row>
    <row r="286" spans="1:3" x14ac:dyDescent="0.25">
      <c r="A286" t="str">
        <f>IF('Source - LTAP PAMP'!A286="","",'Source - LTAP PAMP'!A286)</f>
        <v/>
      </c>
      <c r="B286" s="1" t="str">
        <f t="shared" si="4"/>
        <v/>
      </c>
      <c r="C286" t="str">
        <f>TEXT(IF(A286="","",IF(B286="3",VLOOKUP(A286,'Support - LTAP Names'!A:E,2,FALSE),VLOOKUP('Support - LTAP'!A286,'Support - LTAP Names'!G:K,2,FALSE))),"0000000")</f>
        <v/>
      </c>
    </row>
    <row r="287" spans="1:3" x14ac:dyDescent="0.25">
      <c r="A287" t="str">
        <f>IF('Source - LTAP PAMP'!A287="","",'Source - LTAP PAMP'!A287)</f>
        <v/>
      </c>
      <c r="B287" s="1" t="str">
        <f t="shared" si="4"/>
        <v/>
      </c>
      <c r="C287" t="str">
        <f>TEXT(IF(A287="","",IF(B287="3",VLOOKUP(A287,'Support - LTAP Names'!A:E,2,FALSE),VLOOKUP('Support - LTAP'!A287,'Support - LTAP Names'!G:K,2,FALSE))),"0000000")</f>
        <v/>
      </c>
    </row>
    <row r="288" spans="1:3" x14ac:dyDescent="0.25">
      <c r="A288" t="str">
        <f>IF('Source - LTAP PAMP'!A288="","",'Source - LTAP PAMP'!A288)</f>
        <v/>
      </c>
      <c r="B288" s="1" t="str">
        <f t="shared" si="4"/>
        <v/>
      </c>
      <c r="C288" t="str">
        <f>TEXT(IF(A288="","",IF(B288="3",VLOOKUP(A288,'Support - LTAP Names'!A:E,2,FALSE),VLOOKUP('Support - LTAP'!A288,'Support - LTAP Names'!G:K,2,FALSE))),"0000000")</f>
        <v/>
      </c>
    </row>
    <row r="289" spans="1:3" x14ac:dyDescent="0.25">
      <c r="A289" t="str">
        <f>IF('Source - LTAP PAMP'!A289="","",'Source - LTAP PAMP'!A289)</f>
        <v/>
      </c>
      <c r="B289" s="1" t="str">
        <f t="shared" si="4"/>
        <v/>
      </c>
      <c r="C289" t="str">
        <f>TEXT(IF(A289="","",IF(B289="3",VLOOKUP(A289,'Support - LTAP Names'!A:E,2,FALSE),VLOOKUP('Support - LTAP'!A289,'Support - LTAP Names'!G:K,2,FALSE))),"0000000")</f>
        <v/>
      </c>
    </row>
    <row r="290" spans="1:3" x14ac:dyDescent="0.25">
      <c r="A290" t="str">
        <f>IF('Source - LTAP PAMP'!A290="","",'Source - LTAP PAMP'!A290)</f>
        <v/>
      </c>
      <c r="B290" s="1" t="str">
        <f t="shared" si="4"/>
        <v/>
      </c>
      <c r="C290" t="str">
        <f>TEXT(IF(A290="","",IF(B290="3",VLOOKUP(A290,'Support - LTAP Names'!A:E,2,FALSE),VLOOKUP('Support - LTAP'!A290,'Support - LTAP Names'!G:K,2,FALSE))),"0000000")</f>
        <v/>
      </c>
    </row>
    <row r="291" spans="1:3" x14ac:dyDescent="0.25">
      <c r="A291" t="str">
        <f>IF('Source - LTAP PAMP'!A291="","",'Source - LTAP PAMP'!A291)</f>
        <v/>
      </c>
      <c r="B291" s="1" t="str">
        <f t="shared" si="4"/>
        <v/>
      </c>
      <c r="C291" t="str">
        <f>TEXT(IF(A291="","",IF(B291="3",VLOOKUP(A291,'Support - LTAP Names'!A:E,2,FALSE),VLOOKUP('Support - LTAP'!A291,'Support - LTAP Names'!G:K,2,FALSE))),"0000000")</f>
        <v/>
      </c>
    </row>
    <row r="292" spans="1:3" x14ac:dyDescent="0.25">
      <c r="A292" t="str">
        <f>IF('Source - LTAP PAMP'!A292="","",'Source - LTAP PAMP'!A292)</f>
        <v/>
      </c>
      <c r="B292" s="1" t="str">
        <f t="shared" si="4"/>
        <v/>
      </c>
      <c r="C292" t="str">
        <f>TEXT(IF(A292="","",IF(B292="3",VLOOKUP(A292,'Support - LTAP Names'!A:E,2,FALSE),VLOOKUP('Support - LTAP'!A292,'Support - LTAP Names'!G:K,2,FALSE))),"0000000")</f>
        <v/>
      </c>
    </row>
    <row r="293" spans="1:3" x14ac:dyDescent="0.25">
      <c r="A293" t="str">
        <f>IF('Source - LTAP PAMP'!A293="","",'Source - LTAP PAMP'!A293)</f>
        <v/>
      </c>
      <c r="B293" s="1" t="str">
        <f t="shared" si="4"/>
        <v/>
      </c>
      <c r="C293" t="str">
        <f>TEXT(IF(A293="","",IF(B293="3",VLOOKUP(A293,'Support - LTAP Names'!A:E,2,FALSE),VLOOKUP('Support - LTAP'!A293,'Support - LTAP Names'!G:K,2,FALSE))),"0000000")</f>
        <v/>
      </c>
    </row>
    <row r="294" spans="1:3" x14ac:dyDescent="0.25">
      <c r="A294" t="str">
        <f>IF('Source - LTAP PAMP'!A294="","",'Source - LTAP PAMP'!A294)</f>
        <v/>
      </c>
      <c r="B294" s="1" t="str">
        <f t="shared" si="4"/>
        <v/>
      </c>
      <c r="C294" t="str">
        <f>TEXT(IF(A294="","",IF(B294="3",VLOOKUP(A294,'Support - LTAP Names'!A:E,2,FALSE),VLOOKUP('Support - LTAP'!A294,'Support - LTAP Names'!G:K,2,FALSE))),"0000000")</f>
        <v/>
      </c>
    </row>
    <row r="295" spans="1:3" x14ac:dyDescent="0.25">
      <c r="A295" t="str">
        <f>IF('Source - LTAP PAMP'!A295="","",'Source - LTAP PAMP'!A295)</f>
        <v/>
      </c>
      <c r="B295" s="1" t="str">
        <f t="shared" si="4"/>
        <v/>
      </c>
      <c r="C295" t="str">
        <f>TEXT(IF(A295="","",IF(B295="3",VLOOKUP(A295,'Support - LTAP Names'!A:E,2,FALSE),VLOOKUP('Support - LTAP'!A295,'Support - LTAP Names'!G:K,2,FALSE))),"0000000")</f>
        <v/>
      </c>
    </row>
    <row r="296" spans="1:3" x14ac:dyDescent="0.25">
      <c r="A296" t="str">
        <f>IF('Source - LTAP PAMP'!A296="","",'Source - LTAP PAMP'!A296)</f>
        <v/>
      </c>
      <c r="B296" s="1" t="str">
        <f t="shared" si="4"/>
        <v/>
      </c>
      <c r="C296" t="str">
        <f>TEXT(IF(A296="","",IF(B296="3",VLOOKUP(A296,'Support - LTAP Names'!A:E,2,FALSE),VLOOKUP('Support - LTAP'!A296,'Support - LTAP Names'!G:K,2,FALSE))),"0000000")</f>
        <v/>
      </c>
    </row>
    <row r="297" spans="1:3" x14ac:dyDescent="0.25">
      <c r="A297" t="str">
        <f>IF('Source - LTAP PAMP'!A297="","",'Source - LTAP PAMP'!A297)</f>
        <v/>
      </c>
      <c r="B297" s="1" t="str">
        <f t="shared" si="4"/>
        <v/>
      </c>
      <c r="C297" t="str">
        <f>TEXT(IF(A297="","",IF(B297="3",VLOOKUP(A297,'Support - LTAP Names'!A:E,2,FALSE),VLOOKUP('Support - LTAP'!A297,'Support - LTAP Names'!G:K,2,FALSE))),"0000000")</f>
        <v/>
      </c>
    </row>
    <row r="298" spans="1:3" x14ac:dyDescent="0.25">
      <c r="A298" t="str">
        <f>IF('Source - LTAP PAMP'!A298="","",'Source - LTAP PAMP'!A298)</f>
        <v/>
      </c>
      <c r="B298" s="1" t="str">
        <f t="shared" si="4"/>
        <v/>
      </c>
      <c r="C298" t="str">
        <f>TEXT(IF(A298="","",IF(B298="3",VLOOKUP(A298,'Support - LTAP Names'!A:E,2,FALSE),VLOOKUP('Support - LTAP'!A298,'Support - LTAP Names'!G:K,2,FALSE))),"0000000")</f>
        <v/>
      </c>
    </row>
    <row r="299" spans="1:3" x14ac:dyDescent="0.25">
      <c r="A299" t="str">
        <f>IF('Source - LTAP PAMP'!A299="","",'Source - LTAP PAMP'!A299)</f>
        <v/>
      </c>
      <c r="B299" s="1" t="str">
        <f t="shared" si="4"/>
        <v/>
      </c>
      <c r="C299" t="str">
        <f>TEXT(IF(A299="","",IF(B299="3",VLOOKUP(A299,'Support - LTAP Names'!A:E,2,FALSE),VLOOKUP('Support - LTAP'!A299,'Support - LTAP Names'!G:K,2,FALSE))),"0000000")</f>
        <v/>
      </c>
    </row>
    <row r="300" spans="1:3" x14ac:dyDescent="0.25">
      <c r="A300" t="str">
        <f>IF('Source - LTAP PAMP'!A300="","",'Source - LTAP PAMP'!A300)</f>
        <v/>
      </c>
      <c r="B300" s="1" t="str">
        <f t="shared" si="4"/>
        <v/>
      </c>
      <c r="C300" t="str">
        <f>TEXT(IF(A300="","",IF(B300="3",VLOOKUP(A300,'Support - LTAP Names'!A:E,2,FALSE),VLOOKUP('Support - LTAP'!A300,'Support - LTAP Names'!G:K,2,FALSE))),"0000000")</f>
        <v/>
      </c>
    </row>
    <row r="301" spans="1:3" x14ac:dyDescent="0.25">
      <c r="A301" t="str">
        <f>IF('Source - LTAP PAMP'!A301="","",'Source - LTAP PAMP'!A301)</f>
        <v/>
      </c>
      <c r="B301" s="1" t="str">
        <f t="shared" si="4"/>
        <v/>
      </c>
      <c r="C301" t="str">
        <f>TEXT(IF(A301="","",IF(B301="3",VLOOKUP(A301,'Support - LTAP Names'!A:E,2,FALSE),VLOOKUP('Support - LTAP'!A301,'Support - LTAP Names'!G:K,2,FALSE))),"0000000")</f>
        <v/>
      </c>
    </row>
    <row r="302" spans="1:3" x14ac:dyDescent="0.25">
      <c r="A302" t="str">
        <f>IF('Source - LTAP PAMP'!A302="","",'Source - LTAP PAMP'!A302)</f>
        <v/>
      </c>
      <c r="B302" s="1" t="str">
        <f t="shared" si="4"/>
        <v/>
      </c>
      <c r="C302" t="str">
        <f>TEXT(IF(A302="","",IF(B302="3",VLOOKUP(A302,'Support - LTAP Names'!A:E,2,FALSE),VLOOKUP('Support - LTAP'!A302,'Support - LTAP Names'!G:K,2,FALSE))),"0000000")</f>
        <v/>
      </c>
    </row>
    <row r="303" spans="1:3" x14ac:dyDescent="0.25">
      <c r="A303" t="str">
        <f>IF('Source - LTAP PAMP'!A303="","",'Source - LTAP PAMP'!A303)</f>
        <v/>
      </c>
      <c r="B303" s="1" t="str">
        <f t="shared" si="4"/>
        <v/>
      </c>
      <c r="C303" t="str">
        <f>TEXT(IF(A303="","",IF(B303="3",VLOOKUP(A303,'Support - LTAP Names'!A:E,2,FALSE),VLOOKUP('Support - LTAP'!A303,'Support - LTAP Names'!G:K,2,FALSE))),"0000000")</f>
        <v/>
      </c>
    </row>
    <row r="304" spans="1:3" x14ac:dyDescent="0.25">
      <c r="A304" t="str">
        <f>IF('Source - LTAP PAMP'!A304="","",'Source - LTAP PAMP'!A304)</f>
        <v/>
      </c>
      <c r="B304" s="1" t="str">
        <f t="shared" si="4"/>
        <v/>
      </c>
      <c r="C304" t="str">
        <f>TEXT(IF(A304="","",IF(B304="3",VLOOKUP(A304,'Support - LTAP Names'!A:E,2,FALSE),VLOOKUP('Support - LTAP'!A304,'Support - LTAP Names'!G:K,2,FALSE))),"0000000")</f>
        <v/>
      </c>
    </row>
    <row r="305" spans="1:3" x14ac:dyDescent="0.25">
      <c r="A305" t="str">
        <f>IF('Source - LTAP PAMP'!A305="","",'Source - LTAP PAMP'!A305)</f>
        <v/>
      </c>
      <c r="B305" s="1" t="str">
        <f t="shared" si="4"/>
        <v/>
      </c>
      <c r="C305" t="str">
        <f>TEXT(IF(A305="","",IF(B305="3",VLOOKUP(A305,'Support - LTAP Names'!A:E,2,FALSE),VLOOKUP('Support - LTAP'!A305,'Support - LTAP Names'!G:K,2,FALSE))),"0000000")</f>
        <v/>
      </c>
    </row>
    <row r="306" spans="1:3" x14ac:dyDescent="0.25">
      <c r="A306" t="str">
        <f>IF('Source - LTAP PAMP'!A306="","",'Source - LTAP PAMP'!A306)</f>
        <v/>
      </c>
      <c r="B306" s="1" t="str">
        <f t="shared" si="4"/>
        <v/>
      </c>
      <c r="C306" t="str">
        <f>TEXT(IF(A306="","",IF(B306="3",VLOOKUP(A306,'Support - LTAP Names'!A:E,2,FALSE),VLOOKUP('Support - LTAP'!A306,'Support - LTAP Names'!G:K,2,FALSE))),"0000000")</f>
        <v/>
      </c>
    </row>
    <row r="307" spans="1:3" x14ac:dyDescent="0.25">
      <c r="A307" t="str">
        <f>IF('Source - LTAP PAMP'!A307="","",'Source - LTAP PAMP'!A307)</f>
        <v/>
      </c>
      <c r="B307" s="1" t="str">
        <f t="shared" si="4"/>
        <v/>
      </c>
      <c r="C307" t="str">
        <f>TEXT(IF(A307="","",IF(B307="3",VLOOKUP(A307,'Support - LTAP Names'!A:E,2,FALSE),VLOOKUP('Support - LTAP'!A307,'Support - LTAP Names'!G:K,2,FALSE))),"0000000")</f>
        <v/>
      </c>
    </row>
    <row r="308" spans="1:3" x14ac:dyDescent="0.25">
      <c r="A308" t="str">
        <f>IF('Source - LTAP PAMP'!A308="","",'Source - LTAP PAMP'!A308)</f>
        <v/>
      </c>
      <c r="B308" s="1" t="str">
        <f t="shared" si="4"/>
        <v/>
      </c>
      <c r="C308" t="str">
        <f>TEXT(IF(A308="","",IF(B308="3",VLOOKUP(A308,'Support - LTAP Names'!A:E,2,FALSE),VLOOKUP('Support - LTAP'!A308,'Support - LTAP Names'!G:K,2,FALSE))),"0000000")</f>
        <v/>
      </c>
    </row>
    <row r="309" spans="1:3" x14ac:dyDescent="0.25">
      <c r="A309" t="str">
        <f>IF('Source - LTAP PAMP'!A309="","",'Source - LTAP PAMP'!A309)</f>
        <v/>
      </c>
      <c r="B309" s="1" t="str">
        <f t="shared" si="4"/>
        <v/>
      </c>
      <c r="C309" t="str">
        <f>TEXT(IF(A309="","",IF(B309="3",VLOOKUP(A309,'Support - LTAP Names'!A:E,2,FALSE),VLOOKUP('Support - LTAP'!A309,'Support - LTAP Names'!G:K,2,FALSE))),"0000000")</f>
        <v/>
      </c>
    </row>
    <row r="310" spans="1:3" x14ac:dyDescent="0.25">
      <c r="A310" t="str">
        <f>IF('Source - LTAP PAMP'!A310="","",'Source - LTAP PAMP'!A310)</f>
        <v/>
      </c>
      <c r="B310" s="1" t="str">
        <f t="shared" si="4"/>
        <v/>
      </c>
      <c r="C310" t="str">
        <f>TEXT(IF(A310="","",IF(B310="3",VLOOKUP(A310,'Support - LTAP Names'!A:E,2,FALSE),VLOOKUP('Support - LTAP'!A310,'Support - LTAP Names'!G:K,2,FALSE))),"0000000")</f>
        <v/>
      </c>
    </row>
    <row r="311" spans="1:3" x14ac:dyDescent="0.25">
      <c r="A311" t="str">
        <f>IF('Source - LTAP PAMP'!A311="","",'Source - LTAP PAMP'!A311)</f>
        <v/>
      </c>
      <c r="B311" s="1" t="str">
        <f t="shared" si="4"/>
        <v/>
      </c>
      <c r="C311" t="str">
        <f>TEXT(IF(A311="","",IF(B311="3",VLOOKUP(A311,'Support - LTAP Names'!A:E,2,FALSE),VLOOKUP('Support - LTAP'!A311,'Support - LTAP Names'!G:K,2,FALSE))),"0000000")</f>
        <v/>
      </c>
    </row>
    <row r="312" spans="1:3" x14ac:dyDescent="0.25">
      <c r="A312" t="str">
        <f>IF('Source - LTAP PAMP'!A312="","",'Source - LTAP PAMP'!A312)</f>
        <v/>
      </c>
      <c r="B312" s="1" t="str">
        <f t="shared" si="4"/>
        <v/>
      </c>
      <c r="C312" t="str">
        <f>TEXT(IF(A312="","",IF(B312="3",VLOOKUP(A312,'Support - LTAP Names'!A:E,2,FALSE),VLOOKUP('Support - LTAP'!A312,'Support - LTAP Names'!G:K,2,FALSE))),"0000000")</f>
        <v/>
      </c>
    </row>
    <row r="313" spans="1:3" x14ac:dyDescent="0.25">
      <c r="A313" t="str">
        <f>IF('Source - LTAP PAMP'!A313="","",'Source - LTAP PAMP'!A313)</f>
        <v/>
      </c>
      <c r="B313" s="1" t="str">
        <f t="shared" si="4"/>
        <v/>
      </c>
      <c r="C313" t="str">
        <f>TEXT(IF(A313="","",IF(B313="3",VLOOKUP(A313,'Support - LTAP Names'!A:E,2,FALSE),VLOOKUP('Support - LTAP'!A313,'Support - LTAP Names'!G:K,2,FALSE))),"0000000")</f>
        <v/>
      </c>
    </row>
    <row r="314" spans="1:3" x14ac:dyDescent="0.25">
      <c r="A314" t="str">
        <f>IF('Source - LTAP PAMP'!A314="","",'Source - LTAP PAMP'!A314)</f>
        <v/>
      </c>
      <c r="B314" s="1" t="str">
        <f t="shared" si="4"/>
        <v/>
      </c>
      <c r="C314" t="str">
        <f>TEXT(IF(A314="","",IF(B314="3",VLOOKUP(A314,'Support - LTAP Names'!A:E,2,FALSE),VLOOKUP('Support - LTAP'!A314,'Support - LTAP Names'!G:K,2,FALSE))),"0000000")</f>
        <v/>
      </c>
    </row>
    <row r="315" spans="1:3" x14ac:dyDescent="0.25">
      <c r="A315" t="str">
        <f>IF('Source - LTAP PAMP'!A315="","",'Source - LTAP PAMP'!A315)</f>
        <v/>
      </c>
      <c r="B315" s="1" t="str">
        <f t="shared" si="4"/>
        <v/>
      </c>
      <c r="C315" t="str">
        <f>TEXT(IF(A315="","",IF(B315="3",VLOOKUP(A315,'Support - LTAP Names'!A:E,2,FALSE),VLOOKUP('Support - LTAP'!A315,'Support - LTAP Names'!G:K,2,FALSE))),"0000000")</f>
        <v/>
      </c>
    </row>
    <row r="316" spans="1:3" x14ac:dyDescent="0.25">
      <c r="A316" t="str">
        <f>IF('Source - LTAP PAMP'!A316="","",'Source - LTAP PAMP'!A316)</f>
        <v/>
      </c>
      <c r="B316" s="1" t="str">
        <f t="shared" si="4"/>
        <v/>
      </c>
      <c r="C316" t="str">
        <f>TEXT(IF(A316="","",IF(B316="3",VLOOKUP(A316,'Support - LTAP Names'!A:E,2,FALSE),VLOOKUP('Support - LTAP'!A316,'Support - LTAP Names'!G:K,2,FALSE))),"0000000")</f>
        <v/>
      </c>
    </row>
    <row r="317" spans="1:3" x14ac:dyDescent="0.25">
      <c r="A317" t="str">
        <f>IF('Source - LTAP PAMP'!A317="","",'Source - LTAP PAMP'!A317)</f>
        <v/>
      </c>
      <c r="B317" s="1" t="str">
        <f t="shared" si="4"/>
        <v/>
      </c>
      <c r="C317" t="str">
        <f>TEXT(IF(A317="","",IF(B317="3",VLOOKUP(A317,'Support - LTAP Names'!A:E,2,FALSE),VLOOKUP('Support - LTAP'!A317,'Support - LTAP Names'!G:K,2,FALSE))),"0000000")</f>
        <v/>
      </c>
    </row>
    <row r="318" spans="1:3" x14ac:dyDescent="0.25">
      <c r="A318" t="str">
        <f>IF('Source - LTAP PAMP'!A318="","",'Source - LTAP PAMP'!A318)</f>
        <v/>
      </c>
      <c r="B318" s="1" t="str">
        <f t="shared" si="4"/>
        <v/>
      </c>
      <c r="C318" t="str">
        <f>TEXT(IF(A318="","",IF(B318="3",VLOOKUP(A318,'Support - LTAP Names'!A:E,2,FALSE),VLOOKUP('Support - LTAP'!A318,'Support - LTAP Names'!G:K,2,FALSE))),"0000000")</f>
        <v/>
      </c>
    </row>
    <row r="319" spans="1:3" x14ac:dyDescent="0.25">
      <c r="A319" t="str">
        <f>IF('Source - LTAP PAMP'!A319="","",'Source - LTAP PAMP'!A319)</f>
        <v/>
      </c>
      <c r="B319" s="1" t="str">
        <f t="shared" si="4"/>
        <v/>
      </c>
      <c r="C319" t="str">
        <f>TEXT(IF(A319="","",IF(B319="3",VLOOKUP(A319,'Support - LTAP Names'!A:E,2,FALSE),VLOOKUP('Support - LTAP'!A319,'Support - LTAP Names'!G:K,2,FALSE))),"0000000")</f>
        <v/>
      </c>
    </row>
    <row r="320" spans="1:3" x14ac:dyDescent="0.25">
      <c r="A320" t="str">
        <f>IF('Source - LTAP PAMP'!A320="","",'Source - LTAP PAMP'!A320)</f>
        <v/>
      </c>
      <c r="B320" s="1" t="str">
        <f t="shared" si="4"/>
        <v/>
      </c>
      <c r="C320" t="str">
        <f>TEXT(IF(A320="","",IF(B320="3",VLOOKUP(A320,'Support - LTAP Names'!A:E,2,FALSE),VLOOKUP('Support - LTAP'!A320,'Support - LTAP Names'!G:K,2,FALSE))),"0000000")</f>
        <v/>
      </c>
    </row>
    <row r="321" spans="1:3" x14ac:dyDescent="0.25">
      <c r="A321" t="str">
        <f>IF('Source - LTAP PAMP'!A321="","",'Source - LTAP PAMP'!A321)</f>
        <v/>
      </c>
      <c r="B321" s="1" t="str">
        <f t="shared" si="4"/>
        <v/>
      </c>
      <c r="C321" t="str">
        <f>TEXT(IF(A321="","",IF(B321="3",VLOOKUP(A321,'Support - LTAP Names'!A:E,2,FALSE),VLOOKUP('Support - LTAP'!A321,'Support - LTAP Names'!G:K,2,FALSE))),"0000000")</f>
        <v/>
      </c>
    </row>
    <row r="322" spans="1:3" x14ac:dyDescent="0.25">
      <c r="A322" t="str">
        <f>IF('Source - LTAP PAMP'!A322="","",'Source - LTAP PAMP'!A322)</f>
        <v/>
      </c>
      <c r="B322" s="1" t="str">
        <f t="shared" si="4"/>
        <v/>
      </c>
      <c r="C322" t="str">
        <f>TEXT(IF(A322="","",IF(B322="3",VLOOKUP(A322,'Support - LTAP Names'!A:E,2,FALSE),VLOOKUP('Support - LTAP'!A322,'Support - LTAP Names'!G:K,2,FALSE))),"0000000")</f>
        <v/>
      </c>
    </row>
    <row r="323" spans="1:3" x14ac:dyDescent="0.25">
      <c r="A323" t="str">
        <f>IF('Source - LTAP PAMP'!A323="","",'Source - LTAP PAMP'!A323)</f>
        <v/>
      </c>
      <c r="B323" s="1" t="str">
        <f t="shared" ref="B323:B386" si="5">IF(A323="","",IF(RIGHT(A323,6)="COUNTY","1","3"))</f>
        <v/>
      </c>
      <c r="C323" t="str">
        <f>TEXT(IF(A323="","",IF(B323="3",VLOOKUP(A323,'Support - LTAP Names'!A:E,2,FALSE),VLOOKUP('Support - LTAP'!A323,'Support - LTAP Names'!G:K,2,FALSE))),"0000000")</f>
        <v/>
      </c>
    </row>
    <row r="324" spans="1:3" x14ac:dyDescent="0.25">
      <c r="A324" t="str">
        <f>IF('Source - LTAP PAMP'!A324="","",'Source - LTAP PAMP'!A324)</f>
        <v/>
      </c>
      <c r="B324" s="1" t="str">
        <f t="shared" si="5"/>
        <v/>
      </c>
      <c r="C324" t="str">
        <f>TEXT(IF(A324="","",IF(B324="3",VLOOKUP(A324,'Support - LTAP Names'!A:E,2,FALSE),VLOOKUP('Support - LTAP'!A324,'Support - LTAP Names'!G:K,2,FALSE))),"0000000")</f>
        <v/>
      </c>
    </row>
    <row r="325" spans="1:3" x14ac:dyDescent="0.25">
      <c r="A325" t="str">
        <f>IF('Source - LTAP PAMP'!A325="","",'Source - LTAP PAMP'!A325)</f>
        <v/>
      </c>
      <c r="B325" s="1" t="str">
        <f t="shared" si="5"/>
        <v/>
      </c>
      <c r="C325" t="str">
        <f>TEXT(IF(A325="","",IF(B325="3",VLOOKUP(A325,'Support - LTAP Names'!A:E,2,FALSE),VLOOKUP('Support - LTAP'!A325,'Support - LTAP Names'!G:K,2,FALSE))),"0000000")</f>
        <v/>
      </c>
    </row>
    <row r="326" spans="1:3" x14ac:dyDescent="0.25">
      <c r="A326" t="str">
        <f>IF('Source - LTAP PAMP'!A326="","",'Source - LTAP PAMP'!A326)</f>
        <v/>
      </c>
      <c r="B326" s="1" t="str">
        <f t="shared" si="5"/>
        <v/>
      </c>
      <c r="C326" t="str">
        <f>TEXT(IF(A326="","",IF(B326="3",VLOOKUP(A326,'Support - LTAP Names'!A:E,2,FALSE),VLOOKUP('Support - LTAP'!A326,'Support - LTAP Names'!G:K,2,FALSE))),"0000000")</f>
        <v/>
      </c>
    </row>
    <row r="327" spans="1:3" x14ac:dyDescent="0.25">
      <c r="A327" t="str">
        <f>IF('Source - LTAP PAMP'!A327="","",'Source - LTAP PAMP'!A327)</f>
        <v/>
      </c>
      <c r="B327" s="1" t="str">
        <f t="shared" si="5"/>
        <v/>
      </c>
      <c r="C327" t="str">
        <f>TEXT(IF(A327="","",IF(B327="3",VLOOKUP(A327,'Support - LTAP Names'!A:E,2,FALSE),VLOOKUP('Support - LTAP'!A327,'Support - LTAP Names'!G:K,2,FALSE))),"0000000")</f>
        <v/>
      </c>
    </row>
    <row r="328" spans="1:3" x14ac:dyDescent="0.25">
      <c r="A328" t="str">
        <f>IF('Source - LTAP PAMP'!A328="","",'Source - LTAP PAMP'!A328)</f>
        <v/>
      </c>
      <c r="B328" s="1" t="str">
        <f t="shared" si="5"/>
        <v/>
      </c>
      <c r="C328" t="str">
        <f>TEXT(IF(A328="","",IF(B328="3",VLOOKUP(A328,'Support - LTAP Names'!A:E,2,FALSE),VLOOKUP('Support - LTAP'!A328,'Support - LTAP Names'!G:K,2,FALSE))),"0000000")</f>
        <v/>
      </c>
    </row>
    <row r="329" spans="1:3" x14ac:dyDescent="0.25">
      <c r="A329" t="str">
        <f>IF('Source - LTAP PAMP'!A329="","",'Source - LTAP PAMP'!A329)</f>
        <v/>
      </c>
      <c r="B329" s="1" t="str">
        <f t="shared" si="5"/>
        <v/>
      </c>
      <c r="C329" t="str">
        <f>TEXT(IF(A329="","",IF(B329="3",VLOOKUP(A329,'Support - LTAP Names'!A:E,2,FALSE),VLOOKUP('Support - LTAP'!A329,'Support - LTAP Names'!G:K,2,FALSE))),"0000000")</f>
        <v/>
      </c>
    </row>
    <row r="330" spans="1:3" x14ac:dyDescent="0.25">
      <c r="A330" t="str">
        <f>IF('Source - LTAP PAMP'!A330="","",'Source - LTAP PAMP'!A330)</f>
        <v/>
      </c>
      <c r="B330" s="1" t="str">
        <f t="shared" si="5"/>
        <v/>
      </c>
      <c r="C330" t="str">
        <f>TEXT(IF(A330="","",IF(B330="3",VLOOKUP(A330,'Support - LTAP Names'!A:E,2,FALSE),VLOOKUP('Support - LTAP'!A330,'Support - LTAP Names'!G:K,2,FALSE))),"0000000")</f>
        <v/>
      </c>
    </row>
    <row r="331" spans="1:3" x14ac:dyDescent="0.25">
      <c r="A331" t="str">
        <f>IF('Source - LTAP PAMP'!A331="","",'Source - LTAP PAMP'!A331)</f>
        <v/>
      </c>
      <c r="B331" s="1" t="str">
        <f t="shared" si="5"/>
        <v/>
      </c>
      <c r="C331" t="str">
        <f>TEXT(IF(A331="","",IF(B331="3",VLOOKUP(A331,'Support - LTAP Names'!A:E,2,FALSE),VLOOKUP('Support - LTAP'!A331,'Support - LTAP Names'!G:K,2,FALSE))),"0000000")</f>
        <v/>
      </c>
    </row>
    <row r="332" spans="1:3" x14ac:dyDescent="0.25">
      <c r="A332" t="str">
        <f>IF('Source - LTAP PAMP'!A332="","",'Source - LTAP PAMP'!A332)</f>
        <v/>
      </c>
      <c r="B332" s="1" t="str">
        <f t="shared" si="5"/>
        <v/>
      </c>
      <c r="C332" t="str">
        <f>TEXT(IF(A332="","",IF(B332="3",VLOOKUP(A332,'Support - LTAP Names'!A:E,2,FALSE),VLOOKUP('Support - LTAP'!A332,'Support - LTAP Names'!G:K,2,FALSE))),"0000000")</f>
        <v/>
      </c>
    </row>
    <row r="333" spans="1:3" x14ac:dyDescent="0.25">
      <c r="A333" t="str">
        <f>IF('Source - LTAP PAMP'!A333="","",'Source - LTAP PAMP'!A333)</f>
        <v/>
      </c>
      <c r="B333" s="1" t="str">
        <f t="shared" si="5"/>
        <v/>
      </c>
      <c r="C333" t="str">
        <f>TEXT(IF(A333="","",IF(B333="3",VLOOKUP(A333,'Support - LTAP Names'!A:E,2,FALSE),VLOOKUP('Support - LTAP'!A333,'Support - LTAP Names'!G:K,2,FALSE))),"0000000")</f>
        <v/>
      </c>
    </row>
    <row r="334" spans="1:3" x14ac:dyDescent="0.25">
      <c r="A334" t="str">
        <f>IF('Source - LTAP PAMP'!A334="","",'Source - LTAP PAMP'!A334)</f>
        <v/>
      </c>
      <c r="B334" s="1" t="str">
        <f t="shared" si="5"/>
        <v/>
      </c>
      <c r="C334" t="str">
        <f>TEXT(IF(A334="","",IF(B334="3",VLOOKUP(A334,'Support - LTAP Names'!A:E,2,FALSE),VLOOKUP('Support - LTAP'!A334,'Support - LTAP Names'!G:K,2,FALSE))),"0000000")</f>
        <v/>
      </c>
    </row>
    <row r="335" spans="1:3" x14ac:dyDescent="0.25">
      <c r="A335" t="str">
        <f>IF('Source - LTAP PAMP'!A335="","",'Source - LTAP PAMP'!A335)</f>
        <v/>
      </c>
      <c r="B335" s="1" t="str">
        <f t="shared" si="5"/>
        <v/>
      </c>
      <c r="C335" t="str">
        <f>TEXT(IF(A335="","",IF(B335="3",VLOOKUP(A335,'Support - LTAP Names'!A:E,2,FALSE),VLOOKUP('Support - LTAP'!A335,'Support - LTAP Names'!G:K,2,FALSE))),"0000000")</f>
        <v/>
      </c>
    </row>
    <row r="336" spans="1:3" x14ac:dyDescent="0.25">
      <c r="A336" t="str">
        <f>IF('Source - LTAP PAMP'!A336="","",'Source - LTAP PAMP'!A336)</f>
        <v/>
      </c>
      <c r="B336" s="1" t="str">
        <f t="shared" si="5"/>
        <v/>
      </c>
      <c r="C336" t="str">
        <f>TEXT(IF(A336="","",IF(B336="3",VLOOKUP(A336,'Support - LTAP Names'!A:E,2,FALSE),VLOOKUP('Support - LTAP'!A336,'Support - LTAP Names'!G:K,2,FALSE))),"0000000")</f>
        <v/>
      </c>
    </row>
    <row r="337" spans="1:3" x14ac:dyDescent="0.25">
      <c r="A337" t="str">
        <f>IF('Source - LTAP PAMP'!A337="","",'Source - LTAP PAMP'!A337)</f>
        <v/>
      </c>
      <c r="B337" s="1" t="str">
        <f t="shared" si="5"/>
        <v/>
      </c>
      <c r="C337" t="str">
        <f>TEXT(IF(A337="","",IF(B337="3",VLOOKUP(A337,'Support - LTAP Names'!A:E,2,FALSE),VLOOKUP('Support - LTAP'!A337,'Support - LTAP Names'!G:K,2,FALSE))),"0000000")</f>
        <v/>
      </c>
    </row>
    <row r="338" spans="1:3" x14ac:dyDescent="0.25">
      <c r="A338" t="str">
        <f>IF('Source - LTAP PAMP'!A338="","",'Source - LTAP PAMP'!A338)</f>
        <v/>
      </c>
      <c r="B338" s="1" t="str">
        <f t="shared" si="5"/>
        <v/>
      </c>
      <c r="C338" t="str">
        <f>TEXT(IF(A338="","",IF(B338="3",VLOOKUP(A338,'Support - LTAP Names'!A:E,2,FALSE),VLOOKUP('Support - LTAP'!A338,'Support - LTAP Names'!G:K,2,FALSE))),"0000000")</f>
        <v/>
      </c>
    </row>
    <row r="339" spans="1:3" x14ac:dyDescent="0.25">
      <c r="A339" t="str">
        <f>IF('Source - LTAP PAMP'!A339="","",'Source - LTAP PAMP'!A339)</f>
        <v/>
      </c>
      <c r="B339" s="1" t="str">
        <f t="shared" si="5"/>
        <v/>
      </c>
      <c r="C339" t="str">
        <f>TEXT(IF(A339="","",IF(B339="3",VLOOKUP(A339,'Support - LTAP Names'!A:E,2,FALSE),VLOOKUP('Support - LTAP'!A339,'Support - LTAP Names'!G:K,2,FALSE))),"0000000")</f>
        <v/>
      </c>
    </row>
    <row r="340" spans="1:3" x14ac:dyDescent="0.25">
      <c r="A340" t="str">
        <f>IF('Source - LTAP PAMP'!A340="","",'Source - LTAP PAMP'!A340)</f>
        <v/>
      </c>
      <c r="B340" s="1" t="str">
        <f t="shared" si="5"/>
        <v/>
      </c>
      <c r="C340" t="str">
        <f>TEXT(IF(A340="","",IF(B340="3",VLOOKUP(A340,'Support - LTAP Names'!A:E,2,FALSE),VLOOKUP('Support - LTAP'!A340,'Support - LTAP Names'!G:K,2,FALSE))),"0000000")</f>
        <v/>
      </c>
    </row>
    <row r="341" spans="1:3" x14ac:dyDescent="0.25">
      <c r="A341" t="str">
        <f>IF('Source - LTAP PAMP'!A341="","",'Source - LTAP PAMP'!A341)</f>
        <v/>
      </c>
      <c r="B341" s="1" t="str">
        <f t="shared" si="5"/>
        <v/>
      </c>
      <c r="C341" t="str">
        <f>TEXT(IF(A341="","",IF(B341="3",VLOOKUP(A341,'Support - LTAP Names'!A:E,2,FALSE),VLOOKUP('Support - LTAP'!A341,'Support - LTAP Names'!G:K,2,FALSE))),"0000000")</f>
        <v/>
      </c>
    </row>
    <row r="342" spans="1:3" x14ac:dyDescent="0.25">
      <c r="A342" t="str">
        <f>IF('Source - LTAP PAMP'!A342="","",'Source - LTAP PAMP'!A342)</f>
        <v/>
      </c>
      <c r="B342" s="1" t="str">
        <f t="shared" si="5"/>
        <v/>
      </c>
      <c r="C342" t="str">
        <f>TEXT(IF(A342="","",IF(B342="3",VLOOKUP(A342,'Support - LTAP Names'!A:E,2,FALSE),VLOOKUP('Support - LTAP'!A342,'Support - LTAP Names'!G:K,2,FALSE))),"0000000")</f>
        <v/>
      </c>
    </row>
    <row r="343" spans="1:3" x14ac:dyDescent="0.25">
      <c r="A343" t="str">
        <f>IF('Source - LTAP PAMP'!A343="","",'Source - LTAP PAMP'!A343)</f>
        <v/>
      </c>
      <c r="B343" s="1" t="str">
        <f t="shared" si="5"/>
        <v/>
      </c>
      <c r="C343" t="str">
        <f>TEXT(IF(A343="","",IF(B343="3",VLOOKUP(A343,'Support - LTAP Names'!A:E,2,FALSE),VLOOKUP('Support - LTAP'!A343,'Support - LTAP Names'!G:K,2,FALSE))),"0000000")</f>
        <v/>
      </c>
    </row>
    <row r="344" spans="1:3" x14ac:dyDescent="0.25">
      <c r="A344" t="str">
        <f>IF('Source - LTAP PAMP'!A344="","",'Source - LTAP PAMP'!A344)</f>
        <v/>
      </c>
      <c r="B344" s="1" t="str">
        <f t="shared" si="5"/>
        <v/>
      </c>
      <c r="C344" t="str">
        <f>TEXT(IF(A344="","",IF(B344="3",VLOOKUP(A344,'Support - LTAP Names'!A:E,2,FALSE),VLOOKUP('Support - LTAP'!A344,'Support - LTAP Names'!G:K,2,FALSE))),"0000000")</f>
        <v/>
      </c>
    </row>
    <row r="345" spans="1:3" x14ac:dyDescent="0.25">
      <c r="A345" t="str">
        <f>IF('Source - LTAP PAMP'!A345="","",'Source - LTAP PAMP'!A345)</f>
        <v/>
      </c>
      <c r="B345" s="1" t="str">
        <f t="shared" si="5"/>
        <v/>
      </c>
      <c r="C345" t="str">
        <f>TEXT(IF(A345="","",IF(B345="3",VLOOKUP(A345,'Support - LTAP Names'!A:E,2,FALSE),VLOOKUP('Support - LTAP'!A345,'Support - LTAP Names'!G:K,2,FALSE))),"0000000")</f>
        <v/>
      </c>
    </row>
    <row r="346" spans="1:3" x14ac:dyDescent="0.25">
      <c r="A346" t="str">
        <f>IF('Source - LTAP PAMP'!A346="","",'Source - LTAP PAMP'!A346)</f>
        <v/>
      </c>
      <c r="B346" s="1" t="str">
        <f t="shared" si="5"/>
        <v/>
      </c>
      <c r="C346" t="str">
        <f>TEXT(IF(A346="","",IF(B346="3",VLOOKUP(A346,'Support - LTAP Names'!A:E,2,FALSE),VLOOKUP('Support - LTAP'!A346,'Support - LTAP Names'!G:K,2,FALSE))),"0000000")</f>
        <v/>
      </c>
    </row>
    <row r="347" spans="1:3" x14ac:dyDescent="0.25">
      <c r="A347" t="str">
        <f>IF('Source - LTAP PAMP'!A347="","",'Source - LTAP PAMP'!A347)</f>
        <v/>
      </c>
      <c r="B347" s="1" t="str">
        <f t="shared" si="5"/>
        <v/>
      </c>
      <c r="C347" t="str">
        <f>TEXT(IF(A347="","",IF(B347="3",VLOOKUP(A347,'Support - LTAP Names'!A:E,2,FALSE),VLOOKUP('Support - LTAP'!A347,'Support - LTAP Names'!G:K,2,FALSE))),"0000000")</f>
        <v/>
      </c>
    </row>
    <row r="348" spans="1:3" x14ac:dyDescent="0.25">
      <c r="A348" t="str">
        <f>IF('Source - LTAP PAMP'!A348="","",'Source - LTAP PAMP'!A348)</f>
        <v/>
      </c>
      <c r="B348" s="1" t="str">
        <f t="shared" si="5"/>
        <v/>
      </c>
      <c r="C348" t="str">
        <f>TEXT(IF(A348="","",IF(B348="3",VLOOKUP(A348,'Support - LTAP Names'!A:E,2,FALSE),VLOOKUP('Support - LTAP'!A348,'Support - LTAP Names'!G:K,2,FALSE))),"0000000")</f>
        <v/>
      </c>
    </row>
    <row r="349" spans="1:3" x14ac:dyDescent="0.25">
      <c r="A349" t="str">
        <f>IF('Source - LTAP PAMP'!A349="","",'Source - LTAP PAMP'!A349)</f>
        <v/>
      </c>
      <c r="B349" s="1" t="str">
        <f t="shared" si="5"/>
        <v/>
      </c>
      <c r="C349" t="str">
        <f>TEXT(IF(A349="","",IF(B349="3",VLOOKUP(A349,'Support - LTAP Names'!A:E,2,FALSE),VLOOKUP('Support - LTAP'!A349,'Support - LTAP Names'!G:K,2,FALSE))),"0000000")</f>
        <v/>
      </c>
    </row>
    <row r="350" spans="1:3" x14ac:dyDescent="0.25">
      <c r="A350" t="str">
        <f>IF('Source - LTAP PAMP'!A350="","",'Source - LTAP PAMP'!A350)</f>
        <v/>
      </c>
      <c r="B350" s="1" t="str">
        <f t="shared" si="5"/>
        <v/>
      </c>
      <c r="C350" t="str">
        <f>TEXT(IF(A350="","",IF(B350="3",VLOOKUP(A350,'Support - LTAP Names'!A:E,2,FALSE),VLOOKUP('Support - LTAP'!A350,'Support - LTAP Names'!G:K,2,FALSE))),"0000000")</f>
        <v/>
      </c>
    </row>
    <row r="351" spans="1:3" x14ac:dyDescent="0.25">
      <c r="A351" t="str">
        <f>IF('Source - LTAP PAMP'!A351="","",'Source - LTAP PAMP'!A351)</f>
        <v/>
      </c>
      <c r="B351" s="1" t="str">
        <f t="shared" si="5"/>
        <v/>
      </c>
      <c r="C351" t="str">
        <f>TEXT(IF(A351="","",IF(B351="3",VLOOKUP(A351,'Support - LTAP Names'!A:E,2,FALSE),VLOOKUP('Support - LTAP'!A351,'Support - LTAP Names'!G:K,2,FALSE))),"0000000")</f>
        <v/>
      </c>
    </row>
    <row r="352" spans="1:3" x14ac:dyDescent="0.25">
      <c r="A352" t="str">
        <f>IF('Source - LTAP PAMP'!A352="","",'Source - LTAP PAMP'!A352)</f>
        <v/>
      </c>
      <c r="B352" s="1" t="str">
        <f t="shared" si="5"/>
        <v/>
      </c>
      <c r="C352" t="str">
        <f>TEXT(IF(A352="","",IF(B352="3",VLOOKUP(A352,'Support - LTAP Names'!A:E,2,FALSE),VLOOKUP('Support - LTAP'!A352,'Support - LTAP Names'!G:K,2,FALSE))),"0000000")</f>
        <v/>
      </c>
    </row>
    <row r="353" spans="1:3" x14ac:dyDescent="0.25">
      <c r="A353" t="str">
        <f>IF('Source - LTAP PAMP'!A353="","",'Source - LTAP PAMP'!A353)</f>
        <v/>
      </c>
      <c r="B353" s="1" t="str">
        <f t="shared" si="5"/>
        <v/>
      </c>
      <c r="C353" t="str">
        <f>TEXT(IF(A353="","",IF(B353="3",VLOOKUP(A353,'Support - LTAP Names'!A:E,2,FALSE),VLOOKUP('Support - LTAP'!A353,'Support - LTAP Names'!G:K,2,FALSE))),"0000000")</f>
        <v/>
      </c>
    </row>
    <row r="354" spans="1:3" x14ac:dyDescent="0.25">
      <c r="A354" t="str">
        <f>IF('Source - LTAP PAMP'!A354="","",'Source - LTAP PAMP'!A354)</f>
        <v/>
      </c>
      <c r="B354" s="1" t="str">
        <f t="shared" si="5"/>
        <v/>
      </c>
      <c r="C354" t="str">
        <f>TEXT(IF(A354="","",IF(B354="3",VLOOKUP(A354,'Support - LTAP Names'!A:E,2,FALSE),VLOOKUP('Support - LTAP'!A354,'Support - LTAP Names'!G:K,2,FALSE))),"0000000")</f>
        <v/>
      </c>
    </row>
    <row r="355" spans="1:3" x14ac:dyDescent="0.25">
      <c r="A355" t="str">
        <f>IF('Source - LTAP PAMP'!A355="","",'Source - LTAP PAMP'!A355)</f>
        <v/>
      </c>
      <c r="B355" s="1" t="str">
        <f t="shared" si="5"/>
        <v/>
      </c>
      <c r="C355" t="str">
        <f>TEXT(IF(A355="","",IF(B355="3",VLOOKUP(A355,'Support - LTAP Names'!A:E,2,FALSE),VLOOKUP('Support - LTAP'!A355,'Support - LTAP Names'!G:K,2,FALSE))),"0000000")</f>
        <v/>
      </c>
    </row>
    <row r="356" spans="1:3" x14ac:dyDescent="0.25">
      <c r="A356" t="str">
        <f>IF('Source - LTAP PAMP'!A356="","",'Source - LTAP PAMP'!A356)</f>
        <v/>
      </c>
      <c r="B356" s="1" t="str">
        <f t="shared" si="5"/>
        <v/>
      </c>
      <c r="C356" t="str">
        <f>TEXT(IF(A356="","",IF(B356="3",VLOOKUP(A356,'Support - LTAP Names'!A:E,2,FALSE),VLOOKUP('Support - LTAP'!A356,'Support - LTAP Names'!G:K,2,FALSE))),"0000000")</f>
        <v/>
      </c>
    </row>
    <row r="357" spans="1:3" x14ac:dyDescent="0.25">
      <c r="A357" t="str">
        <f>IF('Source - LTAP PAMP'!A357="","",'Source - LTAP PAMP'!A357)</f>
        <v/>
      </c>
      <c r="B357" s="1" t="str">
        <f t="shared" si="5"/>
        <v/>
      </c>
      <c r="C357" t="str">
        <f>TEXT(IF(A357="","",IF(B357="3",VLOOKUP(A357,'Support - LTAP Names'!A:E,2,FALSE),VLOOKUP('Support - LTAP'!A357,'Support - LTAP Names'!G:K,2,FALSE))),"0000000")</f>
        <v/>
      </c>
    </row>
    <row r="358" spans="1:3" x14ac:dyDescent="0.25">
      <c r="A358" t="str">
        <f>IF('Source - LTAP PAMP'!A358="","",'Source - LTAP PAMP'!A358)</f>
        <v/>
      </c>
      <c r="B358" s="1" t="str">
        <f t="shared" si="5"/>
        <v/>
      </c>
      <c r="C358" t="str">
        <f>TEXT(IF(A358="","",IF(B358="3",VLOOKUP(A358,'Support - LTAP Names'!A:E,2,FALSE),VLOOKUP('Support - LTAP'!A358,'Support - LTAP Names'!G:K,2,FALSE))),"0000000")</f>
        <v/>
      </c>
    </row>
    <row r="359" spans="1:3" x14ac:dyDescent="0.25">
      <c r="A359" t="str">
        <f>IF('Source - LTAP PAMP'!A359="","",'Source - LTAP PAMP'!A359)</f>
        <v/>
      </c>
      <c r="B359" s="1" t="str">
        <f t="shared" si="5"/>
        <v/>
      </c>
      <c r="C359" t="str">
        <f>TEXT(IF(A359="","",IF(B359="3",VLOOKUP(A359,'Support - LTAP Names'!A:E,2,FALSE),VLOOKUP('Support - LTAP'!A359,'Support - LTAP Names'!G:K,2,FALSE))),"0000000")</f>
        <v/>
      </c>
    </row>
    <row r="360" spans="1:3" x14ac:dyDescent="0.25">
      <c r="A360" t="str">
        <f>IF('Source - LTAP PAMP'!A360="","",'Source - LTAP PAMP'!A360)</f>
        <v/>
      </c>
      <c r="B360" s="1" t="str">
        <f t="shared" si="5"/>
        <v/>
      </c>
      <c r="C360" t="str">
        <f>TEXT(IF(A360="","",IF(B360="3",VLOOKUP(A360,'Support - LTAP Names'!A:E,2,FALSE),VLOOKUP('Support - LTAP'!A360,'Support - LTAP Names'!G:K,2,FALSE))),"0000000")</f>
        <v/>
      </c>
    </row>
    <row r="361" spans="1:3" x14ac:dyDescent="0.25">
      <c r="A361" t="str">
        <f>IF('Source - LTAP PAMP'!A361="","",'Source - LTAP PAMP'!A361)</f>
        <v/>
      </c>
      <c r="B361" s="1" t="str">
        <f t="shared" si="5"/>
        <v/>
      </c>
      <c r="C361" t="str">
        <f>TEXT(IF(A361="","",IF(B361="3",VLOOKUP(A361,'Support - LTAP Names'!A:E,2,FALSE),VLOOKUP('Support - LTAP'!A361,'Support - LTAP Names'!G:K,2,FALSE))),"0000000")</f>
        <v/>
      </c>
    </row>
    <row r="362" spans="1:3" x14ac:dyDescent="0.25">
      <c r="A362" t="str">
        <f>IF('Source - LTAP PAMP'!A362="","",'Source - LTAP PAMP'!A362)</f>
        <v/>
      </c>
      <c r="B362" s="1" t="str">
        <f t="shared" si="5"/>
        <v/>
      </c>
      <c r="C362" t="str">
        <f>TEXT(IF(A362="","",IF(B362="3",VLOOKUP(A362,'Support - LTAP Names'!A:E,2,FALSE),VLOOKUP('Support - LTAP'!A362,'Support - LTAP Names'!G:K,2,FALSE))),"0000000")</f>
        <v/>
      </c>
    </row>
    <row r="363" spans="1:3" x14ac:dyDescent="0.25">
      <c r="A363" t="str">
        <f>IF('Source - LTAP PAMP'!A363="","",'Source - LTAP PAMP'!A363)</f>
        <v/>
      </c>
      <c r="B363" s="1" t="str">
        <f t="shared" si="5"/>
        <v/>
      </c>
      <c r="C363" t="str">
        <f>TEXT(IF(A363="","",IF(B363="3",VLOOKUP(A363,'Support - LTAP Names'!A:E,2,FALSE),VLOOKUP('Support - LTAP'!A363,'Support - LTAP Names'!G:K,2,FALSE))),"0000000")</f>
        <v/>
      </c>
    </row>
    <row r="364" spans="1:3" x14ac:dyDescent="0.25">
      <c r="A364" t="str">
        <f>IF('Source - LTAP PAMP'!A364="","",'Source - LTAP PAMP'!A364)</f>
        <v/>
      </c>
      <c r="B364" s="1" t="str">
        <f t="shared" si="5"/>
        <v/>
      </c>
      <c r="C364" t="str">
        <f>TEXT(IF(A364="","",IF(B364="3",VLOOKUP(A364,'Support - LTAP Names'!A:E,2,FALSE),VLOOKUP('Support - LTAP'!A364,'Support - LTAP Names'!G:K,2,FALSE))),"0000000")</f>
        <v/>
      </c>
    </row>
    <row r="365" spans="1:3" x14ac:dyDescent="0.25">
      <c r="A365" t="str">
        <f>IF('Source - LTAP PAMP'!A365="","",'Source - LTAP PAMP'!A365)</f>
        <v/>
      </c>
      <c r="B365" s="1" t="str">
        <f t="shared" si="5"/>
        <v/>
      </c>
      <c r="C365" t="str">
        <f>TEXT(IF(A365="","",IF(B365="3",VLOOKUP(A365,'Support - LTAP Names'!A:E,2,FALSE),VLOOKUP('Support - LTAP'!A365,'Support - LTAP Names'!G:K,2,FALSE))),"0000000")</f>
        <v/>
      </c>
    </row>
    <row r="366" spans="1:3" x14ac:dyDescent="0.25">
      <c r="A366" t="str">
        <f>IF('Source - LTAP PAMP'!A366="","",'Source - LTAP PAMP'!A366)</f>
        <v/>
      </c>
      <c r="B366" s="1" t="str">
        <f t="shared" si="5"/>
        <v/>
      </c>
      <c r="C366" t="str">
        <f>TEXT(IF(A366="","",IF(B366="3",VLOOKUP(A366,'Support - LTAP Names'!A:E,2,FALSE),VLOOKUP('Support - LTAP'!A366,'Support - LTAP Names'!G:K,2,FALSE))),"0000000")</f>
        <v/>
      </c>
    </row>
    <row r="367" spans="1:3" x14ac:dyDescent="0.25">
      <c r="A367" t="str">
        <f>IF('Source - LTAP PAMP'!A367="","",'Source - LTAP PAMP'!A367)</f>
        <v/>
      </c>
      <c r="B367" s="1" t="str">
        <f t="shared" si="5"/>
        <v/>
      </c>
      <c r="C367" t="str">
        <f>TEXT(IF(A367="","",IF(B367="3",VLOOKUP(A367,'Support - LTAP Names'!A:E,2,FALSE),VLOOKUP('Support - LTAP'!A367,'Support - LTAP Names'!G:K,2,FALSE))),"0000000")</f>
        <v/>
      </c>
    </row>
    <row r="368" spans="1:3" x14ac:dyDescent="0.25">
      <c r="A368" t="str">
        <f>IF('Source - LTAP PAMP'!A368="","",'Source - LTAP PAMP'!A368)</f>
        <v/>
      </c>
      <c r="B368" s="1" t="str">
        <f t="shared" si="5"/>
        <v/>
      </c>
      <c r="C368" t="str">
        <f>TEXT(IF(A368="","",IF(B368="3",VLOOKUP(A368,'Support - LTAP Names'!A:E,2,FALSE),VLOOKUP('Support - LTAP'!A368,'Support - LTAP Names'!G:K,2,FALSE))),"0000000")</f>
        <v/>
      </c>
    </row>
    <row r="369" spans="1:3" x14ac:dyDescent="0.25">
      <c r="A369" t="str">
        <f>IF('Source - LTAP PAMP'!A369="","",'Source - LTAP PAMP'!A369)</f>
        <v/>
      </c>
      <c r="B369" s="1" t="str">
        <f t="shared" si="5"/>
        <v/>
      </c>
      <c r="C369" t="str">
        <f>TEXT(IF(A369="","",IF(B369="3",VLOOKUP(A369,'Support - LTAP Names'!A:E,2,FALSE),VLOOKUP('Support - LTAP'!A369,'Support - LTAP Names'!G:K,2,FALSE))),"0000000")</f>
        <v/>
      </c>
    </row>
    <row r="370" spans="1:3" x14ac:dyDescent="0.25">
      <c r="A370" t="str">
        <f>IF('Source - LTAP PAMP'!A370="","",'Source - LTAP PAMP'!A370)</f>
        <v/>
      </c>
      <c r="B370" s="1" t="str">
        <f t="shared" si="5"/>
        <v/>
      </c>
      <c r="C370" t="str">
        <f>TEXT(IF(A370="","",IF(B370="3",VLOOKUP(A370,'Support - LTAP Names'!A:E,2,FALSE),VLOOKUP('Support - LTAP'!A370,'Support - LTAP Names'!G:K,2,FALSE))),"0000000")</f>
        <v/>
      </c>
    </row>
    <row r="371" spans="1:3" x14ac:dyDescent="0.25">
      <c r="A371" t="str">
        <f>IF('Source - LTAP PAMP'!A371="","",'Source - LTAP PAMP'!A371)</f>
        <v/>
      </c>
      <c r="B371" s="1" t="str">
        <f t="shared" si="5"/>
        <v/>
      </c>
      <c r="C371" t="str">
        <f>TEXT(IF(A371="","",IF(B371="3",VLOOKUP(A371,'Support - LTAP Names'!A:E,2,FALSE),VLOOKUP('Support - LTAP'!A371,'Support - LTAP Names'!G:K,2,FALSE))),"0000000")</f>
        <v/>
      </c>
    </row>
    <row r="372" spans="1:3" x14ac:dyDescent="0.25">
      <c r="A372" t="str">
        <f>IF('Source - LTAP PAMP'!A372="","",'Source - LTAP PAMP'!A372)</f>
        <v/>
      </c>
      <c r="B372" s="1" t="str">
        <f t="shared" si="5"/>
        <v/>
      </c>
      <c r="C372" t="str">
        <f>TEXT(IF(A372="","",IF(B372="3",VLOOKUP(A372,'Support - LTAP Names'!A:E,2,FALSE),VLOOKUP('Support - LTAP'!A372,'Support - LTAP Names'!G:K,2,FALSE))),"0000000")</f>
        <v/>
      </c>
    </row>
    <row r="373" spans="1:3" x14ac:dyDescent="0.25">
      <c r="A373" t="str">
        <f>IF('Source - LTAP PAMP'!A373="","",'Source - LTAP PAMP'!A373)</f>
        <v/>
      </c>
      <c r="B373" s="1" t="str">
        <f t="shared" si="5"/>
        <v/>
      </c>
      <c r="C373" t="str">
        <f>TEXT(IF(A373="","",IF(B373="3",VLOOKUP(A373,'Support - LTAP Names'!A:E,2,FALSE),VLOOKUP('Support - LTAP'!A373,'Support - LTAP Names'!G:K,2,FALSE))),"0000000")</f>
        <v/>
      </c>
    </row>
    <row r="374" spans="1:3" x14ac:dyDescent="0.25">
      <c r="A374" t="str">
        <f>IF('Source - LTAP PAMP'!A374="","",'Source - LTAP PAMP'!A374)</f>
        <v/>
      </c>
      <c r="B374" s="1" t="str">
        <f t="shared" si="5"/>
        <v/>
      </c>
      <c r="C374" t="str">
        <f>TEXT(IF(A374="","",IF(B374="3",VLOOKUP(A374,'Support - LTAP Names'!A:E,2,FALSE),VLOOKUP('Support - LTAP'!A374,'Support - LTAP Names'!G:K,2,FALSE))),"0000000")</f>
        <v/>
      </c>
    </row>
    <row r="375" spans="1:3" x14ac:dyDescent="0.25">
      <c r="A375" t="str">
        <f>IF('Source - LTAP PAMP'!A375="","",'Source - LTAP PAMP'!A375)</f>
        <v/>
      </c>
      <c r="B375" s="1" t="str">
        <f t="shared" si="5"/>
        <v/>
      </c>
      <c r="C375" t="str">
        <f>TEXT(IF(A375="","",IF(B375="3",VLOOKUP(A375,'Support - LTAP Names'!A:E,2,FALSE),VLOOKUP('Support - LTAP'!A375,'Support - LTAP Names'!G:K,2,FALSE))),"0000000")</f>
        <v/>
      </c>
    </row>
    <row r="376" spans="1:3" x14ac:dyDescent="0.25">
      <c r="A376" t="str">
        <f>IF('Source - LTAP PAMP'!A376="","",'Source - LTAP PAMP'!A376)</f>
        <v/>
      </c>
      <c r="B376" s="1" t="str">
        <f t="shared" si="5"/>
        <v/>
      </c>
      <c r="C376" t="str">
        <f>TEXT(IF(A376="","",IF(B376="3",VLOOKUP(A376,'Support - LTAP Names'!A:E,2,FALSE),VLOOKUP('Support - LTAP'!A376,'Support - LTAP Names'!G:K,2,FALSE))),"0000000")</f>
        <v/>
      </c>
    </row>
    <row r="377" spans="1:3" x14ac:dyDescent="0.25">
      <c r="A377" t="str">
        <f>IF('Source - LTAP PAMP'!A377="","",'Source - LTAP PAMP'!A377)</f>
        <v/>
      </c>
      <c r="B377" s="1" t="str">
        <f t="shared" si="5"/>
        <v/>
      </c>
      <c r="C377" t="str">
        <f>TEXT(IF(A377="","",IF(B377="3",VLOOKUP(A377,'Support - LTAP Names'!A:E,2,FALSE),VLOOKUP('Support - LTAP'!A377,'Support - LTAP Names'!G:K,2,FALSE))),"0000000")</f>
        <v/>
      </c>
    </row>
    <row r="378" spans="1:3" x14ac:dyDescent="0.25">
      <c r="A378" t="str">
        <f>IF('Source - LTAP PAMP'!A378="","",'Source - LTAP PAMP'!A378)</f>
        <v/>
      </c>
      <c r="B378" s="1" t="str">
        <f t="shared" si="5"/>
        <v/>
      </c>
      <c r="C378" t="str">
        <f>TEXT(IF(A378="","",IF(B378="3",VLOOKUP(A378,'Support - LTAP Names'!A:E,2,FALSE),VLOOKUP('Support - LTAP'!A378,'Support - LTAP Names'!G:K,2,FALSE))),"0000000")</f>
        <v/>
      </c>
    </row>
    <row r="379" spans="1:3" x14ac:dyDescent="0.25">
      <c r="A379" t="str">
        <f>IF('Source - LTAP PAMP'!A379="","",'Source - LTAP PAMP'!A379)</f>
        <v/>
      </c>
      <c r="B379" s="1" t="str">
        <f t="shared" si="5"/>
        <v/>
      </c>
      <c r="C379" t="str">
        <f>TEXT(IF(A379="","",IF(B379="3",VLOOKUP(A379,'Support - LTAP Names'!A:E,2,FALSE),VLOOKUP('Support - LTAP'!A379,'Support - LTAP Names'!G:K,2,FALSE))),"0000000")</f>
        <v/>
      </c>
    </row>
    <row r="380" spans="1:3" x14ac:dyDescent="0.25">
      <c r="A380" t="str">
        <f>IF('Source - LTAP PAMP'!A380="","",'Source - LTAP PAMP'!A380)</f>
        <v/>
      </c>
      <c r="B380" s="1" t="str">
        <f t="shared" si="5"/>
        <v/>
      </c>
      <c r="C380" t="str">
        <f>TEXT(IF(A380="","",IF(B380="3",VLOOKUP(A380,'Support - LTAP Names'!A:E,2,FALSE),VLOOKUP('Support - LTAP'!A380,'Support - LTAP Names'!G:K,2,FALSE))),"0000000")</f>
        <v/>
      </c>
    </row>
    <row r="381" spans="1:3" x14ac:dyDescent="0.25">
      <c r="A381" t="str">
        <f>IF('Source - LTAP PAMP'!A381="","",'Source - LTAP PAMP'!A381)</f>
        <v/>
      </c>
      <c r="B381" s="1" t="str">
        <f t="shared" si="5"/>
        <v/>
      </c>
      <c r="C381" t="str">
        <f>TEXT(IF(A381="","",IF(B381="3",VLOOKUP(A381,'Support - LTAP Names'!A:E,2,FALSE),VLOOKUP('Support - LTAP'!A381,'Support - LTAP Names'!G:K,2,FALSE))),"0000000")</f>
        <v/>
      </c>
    </row>
    <row r="382" spans="1:3" x14ac:dyDescent="0.25">
      <c r="A382" t="str">
        <f>IF('Source - LTAP PAMP'!A382="","",'Source - LTAP PAMP'!A382)</f>
        <v/>
      </c>
      <c r="B382" s="1" t="str">
        <f t="shared" si="5"/>
        <v/>
      </c>
      <c r="C382" t="str">
        <f>TEXT(IF(A382="","",IF(B382="3",VLOOKUP(A382,'Support - LTAP Names'!A:E,2,FALSE),VLOOKUP('Support - LTAP'!A382,'Support - LTAP Names'!G:K,2,FALSE))),"0000000")</f>
        <v/>
      </c>
    </row>
    <row r="383" spans="1:3" x14ac:dyDescent="0.25">
      <c r="A383" t="str">
        <f>IF('Source - LTAP PAMP'!A383="","",'Source - LTAP PAMP'!A383)</f>
        <v/>
      </c>
      <c r="B383" s="1" t="str">
        <f t="shared" si="5"/>
        <v/>
      </c>
      <c r="C383" t="str">
        <f>TEXT(IF(A383="","",IF(B383="3",VLOOKUP(A383,'Support - LTAP Names'!A:E,2,FALSE),VLOOKUP('Support - LTAP'!A383,'Support - LTAP Names'!G:K,2,FALSE))),"0000000")</f>
        <v/>
      </c>
    </row>
    <row r="384" spans="1:3" x14ac:dyDescent="0.25">
      <c r="A384" t="str">
        <f>IF('Source - LTAP PAMP'!A384="","",'Source - LTAP PAMP'!A384)</f>
        <v/>
      </c>
      <c r="B384" s="1" t="str">
        <f t="shared" si="5"/>
        <v/>
      </c>
      <c r="C384" t="str">
        <f>TEXT(IF(A384="","",IF(B384="3",VLOOKUP(A384,'Support - LTAP Names'!A:E,2,FALSE),VLOOKUP('Support - LTAP'!A384,'Support - LTAP Names'!G:K,2,FALSE))),"0000000")</f>
        <v/>
      </c>
    </row>
    <row r="385" spans="1:3" x14ac:dyDescent="0.25">
      <c r="A385" t="str">
        <f>IF('Source - LTAP PAMP'!A385="","",'Source - LTAP PAMP'!A385)</f>
        <v/>
      </c>
      <c r="B385" s="1" t="str">
        <f t="shared" si="5"/>
        <v/>
      </c>
      <c r="C385" t="str">
        <f>TEXT(IF(A385="","",IF(B385="3",VLOOKUP(A385,'Support - LTAP Names'!A:E,2,FALSE),VLOOKUP('Support - LTAP'!A385,'Support - LTAP Names'!G:K,2,FALSE))),"0000000")</f>
        <v/>
      </c>
    </row>
    <row r="386" spans="1:3" x14ac:dyDescent="0.25">
      <c r="A386" t="str">
        <f>IF('Source - LTAP PAMP'!A386="","",'Source - LTAP PAMP'!A386)</f>
        <v/>
      </c>
      <c r="B386" s="1" t="str">
        <f t="shared" si="5"/>
        <v/>
      </c>
      <c r="C386" t="str">
        <f>TEXT(IF(A386="","",IF(B386="3",VLOOKUP(A386,'Support - LTAP Names'!A:E,2,FALSE),VLOOKUP('Support - LTAP'!A386,'Support - LTAP Names'!G:K,2,FALSE))),"0000000")</f>
        <v/>
      </c>
    </row>
    <row r="387" spans="1:3" x14ac:dyDescent="0.25">
      <c r="A387" t="str">
        <f>IF('Source - LTAP PAMP'!A387="","",'Source - LTAP PAMP'!A387)</f>
        <v/>
      </c>
      <c r="B387" s="1" t="str">
        <f t="shared" ref="B387:B450" si="6">IF(A387="","",IF(RIGHT(A387,6)="COUNTY","1","3"))</f>
        <v/>
      </c>
      <c r="C387" t="str">
        <f>TEXT(IF(A387="","",IF(B387="3",VLOOKUP(A387,'Support - LTAP Names'!A:E,2,FALSE),VLOOKUP('Support - LTAP'!A387,'Support - LTAP Names'!G:K,2,FALSE))),"0000000")</f>
        <v/>
      </c>
    </row>
    <row r="388" spans="1:3" x14ac:dyDescent="0.25">
      <c r="A388" t="str">
        <f>IF('Source - LTAP PAMP'!A388="","",'Source - LTAP PAMP'!A388)</f>
        <v/>
      </c>
      <c r="B388" s="1" t="str">
        <f t="shared" si="6"/>
        <v/>
      </c>
      <c r="C388" t="str">
        <f>TEXT(IF(A388="","",IF(B388="3",VLOOKUP(A388,'Support - LTAP Names'!A:E,2,FALSE),VLOOKUP('Support - LTAP'!A388,'Support - LTAP Names'!G:K,2,FALSE))),"0000000")</f>
        <v/>
      </c>
    </row>
    <row r="389" spans="1:3" x14ac:dyDescent="0.25">
      <c r="A389" t="str">
        <f>IF('Source - LTAP PAMP'!A389="","",'Source - LTAP PAMP'!A389)</f>
        <v/>
      </c>
      <c r="B389" s="1" t="str">
        <f t="shared" si="6"/>
        <v/>
      </c>
      <c r="C389" t="str">
        <f>TEXT(IF(A389="","",IF(B389="3",VLOOKUP(A389,'Support - LTAP Names'!A:E,2,FALSE),VLOOKUP('Support - LTAP'!A389,'Support - LTAP Names'!G:K,2,FALSE))),"0000000")</f>
        <v/>
      </c>
    </row>
    <row r="390" spans="1:3" x14ac:dyDescent="0.25">
      <c r="A390" t="str">
        <f>IF('Source - LTAP PAMP'!A390="","",'Source - LTAP PAMP'!A390)</f>
        <v/>
      </c>
      <c r="B390" s="1" t="str">
        <f t="shared" si="6"/>
        <v/>
      </c>
      <c r="C390" t="str">
        <f>TEXT(IF(A390="","",IF(B390="3",VLOOKUP(A390,'Support - LTAP Names'!A:E,2,FALSE),VLOOKUP('Support - LTAP'!A390,'Support - LTAP Names'!G:K,2,FALSE))),"0000000")</f>
        <v/>
      </c>
    </row>
    <row r="391" spans="1:3" x14ac:dyDescent="0.25">
      <c r="A391" t="str">
        <f>IF('Source - LTAP PAMP'!A391="","",'Source - LTAP PAMP'!A391)</f>
        <v/>
      </c>
      <c r="B391" s="1" t="str">
        <f t="shared" si="6"/>
        <v/>
      </c>
      <c r="C391" t="str">
        <f>TEXT(IF(A391="","",IF(B391="3",VLOOKUP(A391,'Support - LTAP Names'!A:E,2,FALSE),VLOOKUP('Support - LTAP'!A391,'Support - LTAP Names'!G:K,2,FALSE))),"0000000")</f>
        <v/>
      </c>
    </row>
    <row r="392" spans="1:3" x14ac:dyDescent="0.25">
      <c r="A392" t="str">
        <f>IF('Source - LTAP PAMP'!A392="","",'Source - LTAP PAMP'!A392)</f>
        <v/>
      </c>
      <c r="B392" s="1" t="str">
        <f t="shared" si="6"/>
        <v/>
      </c>
      <c r="C392" t="str">
        <f>TEXT(IF(A392="","",IF(B392="3",VLOOKUP(A392,'Support - LTAP Names'!A:E,2,FALSE),VLOOKUP('Support - LTAP'!A392,'Support - LTAP Names'!G:K,2,FALSE))),"0000000")</f>
        <v/>
      </c>
    </row>
    <row r="393" spans="1:3" x14ac:dyDescent="0.25">
      <c r="A393" t="str">
        <f>IF('Source - LTAP PAMP'!A393="","",'Source - LTAP PAMP'!A393)</f>
        <v/>
      </c>
      <c r="B393" s="1" t="str">
        <f t="shared" si="6"/>
        <v/>
      </c>
      <c r="C393" t="str">
        <f>TEXT(IF(A393="","",IF(B393="3",VLOOKUP(A393,'Support - LTAP Names'!A:E,2,FALSE),VLOOKUP('Support - LTAP'!A393,'Support - LTAP Names'!G:K,2,FALSE))),"0000000")</f>
        <v/>
      </c>
    </row>
    <row r="394" spans="1:3" x14ac:dyDescent="0.25">
      <c r="A394" t="str">
        <f>IF('Source - LTAP PAMP'!A394="","",'Source - LTAP PAMP'!A394)</f>
        <v/>
      </c>
      <c r="B394" s="1" t="str">
        <f t="shared" si="6"/>
        <v/>
      </c>
      <c r="C394" t="str">
        <f>TEXT(IF(A394="","",IF(B394="3",VLOOKUP(A394,'Support - LTAP Names'!A:E,2,FALSE),VLOOKUP('Support - LTAP'!A394,'Support - LTAP Names'!G:K,2,FALSE))),"0000000")</f>
        <v/>
      </c>
    </row>
    <row r="395" spans="1:3" x14ac:dyDescent="0.25">
      <c r="A395" t="str">
        <f>IF('Source - LTAP PAMP'!A395="","",'Source - LTAP PAMP'!A395)</f>
        <v/>
      </c>
      <c r="B395" s="1" t="str">
        <f t="shared" si="6"/>
        <v/>
      </c>
      <c r="C395" t="str">
        <f>TEXT(IF(A395="","",IF(B395="3",VLOOKUP(A395,'Support - LTAP Names'!A:E,2,FALSE),VLOOKUP('Support - LTAP'!A395,'Support - LTAP Names'!G:K,2,FALSE))),"0000000")</f>
        <v/>
      </c>
    </row>
    <row r="396" spans="1:3" x14ac:dyDescent="0.25">
      <c r="A396" t="str">
        <f>IF('Source - LTAP PAMP'!A396="","",'Source - LTAP PAMP'!A396)</f>
        <v/>
      </c>
      <c r="B396" s="1" t="str">
        <f t="shared" si="6"/>
        <v/>
      </c>
      <c r="C396" t="str">
        <f>TEXT(IF(A396="","",IF(B396="3",VLOOKUP(A396,'Support - LTAP Names'!A:E,2,FALSE),VLOOKUP('Support - LTAP'!A396,'Support - LTAP Names'!G:K,2,FALSE))),"0000000")</f>
        <v/>
      </c>
    </row>
    <row r="397" spans="1:3" x14ac:dyDescent="0.25">
      <c r="A397" t="str">
        <f>IF('Source - LTAP PAMP'!A397="","",'Source - LTAP PAMP'!A397)</f>
        <v/>
      </c>
      <c r="B397" s="1" t="str">
        <f t="shared" si="6"/>
        <v/>
      </c>
      <c r="C397" t="str">
        <f>TEXT(IF(A397="","",IF(B397="3",VLOOKUP(A397,'Support - LTAP Names'!A:E,2,FALSE),VLOOKUP('Support - LTAP'!A397,'Support - LTAP Names'!G:K,2,FALSE))),"0000000")</f>
        <v/>
      </c>
    </row>
    <row r="398" spans="1:3" x14ac:dyDescent="0.25">
      <c r="A398" t="str">
        <f>IF('Source - LTAP PAMP'!A398="","",'Source - LTAP PAMP'!A398)</f>
        <v/>
      </c>
      <c r="B398" s="1" t="str">
        <f t="shared" si="6"/>
        <v/>
      </c>
      <c r="C398" t="str">
        <f>TEXT(IF(A398="","",IF(B398="3",VLOOKUP(A398,'Support - LTAP Names'!A:E,2,FALSE),VLOOKUP('Support - LTAP'!A398,'Support - LTAP Names'!G:K,2,FALSE))),"0000000")</f>
        <v/>
      </c>
    </row>
    <row r="399" spans="1:3" x14ac:dyDescent="0.25">
      <c r="A399" t="str">
        <f>IF('Source - LTAP PAMP'!A399="","",'Source - LTAP PAMP'!A399)</f>
        <v/>
      </c>
      <c r="B399" s="1" t="str">
        <f t="shared" si="6"/>
        <v/>
      </c>
      <c r="C399" t="str">
        <f>TEXT(IF(A399="","",IF(B399="3",VLOOKUP(A399,'Support - LTAP Names'!A:E,2,FALSE),VLOOKUP('Support - LTAP'!A399,'Support - LTAP Names'!G:K,2,FALSE))),"0000000")</f>
        <v/>
      </c>
    </row>
    <row r="400" spans="1:3" x14ac:dyDescent="0.25">
      <c r="A400" t="str">
        <f>IF('Source - LTAP PAMP'!A400="","",'Source - LTAP PAMP'!A400)</f>
        <v/>
      </c>
      <c r="B400" s="1" t="str">
        <f t="shared" si="6"/>
        <v/>
      </c>
      <c r="C400" t="str">
        <f>TEXT(IF(A400="","",IF(B400="3",VLOOKUP(A400,'Support - LTAP Names'!A:E,2,FALSE),VLOOKUP('Support - LTAP'!A400,'Support - LTAP Names'!G:K,2,FALSE))),"0000000")</f>
        <v/>
      </c>
    </row>
    <row r="401" spans="1:3" x14ac:dyDescent="0.25">
      <c r="A401" t="str">
        <f>IF('Source - LTAP PAMP'!A401="","",'Source - LTAP PAMP'!A401)</f>
        <v/>
      </c>
      <c r="B401" s="1" t="str">
        <f t="shared" si="6"/>
        <v/>
      </c>
      <c r="C401" t="str">
        <f>TEXT(IF(A401="","",IF(B401="3",VLOOKUP(A401,'Support - LTAP Names'!A:E,2,FALSE),VLOOKUP('Support - LTAP'!A401,'Support - LTAP Names'!G:K,2,FALSE))),"0000000")</f>
        <v/>
      </c>
    </row>
    <row r="402" spans="1:3" x14ac:dyDescent="0.25">
      <c r="A402" t="str">
        <f>IF('Source - LTAP PAMP'!A402="","",'Source - LTAP PAMP'!A402)</f>
        <v/>
      </c>
      <c r="B402" s="1" t="str">
        <f t="shared" si="6"/>
        <v/>
      </c>
      <c r="C402" t="str">
        <f>TEXT(IF(A402="","",IF(B402="3",VLOOKUP(A402,'Support - LTAP Names'!A:E,2,FALSE),VLOOKUP('Support - LTAP'!A402,'Support - LTAP Names'!G:K,2,FALSE))),"0000000")</f>
        <v/>
      </c>
    </row>
    <row r="403" spans="1:3" x14ac:dyDescent="0.25">
      <c r="A403" t="str">
        <f>IF('Source - LTAP PAMP'!A403="","",'Source - LTAP PAMP'!A403)</f>
        <v/>
      </c>
      <c r="B403" s="1" t="str">
        <f t="shared" si="6"/>
        <v/>
      </c>
      <c r="C403" t="str">
        <f>TEXT(IF(A403="","",IF(B403="3",VLOOKUP(A403,'Support - LTAP Names'!A:E,2,FALSE),VLOOKUP('Support - LTAP'!A403,'Support - LTAP Names'!G:K,2,FALSE))),"0000000")</f>
        <v/>
      </c>
    </row>
    <row r="404" spans="1:3" x14ac:dyDescent="0.25">
      <c r="A404" t="str">
        <f>IF('Source - LTAP PAMP'!A404="","",'Source - LTAP PAMP'!A404)</f>
        <v/>
      </c>
      <c r="B404" s="1" t="str">
        <f t="shared" si="6"/>
        <v/>
      </c>
      <c r="C404" t="str">
        <f>TEXT(IF(A404="","",IF(B404="3",VLOOKUP(A404,'Support - LTAP Names'!A:E,2,FALSE),VLOOKUP('Support - LTAP'!A404,'Support - LTAP Names'!G:K,2,FALSE))),"0000000")</f>
        <v/>
      </c>
    </row>
    <row r="405" spans="1:3" x14ac:dyDescent="0.25">
      <c r="A405" t="str">
        <f>IF('Source - LTAP PAMP'!A405="","",'Source - LTAP PAMP'!A405)</f>
        <v/>
      </c>
      <c r="B405" s="1" t="str">
        <f t="shared" si="6"/>
        <v/>
      </c>
      <c r="C405" t="str">
        <f>TEXT(IF(A405="","",IF(B405="3",VLOOKUP(A405,'Support - LTAP Names'!A:E,2,FALSE),VLOOKUP('Support - LTAP'!A405,'Support - LTAP Names'!G:K,2,FALSE))),"0000000")</f>
        <v/>
      </c>
    </row>
    <row r="406" spans="1:3" x14ac:dyDescent="0.25">
      <c r="A406" t="str">
        <f>IF('Source - LTAP PAMP'!A406="","",'Source - LTAP PAMP'!A406)</f>
        <v/>
      </c>
      <c r="B406" s="1" t="str">
        <f t="shared" si="6"/>
        <v/>
      </c>
      <c r="C406" t="str">
        <f>TEXT(IF(A406="","",IF(B406="3",VLOOKUP(A406,'Support - LTAP Names'!A:E,2,FALSE),VLOOKUP('Support - LTAP'!A406,'Support - LTAP Names'!G:K,2,FALSE))),"0000000")</f>
        <v/>
      </c>
    </row>
    <row r="407" spans="1:3" x14ac:dyDescent="0.25">
      <c r="A407" t="str">
        <f>IF('Source - LTAP PAMP'!A407="","",'Source - LTAP PAMP'!A407)</f>
        <v/>
      </c>
      <c r="B407" s="1" t="str">
        <f t="shared" si="6"/>
        <v/>
      </c>
      <c r="C407" t="str">
        <f>TEXT(IF(A407="","",IF(B407="3",VLOOKUP(A407,'Support - LTAP Names'!A:E,2,FALSE),VLOOKUP('Support - LTAP'!A407,'Support - LTAP Names'!G:K,2,FALSE))),"0000000")</f>
        <v/>
      </c>
    </row>
    <row r="408" spans="1:3" x14ac:dyDescent="0.25">
      <c r="A408" t="str">
        <f>IF('Source - LTAP PAMP'!A408="","",'Source - LTAP PAMP'!A408)</f>
        <v/>
      </c>
      <c r="B408" s="1" t="str">
        <f t="shared" si="6"/>
        <v/>
      </c>
      <c r="C408" t="str">
        <f>TEXT(IF(A408="","",IF(B408="3",VLOOKUP(A408,'Support - LTAP Names'!A:E,2,FALSE),VLOOKUP('Support - LTAP'!A408,'Support - LTAP Names'!G:K,2,FALSE))),"0000000")</f>
        <v/>
      </c>
    </row>
    <row r="409" spans="1:3" x14ac:dyDescent="0.25">
      <c r="A409" t="str">
        <f>IF('Source - LTAP PAMP'!A409="","",'Source - LTAP PAMP'!A409)</f>
        <v/>
      </c>
      <c r="B409" s="1" t="str">
        <f t="shared" si="6"/>
        <v/>
      </c>
      <c r="C409" t="str">
        <f>TEXT(IF(A409="","",IF(B409="3",VLOOKUP(A409,'Support - LTAP Names'!A:E,2,FALSE),VLOOKUP('Support - LTAP'!A409,'Support - LTAP Names'!G:K,2,FALSE))),"0000000")</f>
        <v/>
      </c>
    </row>
    <row r="410" spans="1:3" x14ac:dyDescent="0.25">
      <c r="A410" t="str">
        <f>IF('Source - LTAP PAMP'!A410="","",'Source - LTAP PAMP'!A410)</f>
        <v/>
      </c>
      <c r="B410" s="1" t="str">
        <f t="shared" si="6"/>
        <v/>
      </c>
      <c r="C410" t="str">
        <f>TEXT(IF(A410="","",IF(B410="3",VLOOKUP(A410,'Support - LTAP Names'!A:E,2,FALSE),VLOOKUP('Support - LTAP'!A410,'Support - LTAP Names'!G:K,2,FALSE))),"0000000")</f>
        <v/>
      </c>
    </row>
    <row r="411" spans="1:3" x14ac:dyDescent="0.25">
      <c r="A411" t="str">
        <f>IF('Source - LTAP PAMP'!A411="","",'Source - LTAP PAMP'!A411)</f>
        <v/>
      </c>
      <c r="B411" s="1" t="str">
        <f t="shared" si="6"/>
        <v/>
      </c>
      <c r="C411" t="str">
        <f>TEXT(IF(A411="","",IF(B411="3",VLOOKUP(A411,'Support - LTAP Names'!A:E,2,FALSE),VLOOKUP('Support - LTAP'!A411,'Support - LTAP Names'!G:K,2,FALSE))),"0000000")</f>
        <v/>
      </c>
    </row>
    <row r="412" spans="1:3" x14ac:dyDescent="0.25">
      <c r="A412" t="str">
        <f>IF('Source - LTAP PAMP'!A412="","",'Source - LTAP PAMP'!A412)</f>
        <v/>
      </c>
      <c r="B412" s="1" t="str">
        <f t="shared" si="6"/>
        <v/>
      </c>
      <c r="C412" t="str">
        <f>TEXT(IF(A412="","",IF(B412="3",VLOOKUP(A412,'Support - LTAP Names'!A:E,2,FALSE),VLOOKUP('Support - LTAP'!A412,'Support - LTAP Names'!G:K,2,FALSE))),"0000000")</f>
        <v/>
      </c>
    </row>
    <row r="413" spans="1:3" x14ac:dyDescent="0.25">
      <c r="A413" t="str">
        <f>IF('Source - LTAP PAMP'!A413="","",'Source - LTAP PAMP'!A413)</f>
        <v/>
      </c>
      <c r="B413" s="1" t="str">
        <f t="shared" si="6"/>
        <v/>
      </c>
      <c r="C413" t="str">
        <f>TEXT(IF(A413="","",IF(B413="3",VLOOKUP(A413,'Support - LTAP Names'!A:E,2,FALSE),VLOOKUP('Support - LTAP'!A413,'Support - LTAP Names'!G:K,2,FALSE))),"0000000")</f>
        <v/>
      </c>
    </row>
    <row r="414" spans="1:3" x14ac:dyDescent="0.25">
      <c r="A414" t="str">
        <f>IF('Source - LTAP PAMP'!A414="","",'Source - LTAP PAMP'!A414)</f>
        <v/>
      </c>
      <c r="B414" s="1" t="str">
        <f t="shared" si="6"/>
        <v/>
      </c>
      <c r="C414" t="str">
        <f>TEXT(IF(A414="","",IF(B414="3",VLOOKUP(A414,'Support - LTAP Names'!A:E,2,FALSE),VLOOKUP('Support - LTAP'!A414,'Support - LTAP Names'!G:K,2,FALSE))),"0000000")</f>
        <v/>
      </c>
    </row>
    <row r="415" spans="1:3" x14ac:dyDescent="0.25">
      <c r="A415" t="str">
        <f>IF('Source - LTAP PAMP'!A415="","",'Source - LTAP PAMP'!A415)</f>
        <v/>
      </c>
      <c r="B415" s="1" t="str">
        <f t="shared" si="6"/>
        <v/>
      </c>
      <c r="C415" t="str">
        <f>TEXT(IF(A415="","",IF(B415="3",VLOOKUP(A415,'Support - LTAP Names'!A:E,2,FALSE),VLOOKUP('Support - LTAP'!A415,'Support - LTAP Names'!G:K,2,FALSE))),"0000000")</f>
        <v/>
      </c>
    </row>
    <row r="416" spans="1:3" x14ac:dyDescent="0.25">
      <c r="A416" t="str">
        <f>IF('Source - LTAP PAMP'!A416="","",'Source - LTAP PAMP'!A416)</f>
        <v/>
      </c>
      <c r="B416" s="1" t="str">
        <f t="shared" si="6"/>
        <v/>
      </c>
      <c r="C416" t="str">
        <f>TEXT(IF(A416="","",IF(B416="3",VLOOKUP(A416,'Support - LTAP Names'!A:E,2,FALSE),VLOOKUP('Support - LTAP'!A416,'Support - LTAP Names'!G:K,2,FALSE))),"0000000")</f>
        <v/>
      </c>
    </row>
    <row r="417" spans="1:3" x14ac:dyDescent="0.25">
      <c r="A417" t="str">
        <f>IF('Source - LTAP PAMP'!A417="","",'Source - LTAP PAMP'!A417)</f>
        <v/>
      </c>
      <c r="B417" s="1" t="str">
        <f t="shared" si="6"/>
        <v/>
      </c>
      <c r="C417" t="str">
        <f>TEXT(IF(A417="","",IF(B417="3",VLOOKUP(A417,'Support - LTAP Names'!A:E,2,FALSE),VLOOKUP('Support - LTAP'!A417,'Support - LTAP Names'!G:K,2,FALSE))),"0000000")</f>
        <v/>
      </c>
    </row>
    <row r="418" spans="1:3" x14ac:dyDescent="0.25">
      <c r="A418" t="str">
        <f>IF('Source - LTAP PAMP'!A418="","",'Source - LTAP PAMP'!A418)</f>
        <v/>
      </c>
      <c r="B418" s="1" t="str">
        <f t="shared" si="6"/>
        <v/>
      </c>
      <c r="C418" t="str">
        <f>TEXT(IF(A418="","",IF(B418="3",VLOOKUP(A418,'Support - LTAP Names'!A:E,2,FALSE),VLOOKUP('Support - LTAP'!A418,'Support - LTAP Names'!G:K,2,FALSE))),"0000000")</f>
        <v/>
      </c>
    </row>
    <row r="419" spans="1:3" x14ac:dyDescent="0.25">
      <c r="A419" t="str">
        <f>IF('Source - LTAP PAMP'!A419="","",'Source - LTAP PAMP'!A419)</f>
        <v/>
      </c>
      <c r="B419" s="1" t="str">
        <f t="shared" si="6"/>
        <v/>
      </c>
      <c r="C419" t="str">
        <f>TEXT(IF(A419="","",IF(B419="3",VLOOKUP(A419,'Support - LTAP Names'!A:E,2,FALSE),VLOOKUP('Support - LTAP'!A419,'Support - LTAP Names'!G:K,2,FALSE))),"0000000")</f>
        <v/>
      </c>
    </row>
    <row r="420" spans="1:3" x14ac:dyDescent="0.25">
      <c r="A420" t="str">
        <f>IF('Source - LTAP PAMP'!A420="","",'Source - LTAP PAMP'!A420)</f>
        <v/>
      </c>
      <c r="B420" s="1" t="str">
        <f t="shared" si="6"/>
        <v/>
      </c>
      <c r="C420" t="str">
        <f>TEXT(IF(A420="","",IF(B420="3",VLOOKUP(A420,'Support - LTAP Names'!A:E,2,FALSE),VLOOKUP('Support - LTAP'!A420,'Support - LTAP Names'!G:K,2,FALSE))),"0000000")</f>
        <v/>
      </c>
    </row>
    <row r="421" spans="1:3" x14ac:dyDescent="0.25">
      <c r="A421" t="str">
        <f>IF('Source - LTAP PAMP'!A421="","",'Source - LTAP PAMP'!A421)</f>
        <v/>
      </c>
      <c r="B421" s="1" t="str">
        <f t="shared" si="6"/>
        <v/>
      </c>
      <c r="C421" t="str">
        <f>TEXT(IF(A421="","",IF(B421="3",VLOOKUP(A421,'Support - LTAP Names'!A:E,2,FALSE),VLOOKUP('Support - LTAP'!A421,'Support - LTAP Names'!G:K,2,FALSE))),"0000000")</f>
        <v/>
      </c>
    </row>
    <row r="422" spans="1:3" x14ac:dyDescent="0.25">
      <c r="A422" t="str">
        <f>IF('Source - LTAP PAMP'!A422="","",'Source - LTAP PAMP'!A422)</f>
        <v/>
      </c>
      <c r="B422" s="1" t="str">
        <f t="shared" si="6"/>
        <v/>
      </c>
      <c r="C422" t="str">
        <f>TEXT(IF(A422="","",IF(B422="3",VLOOKUP(A422,'Support - LTAP Names'!A:E,2,FALSE),VLOOKUP('Support - LTAP'!A422,'Support - LTAP Names'!G:K,2,FALSE))),"0000000")</f>
        <v/>
      </c>
    </row>
    <row r="423" spans="1:3" x14ac:dyDescent="0.25">
      <c r="A423" t="str">
        <f>IF('Source - LTAP PAMP'!A423="","",'Source - LTAP PAMP'!A423)</f>
        <v/>
      </c>
      <c r="B423" s="1" t="str">
        <f t="shared" si="6"/>
        <v/>
      </c>
      <c r="C423" t="str">
        <f>TEXT(IF(A423="","",IF(B423="3",VLOOKUP(A423,'Support - LTAP Names'!A:E,2,FALSE),VLOOKUP('Support - LTAP'!A423,'Support - LTAP Names'!G:K,2,FALSE))),"0000000")</f>
        <v/>
      </c>
    </row>
    <row r="424" spans="1:3" x14ac:dyDescent="0.25">
      <c r="A424" t="str">
        <f>IF('Source - LTAP PAMP'!A424="","",'Source - LTAP PAMP'!A424)</f>
        <v/>
      </c>
      <c r="B424" s="1" t="str">
        <f t="shared" si="6"/>
        <v/>
      </c>
      <c r="C424" t="str">
        <f>TEXT(IF(A424="","",IF(B424="3",VLOOKUP(A424,'Support - LTAP Names'!A:E,2,FALSE),VLOOKUP('Support - LTAP'!A424,'Support - LTAP Names'!G:K,2,FALSE))),"0000000")</f>
        <v/>
      </c>
    </row>
    <row r="425" spans="1:3" x14ac:dyDescent="0.25">
      <c r="A425" t="str">
        <f>IF('Source - LTAP PAMP'!A425="","",'Source - LTAP PAMP'!A425)</f>
        <v/>
      </c>
      <c r="B425" s="1" t="str">
        <f t="shared" si="6"/>
        <v/>
      </c>
      <c r="C425" t="str">
        <f>TEXT(IF(A425="","",IF(B425="3",VLOOKUP(A425,'Support - LTAP Names'!A:E,2,FALSE),VLOOKUP('Support - LTAP'!A425,'Support - LTAP Names'!G:K,2,FALSE))),"0000000")</f>
        <v/>
      </c>
    </row>
    <row r="426" spans="1:3" x14ac:dyDescent="0.25">
      <c r="A426" t="str">
        <f>IF('Source - LTAP PAMP'!A426="","",'Source - LTAP PAMP'!A426)</f>
        <v/>
      </c>
      <c r="B426" s="1" t="str">
        <f t="shared" si="6"/>
        <v/>
      </c>
      <c r="C426" t="str">
        <f>TEXT(IF(A426="","",IF(B426="3",VLOOKUP(A426,'Support - LTAP Names'!A:E,2,FALSE),VLOOKUP('Support - LTAP'!A426,'Support - LTAP Names'!G:K,2,FALSE))),"0000000")</f>
        <v/>
      </c>
    </row>
    <row r="427" spans="1:3" x14ac:dyDescent="0.25">
      <c r="A427" t="str">
        <f>IF('Source - LTAP PAMP'!A427="","",'Source - LTAP PAMP'!A427)</f>
        <v/>
      </c>
      <c r="B427" s="1" t="str">
        <f t="shared" si="6"/>
        <v/>
      </c>
      <c r="C427" t="str">
        <f>TEXT(IF(A427="","",IF(B427="3",VLOOKUP(A427,'Support - LTAP Names'!A:E,2,FALSE),VLOOKUP('Support - LTAP'!A427,'Support - LTAP Names'!G:K,2,FALSE))),"0000000")</f>
        <v/>
      </c>
    </row>
    <row r="428" spans="1:3" x14ac:dyDescent="0.25">
      <c r="A428" t="str">
        <f>IF('Source - LTAP PAMP'!A428="","",'Source - LTAP PAMP'!A428)</f>
        <v/>
      </c>
      <c r="B428" s="1" t="str">
        <f t="shared" si="6"/>
        <v/>
      </c>
      <c r="C428" t="str">
        <f>TEXT(IF(A428="","",IF(B428="3",VLOOKUP(A428,'Support - LTAP Names'!A:E,2,FALSE),VLOOKUP('Support - LTAP'!A428,'Support - LTAP Names'!G:K,2,FALSE))),"0000000")</f>
        <v/>
      </c>
    </row>
    <row r="429" spans="1:3" x14ac:dyDescent="0.25">
      <c r="A429" t="str">
        <f>IF('Source - LTAP PAMP'!A429="","",'Source - LTAP PAMP'!A429)</f>
        <v/>
      </c>
      <c r="B429" s="1" t="str">
        <f t="shared" si="6"/>
        <v/>
      </c>
      <c r="C429" t="str">
        <f>TEXT(IF(A429="","",IF(B429="3",VLOOKUP(A429,'Support - LTAP Names'!A:E,2,FALSE),VLOOKUP('Support - LTAP'!A429,'Support - LTAP Names'!G:K,2,FALSE))),"0000000")</f>
        <v/>
      </c>
    </row>
    <row r="430" spans="1:3" x14ac:dyDescent="0.25">
      <c r="A430" t="str">
        <f>IF('Source - LTAP PAMP'!A430="","",'Source - LTAP PAMP'!A430)</f>
        <v/>
      </c>
      <c r="B430" s="1" t="str">
        <f t="shared" si="6"/>
        <v/>
      </c>
      <c r="C430" t="str">
        <f>TEXT(IF(A430="","",IF(B430="3",VLOOKUP(A430,'Support - LTAP Names'!A:E,2,FALSE),VLOOKUP('Support - LTAP'!A430,'Support - LTAP Names'!G:K,2,FALSE))),"0000000")</f>
        <v/>
      </c>
    </row>
    <row r="431" spans="1:3" x14ac:dyDescent="0.25">
      <c r="A431" t="str">
        <f>IF('Source - LTAP PAMP'!A431="","",'Source - LTAP PAMP'!A431)</f>
        <v/>
      </c>
      <c r="B431" s="1" t="str">
        <f t="shared" si="6"/>
        <v/>
      </c>
      <c r="C431" t="str">
        <f>TEXT(IF(A431="","",IF(B431="3",VLOOKUP(A431,'Support - LTAP Names'!A:E,2,FALSE),VLOOKUP('Support - LTAP'!A431,'Support - LTAP Names'!G:K,2,FALSE))),"0000000")</f>
        <v/>
      </c>
    </row>
    <row r="432" spans="1:3" x14ac:dyDescent="0.25">
      <c r="A432" t="str">
        <f>IF('Source - LTAP PAMP'!A432="","",'Source - LTAP PAMP'!A432)</f>
        <v/>
      </c>
      <c r="B432" s="1" t="str">
        <f t="shared" si="6"/>
        <v/>
      </c>
      <c r="C432" t="str">
        <f>TEXT(IF(A432="","",IF(B432="3",VLOOKUP(A432,'Support - LTAP Names'!A:E,2,FALSE),VLOOKUP('Support - LTAP'!A432,'Support - LTAP Names'!G:K,2,FALSE))),"0000000")</f>
        <v/>
      </c>
    </row>
    <row r="433" spans="1:3" x14ac:dyDescent="0.25">
      <c r="A433" t="str">
        <f>IF('Source - LTAP PAMP'!A433="","",'Source - LTAP PAMP'!A433)</f>
        <v/>
      </c>
      <c r="B433" s="1" t="str">
        <f t="shared" si="6"/>
        <v/>
      </c>
      <c r="C433" t="str">
        <f>TEXT(IF(A433="","",IF(B433="3",VLOOKUP(A433,'Support - LTAP Names'!A:E,2,FALSE),VLOOKUP('Support - LTAP'!A433,'Support - LTAP Names'!G:K,2,FALSE))),"0000000")</f>
        <v/>
      </c>
    </row>
    <row r="434" spans="1:3" x14ac:dyDescent="0.25">
      <c r="A434" t="str">
        <f>IF('Source - LTAP PAMP'!A434="","",'Source - LTAP PAMP'!A434)</f>
        <v/>
      </c>
      <c r="B434" s="1" t="str">
        <f t="shared" si="6"/>
        <v/>
      </c>
      <c r="C434" t="str">
        <f>TEXT(IF(A434="","",IF(B434="3",VLOOKUP(A434,'Support - LTAP Names'!A:E,2,FALSE),VLOOKUP('Support - LTAP'!A434,'Support - LTAP Names'!G:K,2,FALSE))),"0000000")</f>
        <v/>
      </c>
    </row>
    <row r="435" spans="1:3" x14ac:dyDescent="0.25">
      <c r="A435" t="str">
        <f>IF('Source - LTAP PAMP'!A435="","",'Source - LTAP PAMP'!A435)</f>
        <v/>
      </c>
      <c r="B435" s="1" t="str">
        <f t="shared" si="6"/>
        <v/>
      </c>
      <c r="C435" t="str">
        <f>TEXT(IF(A435="","",IF(B435="3",VLOOKUP(A435,'Support - LTAP Names'!A:E,2,FALSE),VLOOKUP('Support - LTAP'!A435,'Support - LTAP Names'!G:K,2,FALSE))),"0000000")</f>
        <v/>
      </c>
    </row>
    <row r="436" spans="1:3" x14ac:dyDescent="0.25">
      <c r="A436" t="str">
        <f>IF('Source - LTAP PAMP'!A436="","",'Source - LTAP PAMP'!A436)</f>
        <v/>
      </c>
      <c r="B436" s="1" t="str">
        <f t="shared" si="6"/>
        <v/>
      </c>
      <c r="C436" t="str">
        <f>TEXT(IF(A436="","",IF(B436="3",VLOOKUP(A436,'Support - LTAP Names'!A:E,2,FALSE),VLOOKUP('Support - LTAP'!A436,'Support - LTAP Names'!G:K,2,FALSE))),"0000000")</f>
        <v/>
      </c>
    </row>
    <row r="437" spans="1:3" x14ac:dyDescent="0.25">
      <c r="A437" t="str">
        <f>IF('Source - LTAP PAMP'!A437="","",'Source - LTAP PAMP'!A437)</f>
        <v/>
      </c>
      <c r="B437" s="1" t="str">
        <f t="shared" si="6"/>
        <v/>
      </c>
      <c r="C437" t="str">
        <f>TEXT(IF(A437="","",IF(B437="3",VLOOKUP(A437,'Support - LTAP Names'!A:E,2,FALSE),VLOOKUP('Support - LTAP'!A437,'Support - LTAP Names'!G:K,2,FALSE))),"0000000")</f>
        <v/>
      </c>
    </row>
    <row r="438" spans="1:3" x14ac:dyDescent="0.25">
      <c r="A438" t="str">
        <f>IF('Source - LTAP PAMP'!A438="","",'Source - LTAP PAMP'!A438)</f>
        <v/>
      </c>
      <c r="B438" s="1" t="str">
        <f t="shared" si="6"/>
        <v/>
      </c>
      <c r="C438" t="str">
        <f>TEXT(IF(A438="","",IF(B438="3",VLOOKUP(A438,'Support - LTAP Names'!A:E,2,FALSE),VLOOKUP('Support - LTAP'!A438,'Support - LTAP Names'!G:K,2,FALSE))),"0000000")</f>
        <v/>
      </c>
    </row>
    <row r="439" spans="1:3" x14ac:dyDescent="0.25">
      <c r="A439" t="str">
        <f>IF('Source - LTAP PAMP'!A439="","",'Source - LTAP PAMP'!A439)</f>
        <v/>
      </c>
      <c r="B439" s="1" t="str">
        <f t="shared" si="6"/>
        <v/>
      </c>
      <c r="C439" t="str">
        <f>TEXT(IF(A439="","",IF(B439="3",VLOOKUP(A439,'Support - LTAP Names'!A:E,2,FALSE),VLOOKUP('Support - LTAP'!A439,'Support - LTAP Names'!G:K,2,FALSE))),"0000000")</f>
        <v/>
      </c>
    </row>
    <row r="440" spans="1:3" x14ac:dyDescent="0.25">
      <c r="A440" t="str">
        <f>IF('Source - LTAP PAMP'!A440="","",'Source - LTAP PAMP'!A440)</f>
        <v/>
      </c>
      <c r="B440" s="1" t="str">
        <f t="shared" si="6"/>
        <v/>
      </c>
      <c r="C440" t="str">
        <f>TEXT(IF(A440="","",IF(B440="3",VLOOKUP(A440,'Support - LTAP Names'!A:E,2,FALSE),VLOOKUP('Support - LTAP'!A440,'Support - LTAP Names'!G:K,2,FALSE))),"0000000")</f>
        <v/>
      </c>
    </row>
    <row r="441" spans="1:3" x14ac:dyDescent="0.25">
      <c r="A441" t="str">
        <f>IF('Source - LTAP PAMP'!A441="","",'Source - LTAP PAMP'!A441)</f>
        <v/>
      </c>
      <c r="B441" s="1" t="str">
        <f t="shared" si="6"/>
        <v/>
      </c>
      <c r="C441" t="str">
        <f>TEXT(IF(A441="","",IF(B441="3",VLOOKUP(A441,'Support - LTAP Names'!A:E,2,FALSE),VLOOKUP('Support - LTAP'!A441,'Support - LTAP Names'!G:K,2,FALSE))),"0000000")</f>
        <v/>
      </c>
    </row>
    <row r="442" spans="1:3" x14ac:dyDescent="0.25">
      <c r="A442" t="str">
        <f>IF('Source - LTAP PAMP'!A442="","",'Source - LTAP PAMP'!A442)</f>
        <v/>
      </c>
      <c r="B442" s="1" t="str">
        <f t="shared" si="6"/>
        <v/>
      </c>
      <c r="C442" t="str">
        <f>TEXT(IF(A442="","",IF(B442="3",VLOOKUP(A442,'Support - LTAP Names'!A:E,2,FALSE),VLOOKUP('Support - LTAP'!A442,'Support - LTAP Names'!G:K,2,FALSE))),"0000000")</f>
        <v/>
      </c>
    </row>
    <row r="443" spans="1:3" x14ac:dyDescent="0.25">
      <c r="A443" t="str">
        <f>IF('Source - LTAP PAMP'!A443="","",'Source - LTAP PAMP'!A443)</f>
        <v/>
      </c>
      <c r="B443" s="1" t="str">
        <f t="shared" si="6"/>
        <v/>
      </c>
      <c r="C443" t="str">
        <f>TEXT(IF(A443="","",IF(B443="3",VLOOKUP(A443,'Support - LTAP Names'!A:E,2,FALSE),VLOOKUP('Support - LTAP'!A443,'Support - LTAP Names'!G:K,2,FALSE))),"0000000")</f>
        <v/>
      </c>
    </row>
    <row r="444" spans="1:3" x14ac:dyDescent="0.25">
      <c r="A444" t="str">
        <f>IF('Source - LTAP PAMP'!A444="","",'Source - LTAP PAMP'!A444)</f>
        <v/>
      </c>
      <c r="B444" s="1" t="str">
        <f t="shared" si="6"/>
        <v/>
      </c>
      <c r="C444" t="str">
        <f>TEXT(IF(A444="","",IF(B444="3",VLOOKUP(A444,'Support - LTAP Names'!A:E,2,FALSE),VLOOKUP('Support - LTAP'!A444,'Support - LTAP Names'!G:K,2,FALSE))),"0000000")</f>
        <v/>
      </c>
    </row>
    <row r="445" spans="1:3" x14ac:dyDescent="0.25">
      <c r="A445" t="str">
        <f>IF('Source - LTAP PAMP'!A445="","",'Source - LTAP PAMP'!A445)</f>
        <v/>
      </c>
      <c r="B445" s="1" t="str">
        <f t="shared" si="6"/>
        <v/>
      </c>
      <c r="C445" t="str">
        <f>TEXT(IF(A445="","",IF(B445="3",VLOOKUP(A445,'Support - LTAP Names'!A:E,2,FALSE),VLOOKUP('Support - LTAP'!A445,'Support - LTAP Names'!G:K,2,FALSE))),"0000000")</f>
        <v/>
      </c>
    </row>
    <row r="446" spans="1:3" x14ac:dyDescent="0.25">
      <c r="A446" t="str">
        <f>IF('Source - LTAP PAMP'!A446="","",'Source - LTAP PAMP'!A446)</f>
        <v/>
      </c>
      <c r="B446" s="1" t="str">
        <f t="shared" si="6"/>
        <v/>
      </c>
      <c r="C446" t="str">
        <f>TEXT(IF(A446="","",IF(B446="3",VLOOKUP(A446,'Support - LTAP Names'!A:E,2,FALSE),VLOOKUP('Support - LTAP'!A446,'Support - LTAP Names'!G:K,2,FALSE))),"0000000")</f>
        <v/>
      </c>
    </row>
    <row r="447" spans="1:3" x14ac:dyDescent="0.25">
      <c r="A447" t="str">
        <f>IF('Source - LTAP PAMP'!A447="","",'Source - LTAP PAMP'!A447)</f>
        <v/>
      </c>
      <c r="B447" s="1" t="str">
        <f t="shared" si="6"/>
        <v/>
      </c>
      <c r="C447" t="str">
        <f>TEXT(IF(A447="","",IF(B447="3",VLOOKUP(A447,'Support - LTAP Names'!A:E,2,FALSE),VLOOKUP('Support - LTAP'!A447,'Support - LTAP Names'!G:K,2,FALSE))),"0000000")</f>
        <v/>
      </c>
    </row>
    <row r="448" spans="1:3" x14ac:dyDescent="0.25">
      <c r="A448" t="str">
        <f>IF('Source - LTAP PAMP'!A448="","",'Source - LTAP PAMP'!A448)</f>
        <v/>
      </c>
      <c r="B448" s="1" t="str">
        <f t="shared" si="6"/>
        <v/>
      </c>
      <c r="C448" t="str">
        <f>TEXT(IF(A448="","",IF(B448="3",VLOOKUP(A448,'Support - LTAP Names'!A:E,2,FALSE),VLOOKUP('Support - LTAP'!A448,'Support - LTAP Names'!G:K,2,FALSE))),"0000000")</f>
        <v/>
      </c>
    </row>
    <row r="449" spans="1:3" x14ac:dyDescent="0.25">
      <c r="A449" t="str">
        <f>IF('Source - LTAP PAMP'!A449="","",'Source - LTAP PAMP'!A449)</f>
        <v/>
      </c>
      <c r="B449" s="1" t="str">
        <f t="shared" si="6"/>
        <v/>
      </c>
      <c r="C449" t="str">
        <f>TEXT(IF(A449="","",IF(B449="3",VLOOKUP(A449,'Support - LTAP Names'!A:E,2,FALSE),VLOOKUP('Support - LTAP'!A449,'Support - LTAP Names'!G:K,2,FALSE))),"0000000")</f>
        <v/>
      </c>
    </row>
    <row r="450" spans="1:3" x14ac:dyDescent="0.25">
      <c r="A450" t="str">
        <f>IF('Source - LTAP PAMP'!A450="","",'Source - LTAP PAMP'!A450)</f>
        <v/>
      </c>
      <c r="B450" s="1" t="str">
        <f t="shared" si="6"/>
        <v/>
      </c>
      <c r="C450" t="str">
        <f>TEXT(IF(A450="","",IF(B450="3",VLOOKUP(A450,'Support - LTAP Names'!A:E,2,FALSE),VLOOKUP('Support - LTAP'!A450,'Support - LTAP Names'!G:K,2,FALSE))),"0000000")</f>
        <v/>
      </c>
    </row>
    <row r="451" spans="1:3" x14ac:dyDescent="0.25">
      <c r="A451" t="str">
        <f>IF('Source - LTAP PAMP'!A451="","",'Source - LTAP PAMP'!A451)</f>
        <v/>
      </c>
      <c r="B451" s="1" t="str">
        <f t="shared" ref="B451:B514" si="7">IF(A451="","",IF(RIGHT(A451,6)="COUNTY","1","3"))</f>
        <v/>
      </c>
      <c r="C451" t="str">
        <f>TEXT(IF(A451="","",IF(B451="3",VLOOKUP(A451,'Support - LTAP Names'!A:E,2,FALSE),VLOOKUP('Support - LTAP'!A451,'Support - LTAP Names'!G:K,2,FALSE))),"0000000")</f>
        <v/>
      </c>
    </row>
    <row r="452" spans="1:3" x14ac:dyDescent="0.25">
      <c r="A452" t="str">
        <f>IF('Source - LTAP PAMP'!A452="","",'Source - LTAP PAMP'!A452)</f>
        <v/>
      </c>
      <c r="B452" s="1" t="str">
        <f t="shared" si="7"/>
        <v/>
      </c>
      <c r="C452" t="str">
        <f>TEXT(IF(A452="","",IF(B452="3",VLOOKUP(A452,'Support - LTAP Names'!A:E,2,FALSE),VLOOKUP('Support - LTAP'!A452,'Support - LTAP Names'!G:K,2,FALSE))),"0000000")</f>
        <v/>
      </c>
    </row>
    <row r="453" spans="1:3" x14ac:dyDescent="0.25">
      <c r="A453" t="str">
        <f>IF('Source - LTAP PAMP'!A453="","",'Source - LTAP PAMP'!A453)</f>
        <v/>
      </c>
      <c r="B453" s="1" t="str">
        <f t="shared" si="7"/>
        <v/>
      </c>
      <c r="C453" t="str">
        <f>TEXT(IF(A453="","",IF(B453="3",VLOOKUP(A453,'Support - LTAP Names'!A:E,2,FALSE),VLOOKUP('Support - LTAP'!A453,'Support - LTAP Names'!G:K,2,FALSE))),"0000000")</f>
        <v/>
      </c>
    </row>
    <row r="454" spans="1:3" x14ac:dyDescent="0.25">
      <c r="A454" t="str">
        <f>IF('Source - LTAP PAMP'!A454="","",'Source - LTAP PAMP'!A454)</f>
        <v/>
      </c>
      <c r="B454" s="1" t="str">
        <f t="shared" si="7"/>
        <v/>
      </c>
      <c r="C454" t="str">
        <f>TEXT(IF(A454="","",IF(B454="3",VLOOKUP(A454,'Support - LTAP Names'!A:E,2,FALSE),VLOOKUP('Support - LTAP'!A454,'Support - LTAP Names'!G:K,2,FALSE))),"0000000")</f>
        <v/>
      </c>
    </row>
    <row r="455" spans="1:3" x14ac:dyDescent="0.25">
      <c r="A455" t="str">
        <f>IF('Source - LTAP PAMP'!A455="","",'Source - LTAP PAMP'!A455)</f>
        <v/>
      </c>
      <c r="B455" s="1" t="str">
        <f t="shared" si="7"/>
        <v/>
      </c>
      <c r="C455" t="str">
        <f>TEXT(IF(A455="","",IF(B455="3",VLOOKUP(A455,'Support - LTAP Names'!A:E,2,FALSE),VLOOKUP('Support - LTAP'!A455,'Support - LTAP Names'!G:K,2,FALSE))),"0000000")</f>
        <v/>
      </c>
    </row>
    <row r="456" spans="1:3" x14ac:dyDescent="0.25">
      <c r="A456" t="str">
        <f>IF('Source - LTAP PAMP'!A456="","",'Source - LTAP PAMP'!A456)</f>
        <v/>
      </c>
      <c r="B456" s="1" t="str">
        <f t="shared" si="7"/>
        <v/>
      </c>
      <c r="C456" t="str">
        <f>TEXT(IF(A456="","",IF(B456="3",VLOOKUP(A456,'Support - LTAP Names'!A:E,2,FALSE),VLOOKUP('Support - LTAP'!A456,'Support - LTAP Names'!G:K,2,FALSE))),"0000000")</f>
        <v/>
      </c>
    </row>
    <row r="457" spans="1:3" x14ac:dyDescent="0.25">
      <c r="A457" t="str">
        <f>IF('Source - LTAP PAMP'!A457="","",'Source - LTAP PAMP'!A457)</f>
        <v/>
      </c>
      <c r="B457" s="1" t="str">
        <f t="shared" si="7"/>
        <v/>
      </c>
      <c r="C457" t="str">
        <f>TEXT(IF(A457="","",IF(B457="3",VLOOKUP(A457,'Support - LTAP Names'!A:E,2,FALSE),VLOOKUP('Support - LTAP'!A457,'Support - LTAP Names'!G:K,2,FALSE))),"0000000")</f>
        <v/>
      </c>
    </row>
    <row r="458" spans="1:3" x14ac:dyDescent="0.25">
      <c r="A458" t="str">
        <f>IF('Source - LTAP PAMP'!A458="","",'Source - LTAP PAMP'!A458)</f>
        <v/>
      </c>
      <c r="B458" s="1" t="str">
        <f t="shared" si="7"/>
        <v/>
      </c>
      <c r="C458" t="str">
        <f>TEXT(IF(A458="","",IF(B458="3",VLOOKUP(A458,'Support - LTAP Names'!A:E,2,FALSE),VLOOKUP('Support - LTAP'!A458,'Support - LTAP Names'!G:K,2,FALSE))),"0000000")</f>
        <v/>
      </c>
    </row>
    <row r="459" spans="1:3" x14ac:dyDescent="0.25">
      <c r="A459" t="str">
        <f>IF('Source - LTAP PAMP'!A459="","",'Source - LTAP PAMP'!A459)</f>
        <v/>
      </c>
      <c r="B459" s="1" t="str">
        <f t="shared" si="7"/>
        <v/>
      </c>
      <c r="C459" t="str">
        <f>TEXT(IF(A459="","",IF(B459="3",VLOOKUP(A459,'Support - LTAP Names'!A:E,2,FALSE),VLOOKUP('Support - LTAP'!A459,'Support - LTAP Names'!G:K,2,FALSE))),"0000000")</f>
        <v/>
      </c>
    </row>
    <row r="460" spans="1:3" x14ac:dyDescent="0.25">
      <c r="A460" t="str">
        <f>IF('Source - LTAP PAMP'!A460="","",'Source - LTAP PAMP'!A460)</f>
        <v/>
      </c>
      <c r="B460" s="1" t="str">
        <f t="shared" si="7"/>
        <v/>
      </c>
      <c r="C460" t="str">
        <f>TEXT(IF(A460="","",IF(B460="3",VLOOKUP(A460,'Support - LTAP Names'!A:E,2,FALSE),VLOOKUP('Support - LTAP'!A460,'Support - LTAP Names'!G:K,2,FALSE))),"0000000")</f>
        <v/>
      </c>
    </row>
    <row r="461" spans="1:3" x14ac:dyDescent="0.25">
      <c r="A461" t="str">
        <f>IF('Source - LTAP PAMP'!A461="","",'Source - LTAP PAMP'!A461)</f>
        <v/>
      </c>
      <c r="B461" s="1" t="str">
        <f t="shared" si="7"/>
        <v/>
      </c>
      <c r="C461" t="str">
        <f>TEXT(IF(A461="","",IF(B461="3",VLOOKUP(A461,'Support - LTAP Names'!A:E,2,FALSE),VLOOKUP('Support - LTAP'!A461,'Support - LTAP Names'!G:K,2,FALSE))),"0000000")</f>
        <v/>
      </c>
    </row>
    <row r="462" spans="1:3" x14ac:dyDescent="0.25">
      <c r="A462" t="str">
        <f>IF('Source - LTAP PAMP'!A462="","",'Source - LTAP PAMP'!A462)</f>
        <v/>
      </c>
      <c r="B462" s="1" t="str">
        <f t="shared" si="7"/>
        <v/>
      </c>
      <c r="C462" t="str">
        <f>TEXT(IF(A462="","",IF(B462="3",VLOOKUP(A462,'Support - LTAP Names'!A:E,2,FALSE),VLOOKUP('Support - LTAP'!A462,'Support - LTAP Names'!G:K,2,FALSE))),"0000000")</f>
        <v/>
      </c>
    </row>
    <row r="463" spans="1:3" x14ac:dyDescent="0.25">
      <c r="A463" t="str">
        <f>IF('Source - LTAP PAMP'!A463="","",'Source - LTAP PAMP'!A463)</f>
        <v/>
      </c>
      <c r="B463" s="1" t="str">
        <f t="shared" si="7"/>
        <v/>
      </c>
      <c r="C463" t="str">
        <f>TEXT(IF(A463="","",IF(B463="3",VLOOKUP(A463,'Support - LTAP Names'!A:E,2,FALSE),VLOOKUP('Support - LTAP'!A463,'Support - LTAP Names'!G:K,2,FALSE))),"0000000")</f>
        <v/>
      </c>
    </row>
    <row r="464" spans="1:3" x14ac:dyDescent="0.25">
      <c r="A464" t="str">
        <f>IF('Source - LTAP PAMP'!A464="","",'Source - LTAP PAMP'!A464)</f>
        <v/>
      </c>
      <c r="B464" s="1" t="str">
        <f t="shared" si="7"/>
        <v/>
      </c>
      <c r="C464" t="str">
        <f>TEXT(IF(A464="","",IF(B464="3",VLOOKUP(A464,'Support - LTAP Names'!A:E,2,FALSE),VLOOKUP('Support - LTAP'!A464,'Support - LTAP Names'!G:K,2,FALSE))),"0000000")</f>
        <v/>
      </c>
    </row>
    <row r="465" spans="1:3" x14ac:dyDescent="0.25">
      <c r="A465" t="str">
        <f>IF('Source - LTAP PAMP'!A465="","",'Source - LTAP PAMP'!A465)</f>
        <v/>
      </c>
      <c r="B465" s="1" t="str">
        <f t="shared" si="7"/>
        <v/>
      </c>
      <c r="C465" t="str">
        <f>TEXT(IF(A465="","",IF(B465="3",VLOOKUP(A465,'Support - LTAP Names'!A:E,2,FALSE),VLOOKUP('Support - LTAP'!A465,'Support - LTAP Names'!G:K,2,FALSE))),"0000000")</f>
        <v/>
      </c>
    </row>
    <row r="466" spans="1:3" x14ac:dyDescent="0.25">
      <c r="A466" t="str">
        <f>IF('Source - LTAP PAMP'!A466="","",'Source - LTAP PAMP'!A466)</f>
        <v/>
      </c>
      <c r="B466" s="1" t="str">
        <f t="shared" si="7"/>
        <v/>
      </c>
      <c r="C466" t="str">
        <f>TEXT(IF(A466="","",IF(B466="3",VLOOKUP(A466,'Support - LTAP Names'!A:E,2,FALSE),VLOOKUP('Support - LTAP'!A466,'Support - LTAP Names'!G:K,2,FALSE))),"0000000")</f>
        <v/>
      </c>
    </row>
    <row r="467" spans="1:3" x14ac:dyDescent="0.25">
      <c r="A467" t="str">
        <f>IF('Source - LTAP PAMP'!A467="","",'Source - LTAP PAMP'!A467)</f>
        <v/>
      </c>
      <c r="B467" s="1" t="str">
        <f t="shared" si="7"/>
        <v/>
      </c>
      <c r="C467" t="str">
        <f>TEXT(IF(A467="","",IF(B467="3",VLOOKUP(A467,'Support - LTAP Names'!A:E,2,FALSE),VLOOKUP('Support - LTAP'!A467,'Support - LTAP Names'!G:K,2,FALSE))),"0000000")</f>
        <v/>
      </c>
    </row>
    <row r="468" spans="1:3" x14ac:dyDescent="0.25">
      <c r="A468" t="str">
        <f>IF('Source - LTAP PAMP'!A468="","",'Source - LTAP PAMP'!A468)</f>
        <v/>
      </c>
      <c r="B468" s="1" t="str">
        <f t="shared" si="7"/>
        <v/>
      </c>
      <c r="C468" t="str">
        <f>TEXT(IF(A468="","",IF(B468="3",VLOOKUP(A468,'Support - LTAP Names'!A:E,2,FALSE),VLOOKUP('Support - LTAP'!A468,'Support - LTAP Names'!G:K,2,FALSE))),"0000000")</f>
        <v/>
      </c>
    </row>
    <row r="469" spans="1:3" x14ac:dyDescent="0.25">
      <c r="A469" t="str">
        <f>IF('Source - LTAP PAMP'!A469="","",'Source - LTAP PAMP'!A469)</f>
        <v/>
      </c>
      <c r="B469" s="1" t="str">
        <f t="shared" si="7"/>
        <v/>
      </c>
      <c r="C469" t="str">
        <f>TEXT(IF(A469="","",IF(B469="3",VLOOKUP(A469,'Support - LTAP Names'!A:E,2,FALSE),VLOOKUP('Support - LTAP'!A469,'Support - LTAP Names'!G:K,2,FALSE))),"0000000")</f>
        <v/>
      </c>
    </row>
    <row r="470" spans="1:3" x14ac:dyDescent="0.25">
      <c r="A470" t="str">
        <f>IF('Source - LTAP PAMP'!A470="","",'Source - LTAP PAMP'!A470)</f>
        <v/>
      </c>
      <c r="B470" s="1" t="str">
        <f t="shared" si="7"/>
        <v/>
      </c>
      <c r="C470" t="str">
        <f>TEXT(IF(A470="","",IF(B470="3",VLOOKUP(A470,'Support - LTAP Names'!A:E,2,FALSE),VLOOKUP('Support - LTAP'!A470,'Support - LTAP Names'!G:K,2,FALSE))),"0000000")</f>
        <v/>
      </c>
    </row>
    <row r="471" spans="1:3" x14ac:dyDescent="0.25">
      <c r="A471" t="str">
        <f>IF('Source - LTAP PAMP'!A471="","",'Source - LTAP PAMP'!A471)</f>
        <v/>
      </c>
      <c r="B471" s="1" t="str">
        <f t="shared" si="7"/>
        <v/>
      </c>
      <c r="C471" t="str">
        <f>TEXT(IF(A471="","",IF(B471="3",VLOOKUP(A471,'Support - LTAP Names'!A:E,2,FALSE),VLOOKUP('Support - LTAP'!A471,'Support - LTAP Names'!G:K,2,FALSE))),"0000000")</f>
        <v/>
      </c>
    </row>
    <row r="472" spans="1:3" x14ac:dyDescent="0.25">
      <c r="A472" t="str">
        <f>IF('Source - LTAP PAMP'!A472="","",'Source - LTAP PAMP'!A472)</f>
        <v/>
      </c>
      <c r="B472" s="1" t="str">
        <f t="shared" si="7"/>
        <v/>
      </c>
      <c r="C472" t="str">
        <f>TEXT(IF(A472="","",IF(B472="3",VLOOKUP(A472,'Support - LTAP Names'!A:E,2,FALSE),VLOOKUP('Support - LTAP'!A472,'Support - LTAP Names'!G:K,2,FALSE))),"0000000")</f>
        <v/>
      </c>
    </row>
    <row r="473" spans="1:3" x14ac:dyDescent="0.25">
      <c r="A473" t="str">
        <f>IF('Source - LTAP PAMP'!A473="","",'Source - LTAP PAMP'!A473)</f>
        <v/>
      </c>
      <c r="B473" s="1" t="str">
        <f t="shared" si="7"/>
        <v/>
      </c>
      <c r="C473" t="str">
        <f>TEXT(IF(A473="","",IF(B473="3",VLOOKUP(A473,'Support - LTAP Names'!A:E,2,FALSE),VLOOKUP('Support - LTAP'!A473,'Support - LTAP Names'!G:K,2,FALSE))),"0000000")</f>
        <v/>
      </c>
    </row>
    <row r="474" spans="1:3" x14ac:dyDescent="0.25">
      <c r="A474" t="str">
        <f>IF('Source - LTAP PAMP'!A474="","",'Source - LTAP PAMP'!A474)</f>
        <v/>
      </c>
      <c r="B474" s="1" t="str">
        <f t="shared" si="7"/>
        <v/>
      </c>
      <c r="C474" t="str">
        <f>TEXT(IF(A474="","",IF(B474="3",VLOOKUP(A474,'Support - LTAP Names'!A:E,2,FALSE),VLOOKUP('Support - LTAP'!A474,'Support - LTAP Names'!G:K,2,FALSE))),"0000000")</f>
        <v/>
      </c>
    </row>
    <row r="475" spans="1:3" x14ac:dyDescent="0.25">
      <c r="A475" t="str">
        <f>IF('Source - LTAP PAMP'!A475="","",'Source - LTAP PAMP'!A475)</f>
        <v/>
      </c>
      <c r="B475" s="1" t="str">
        <f t="shared" si="7"/>
        <v/>
      </c>
      <c r="C475" t="str">
        <f>TEXT(IF(A475="","",IF(B475="3",VLOOKUP(A475,'Support - LTAP Names'!A:E,2,FALSE),VLOOKUP('Support - LTAP'!A475,'Support - LTAP Names'!G:K,2,FALSE))),"0000000")</f>
        <v/>
      </c>
    </row>
    <row r="476" spans="1:3" x14ac:dyDescent="0.25">
      <c r="A476" t="str">
        <f>IF('Source - LTAP PAMP'!A476="","",'Source - LTAP PAMP'!A476)</f>
        <v/>
      </c>
      <c r="B476" s="1" t="str">
        <f t="shared" si="7"/>
        <v/>
      </c>
      <c r="C476" t="str">
        <f>TEXT(IF(A476="","",IF(B476="3",VLOOKUP(A476,'Support - LTAP Names'!A:E,2,FALSE),VLOOKUP('Support - LTAP'!A476,'Support - LTAP Names'!G:K,2,FALSE))),"0000000")</f>
        <v/>
      </c>
    </row>
    <row r="477" spans="1:3" x14ac:dyDescent="0.25">
      <c r="A477" t="str">
        <f>IF('Source - LTAP PAMP'!A477="","",'Source - LTAP PAMP'!A477)</f>
        <v/>
      </c>
      <c r="B477" s="1" t="str">
        <f t="shared" si="7"/>
        <v/>
      </c>
      <c r="C477" t="str">
        <f>TEXT(IF(A477="","",IF(B477="3",VLOOKUP(A477,'Support - LTAP Names'!A:E,2,FALSE),VLOOKUP('Support - LTAP'!A477,'Support - LTAP Names'!G:K,2,FALSE))),"0000000")</f>
        <v/>
      </c>
    </row>
    <row r="478" spans="1:3" x14ac:dyDescent="0.25">
      <c r="A478" t="str">
        <f>IF('Source - LTAP PAMP'!A478="","",'Source - LTAP PAMP'!A478)</f>
        <v/>
      </c>
      <c r="B478" s="1" t="str">
        <f t="shared" si="7"/>
        <v/>
      </c>
      <c r="C478" t="str">
        <f>TEXT(IF(A478="","",IF(B478="3",VLOOKUP(A478,'Support - LTAP Names'!A:E,2,FALSE),VLOOKUP('Support - LTAP'!A478,'Support - LTAP Names'!G:K,2,FALSE))),"0000000")</f>
        <v/>
      </c>
    </row>
    <row r="479" spans="1:3" x14ac:dyDescent="0.25">
      <c r="A479" t="str">
        <f>IF('Source - LTAP PAMP'!A479="","",'Source - LTAP PAMP'!A479)</f>
        <v/>
      </c>
      <c r="B479" s="1" t="str">
        <f t="shared" si="7"/>
        <v/>
      </c>
      <c r="C479" t="str">
        <f>TEXT(IF(A479="","",IF(B479="3",VLOOKUP(A479,'Support - LTAP Names'!A:E,2,FALSE),VLOOKUP('Support - LTAP'!A479,'Support - LTAP Names'!G:K,2,FALSE))),"0000000")</f>
        <v/>
      </c>
    </row>
    <row r="480" spans="1:3" x14ac:dyDescent="0.25">
      <c r="A480" t="str">
        <f>IF('Source - LTAP PAMP'!A480="","",'Source - LTAP PAMP'!A480)</f>
        <v/>
      </c>
      <c r="B480" s="1" t="str">
        <f t="shared" si="7"/>
        <v/>
      </c>
      <c r="C480" t="str">
        <f>TEXT(IF(A480="","",IF(B480="3",VLOOKUP(A480,'Support - LTAP Names'!A:E,2,FALSE),VLOOKUP('Support - LTAP'!A480,'Support - LTAP Names'!G:K,2,FALSE))),"0000000")</f>
        <v/>
      </c>
    </row>
    <row r="481" spans="1:3" x14ac:dyDescent="0.25">
      <c r="A481" t="str">
        <f>IF('Source - LTAP PAMP'!A481="","",'Source - LTAP PAMP'!A481)</f>
        <v/>
      </c>
      <c r="B481" s="1" t="str">
        <f t="shared" si="7"/>
        <v/>
      </c>
      <c r="C481" t="str">
        <f>TEXT(IF(A481="","",IF(B481="3",VLOOKUP(A481,'Support - LTAP Names'!A:E,2,FALSE),VLOOKUP('Support - LTAP'!A481,'Support - LTAP Names'!G:K,2,FALSE))),"0000000")</f>
        <v/>
      </c>
    </row>
    <row r="482" spans="1:3" x14ac:dyDescent="0.25">
      <c r="A482" t="str">
        <f>IF('Source - LTAP PAMP'!A482="","",'Source - LTAP PAMP'!A482)</f>
        <v/>
      </c>
      <c r="B482" s="1" t="str">
        <f t="shared" si="7"/>
        <v/>
      </c>
      <c r="C482" t="str">
        <f>TEXT(IF(A482="","",IF(B482="3",VLOOKUP(A482,'Support - LTAP Names'!A:E,2,FALSE),VLOOKUP('Support - LTAP'!A482,'Support - LTAP Names'!G:K,2,FALSE))),"0000000")</f>
        <v/>
      </c>
    </row>
    <row r="483" spans="1:3" x14ac:dyDescent="0.25">
      <c r="A483" t="str">
        <f>IF('Source - LTAP PAMP'!A483="","",'Source - LTAP PAMP'!A483)</f>
        <v/>
      </c>
      <c r="B483" s="1" t="str">
        <f t="shared" si="7"/>
        <v/>
      </c>
      <c r="C483" t="str">
        <f>TEXT(IF(A483="","",IF(B483="3",VLOOKUP(A483,'Support - LTAP Names'!A:E,2,FALSE),VLOOKUP('Support - LTAP'!A483,'Support - LTAP Names'!G:K,2,FALSE))),"0000000")</f>
        <v/>
      </c>
    </row>
    <row r="484" spans="1:3" x14ac:dyDescent="0.25">
      <c r="A484" t="str">
        <f>IF('Source - LTAP PAMP'!A484="","",'Source - LTAP PAMP'!A484)</f>
        <v/>
      </c>
      <c r="B484" s="1" t="str">
        <f t="shared" si="7"/>
        <v/>
      </c>
      <c r="C484" t="str">
        <f>TEXT(IF(A484="","",IF(B484="3",VLOOKUP(A484,'Support - LTAP Names'!A:E,2,FALSE),VLOOKUP('Support - LTAP'!A484,'Support - LTAP Names'!G:K,2,FALSE))),"0000000")</f>
        <v/>
      </c>
    </row>
    <row r="485" spans="1:3" x14ac:dyDescent="0.25">
      <c r="A485" t="str">
        <f>IF('Source - LTAP PAMP'!A485="","",'Source - LTAP PAMP'!A485)</f>
        <v/>
      </c>
      <c r="B485" s="1" t="str">
        <f t="shared" si="7"/>
        <v/>
      </c>
      <c r="C485" t="str">
        <f>TEXT(IF(A485="","",IF(B485="3",VLOOKUP(A485,'Support - LTAP Names'!A:E,2,FALSE),VLOOKUP('Support - LTAP'!A485,'Support - LTAP Names'!G:K,2,FALSE))),"0000000")</f>
        <v/>
      </c>
    </row>
    <row r="486" spans="1:3" x14ac:dyDescent="0.25">
      <c r="A486" t="str">
        <f>IF('Source - LTAP PAMP'!A486="","",'Source - LTAP PAMP'!A486)</f>
        <v/>
      </c>
      <c r="B486" s="1" t="str">
        <f t="shared" si="7"/>
        <v/>
      </c>
      <c r="C486" t="str">
        <f>TEXT(IF(A486="","",IF(B486="3",VLOOKUP(A486,'Support - LTAP Names'!A:E,2,FALSE),VLOOKUP('Support - LTAP'!A486,'Support - LTAP Names'!G:K,2,FALSE))),"0000000")</f>
        <v/>
      </c>
    </row>
    <row r="487" spans="1:3" x14ac:dyDescent="0.25">
      <c r="A487" t="str">
        <f>IF('Source - LTAP PAMP'!A487="","",'Source - LTAP PAMP'!A487)</f>
        <v/>
      </c>
      <c r="B487" s="1" t="str">
        <f t="shared" si="7"/>
        <v/>
      </c>
      <c r="C487" t="str">
        <f>TEXT(IF(A487="","",IF(B487="3",VLOOKUP(A487,'Support - LTAP Names'!A:E,2,FALSE),VLOOKUP('Support - LTAP'!A487,'Support - LTAP Names'!G:K,2,FALSE))),"0000000")</f>
        <v/>
      </c>
    </row>
    <row r="488" spans="1:3" x14ac:dyDescent="0.25">
      <c r="A488" t="str">
        <f>IF('Source - LTAP PAMP'!A488="","",'Source - LTAP PAMP'!A488)</f>
        <v/>
      </c>
      <c r="B488" s="1" t="str">
        <f t="shared" si="7"/>
        <v/>
      </c>
      <c r="C488" t="str">
        <f>TEXT(IF(A488="","",IF(B488="3",VLOOKUP(A488,'Support - LTAP Names'!A:E,2,FALSE),VLOOKUP('Support - LTAP'!A488,'Support - LTAP Names'!G:K,2,FALSE))),"0000000")</f>
        <v/>
      </c>
    </row>
    <row r="489" spans="1:3" x14ac:dyDescent="0.25">
      <c r="A489" t="str">
        <f>IF('Source - LTAP PAMP'!A489="","",'Source - LTAP PAMP'!A489)</f>
        <v/>
      </c>
      <c r="B489" s="1" t="str">
        <f t="shared" si="7"/>
        <v/>
      </c>
      <c r="C489" t="str">
        <f>TEXT(IF(A489="","",IF(B489="3",VLOOKUP(A489,'Support - LTAP Names'!A:E,2,FALSE),VLOOKUP('Support - LTAP'!A489,'Support - LTAP Names'!G:K,2,FALSE))),"0000000")</f>
        <v/>
      </c>
    </row>
    <row r="490" spans="1:3" x14ac:dyDescent="0.25">
      <c r="A490" t="str">
        <f>IF('Source - LTAP PAMP'!A490="","",'Source - LTAP PAMP'!A490)</f>
        <v/>
      </c>
      <c r="B490" s="1" t="str">
        <f t="shared" si="7"/>
        <v/>
      </c>
      <c r="C490" t="str">
        <f>TEXT(IF(A490="","",IF(B490="3",VLOOKUP(A490,'Support - LTAP Names'!A:E,2,FALSE),VLOOKUP('Support - LTAP'!A490,'Support - LTAP Names'!G:K,2,FALSE))),"0000000")</f>
        <v/>
      </c>
    </row>
    <row r="491" spans="1:3" x14ac:dyDescent="0.25">
      <c r="A491" t="str">
        <f>IF('Source - LTAP PAMP'!A491="","",'Source - LTAP PAMP'!A491)</f>
        <v/>
      </c>
      <c r="B491" s="1" t="str">
        <f t="shared" si="7"/>
        <v/>
      </c>
      <c r="C491" t="str">
        <f>TEXT(IF(A491="","",IF(B491="3",VLOOKUP(A491,'Support - LTAP Names'!A:E,2,FALSE),VLOOKUP('Support - LTAP'!A491,'Support - LTAP Names'!G:K,2,FALSE))),"0000000")</f>
        <v/>
      </c>
    </row>
    <row r="492" spans="1:3" x14ac:dyDescent="0.25">
      <c r="A492" t="str">
        <f>IF('Source - LTAP PAMP'!A492="","",'Source - LTAP PAMP'!A492)</f>
        <v/>
      </c>
      <c r="B492" s="1" t="str">
        <f t="shared" si="7"/>
        <v/>
      </c>
      <c r="C492" t="str">
        <f>TEXT(IF(A492="","",IF(B492="3",VLOOKUP(A492,'Support - LTAP Names'!A:E,2,FALSE),VLOOKUP('Support - LTAP'!A492,'Support - LTAP Names'!G:K,2,FALSE))),"0000000")</f>
        <v/>
      </c>
    </row>
    <row r="493" spans="1:3" x14ac:dyDescent="0.25">
      <c r="A493" t="str">
        <f>IF('Source - LTAP PAMP'!A493="","",'Source - LTAP PAMP'!A493)</f>
        <v/>
      </c>
      <c r="B493" s="1" t="str">
        <f t="shared" si="7"/>
        <v/>
      </c>
      <c r="C493" t="str">
        <f>TEXT(IF(A493="","",IF(B493="3",VLOOKUP(A493,'Support - LTAP Names'!A:E,2,FALSE),VLOOKUP('Support - LTAP'!A493,'Support - LTAP Names'!G:K,2,FALSE))),"0000000")</f>
        <v/>
      </c>
    </row>
    <row r="494" spans="1:3" x14ac:dyDescent="0.25">
      <c r="A494" t="str">
        <f>IF('Source - LTAP PAMP'!A494="","",'Source - LTAP PAMP'!A494)</f>
        <v/>
      </c>
      <c r="B494" s="1" t="str">
        <f t="shared" si="7"/>
        <v/>
      </c>
      <c r="C494" t="str">
        <f>TEXT(IF(A494="","",IF(B494="3",VLOOKUP(A494,'Support - LTAP Names'!A:E,2,FALSE),VLOOKUP('Support - LTAP'!A494,'Support - LTAP Names'!G:K,2,FALSE))),"0000000")</f>
        <v/>
      </c>
    </row>
    <row r="495" spans="1:3" x14ac:dyDescent="0.25">
      <c r="A495" t="str">
        <f>IF('Source - LTAP PAMP'!A495="","",'Source - LTAP PAMP'!A495)</f>
        <v/>
      </c>
      <c r="B495" s="1" t="str">
        <f t="shared" si="7"/>
        <v/>
      </c>
      <c r="C495" t="str">
        <f>TEXT(IF(A495="","",IF(B495="3",VLOOKUP(A495,'Support - LTAP Names'!A:E,2,FALSE),VLOOKUP('Support - LTAP'!A495,'Support - LTAP Names'!G:K,2,FALSE))),"0000000")</f>
        <v/>
      </c>
    </row>
    <row r="496" spans="1:3" x14ac:dyDescent="0.25">
      <c r="A496" t="str">
        <f>IF('Source - LTAP PAMP'!A496="","",'Source - LTAP PAMP'!A496)</f>
        <v/>
      </c>
      <c r="B496" s="1" t="str">
        <f t="shared" si="7"/>
        <v/>
      </c>
      <c r="C496" t="str">
        <f>TEXT(IF(A496="","",IF(B496="3",VLOOKUP(A496,'Support - LTAP Names'!A:E,2,FALSE),VLOOKUP('Support - LTAP'!A496,'Support - LTAP Names'!G:K,2,FALSE))),"0000000")</f>
        <v/>
      </c>
    </row>
    <row r="497" spans="1:3" x14ac:dyDescent="0.25">
      <c r="A497" t="str">
        <f>IF('Source - LTAP PAMP'!A497="","",'Source - LTAP PAMP'!A497)</f>
        <v/>
      </c>
      <c r="B497" s="1" t="str">
        <f t="shared" si="7"/>
        <v/>
      </c>
      <c r="C497" t="str">
        <f>TEXT(IF(A497="","",IF(B497="3",VLOOKUP(A497,'Support - LTAP Names'!A:E,2,FALSE),VLOOKUP('Support - LTAP'!A497,'Support - LTAP Names'!G:K,2,FALSE))),"0000000")</f>
        <v/>
      </c>
    </row>
    <row r="498" spans="1:3" x14ac:dyDescent="0.25">
      <c r="A498" t="str">
        <f>IF('Source - LTAP PAMP'!A498="","",'Source - LTAP PAMP'!A498)</f>
        <v/>
      </c>
      <c r="B498" s="1" t="str">
        <f t="shared" si="7"/>
        <v/>
      </c>
      <c r="C498" t="str">
        <f>TEXT(IF(A498="","",IF(B498="3",VLOOKUP(A498,'Support - LTAP Names'!A:E,2,FALSE),VLOOKUP('Support - LTAP'!A498,'Support - LTAP Names'!G:K,2,FALSE))),"0000000")</f>
        <v/>
      </c>
    </row>
    <row r="499" spans="1:3" x14ac:dyDescent="0.25">
      <c r="A499" t="str">
        <f>IF('Source - LTAP PAMP'!A499="","",'Source - LTAP PAMP'!A499)</f>
        <v/>
      </c>
      <c r="B499" s="1" t="str">
        <f t="shared" si="7"/>
        <v/>
      </c>
      <c r="C499" t="str">
        <f>TEXT(IF(A499="","",IF(B499="3",VLOOKUP(A499,'Support - LTAP Names'!A:E,2,FALSE),VLOOKUP('Support - LTAP'!A499,'Support - LTAP Names'!G:K,2,FALSE))),"0000000")</f>
        <v/>
      </c>
    </row>
    <row r="500" spans="1:3" x14ac:dyDescent="0.25">
      <c r="A500" t="str">
        <f>IF('Source - LTAP PAMP'!A500="","",'Source - LTAP PAMP'!A500)</f>
        <v/>
      </c>
      <c r="B500" s="1" t="str">
        <f t="shared" si="7"/>
        <v/>
      </c>
      <c r="C500" t="str">
        <f>TEXT(IF(A500="","",IF(B500="3",VLOOKUP(A500,'Support - LTAP Names'!A:E,2,FALSE),VLOOKUP('Support - LTAP'!A500,'Support - LTAP Names'!G:K,2,FALSE))),"0000000")</f>
        <v/>
      </c>
    </row>
    <row r="501" spans="1:3" x14ac:dyDescent="0.25">
      <c r="A501" t="str">
        <f>IF('Source - LTAP PAMP'!A501="","",'Source - LTAP PAMP'!A501)</f>
        <v/>
      </c>
      <c r="B501" s="1" t="str">
        <f t="shared" si="7"/>
        <v/>
      </c>
      <c r="C501" t="str">
        <f>TEXT(IF(A501="","",IF(B501="3",VLOOKUP(A501,'Support - LTAP Names'!A:E,2,FALSE),VLOOKUP('Support - LTAP'!A501,'Support - LTAP Names'!G:K,2,FALSE))),"0000000")</f>
        <v/>
      </c>
    </row>
    <row r="502" spans="1:3" x14ac:dyDescent="0.25">
      <c r="A502" t="str">
        <f>IF('Source - LTAP PAMP'!A502="","",'Source - LTAP PAMP'!A502)</f>
        <v/>
      </c>
      <c r="B502" s="1" t="str">
        <f t="shared" si="7"/>
        <v/>
      </c>
      <c r="C502" t="str">
        <f>TEXT(IF(A502="","",IF(B502="3",VLOOKUP(A502,'Support - LTAP Names'!A:E,2,FALSE),VLOOKUP('Support - LTAP'!A502,'Support - LTAP Names'!G:K,2,FALSE))),"0000000")</f>
        <v/>
      </c>
    </row>
    <row r="503" spans="1:3" x14ac:dyDescent="0.25">
      <c r="A503" t="str">
        <f>IF('Source - LTAP PAMP'!A503="","",'Source - LTAP PAMP'!A503)</f>
        <v/>
      </c>
      <c r="B503" s="1" t="str">
        <f t="shared" si="7"/>
        <v/>
      </c>
      <c r="C503" t="str">
        <f>TEXT(IF(A503="","",IF(B503="3",VLOOKUP(A503,'Support - LTAP Names'!A:E,2,FALSE),VLOOKUP('Support - LTAP'!A503,'Support - LTAP Names'!G:K,2,FALSE))),"0000000")</f>
        <v/>
      </c>
    </row>
    <row r="504" spans="1:3" x14ac:dyDescent="0.25">
      <c r="A504" t="str">
        <f>IF('Source - LTAP PAMP'!A504="","",'Source - LTAP PAMP'!A504)</f>
        <v/>
      </c>
      <c r="B504" s="1" t="str">
        <f t="shared" si="7"/>
        <v/>
      </c>
      <c r="C504" t="str">
        <f>TEXT(IF(A504="","",IF(B504="3",VLOOKUP(A504,'Support - LTAP Names'!A:E,2,FALSE),VLOOKUP('Support - LTAP'!A504,'Support - LTAP Names'!G:K,2,FALSE))),"0000000")</f>
        <v/>
      </c>
    </row>
    <row r="505" spans="1:3" x14ac:dyDescent="0.25">
      <c r="A505" t="str">
        <f>IF('Source - LTAP PAMP'!A505="","",'Source - LTAP PAMP'!A505)</f>
        <v/>
      </c>
      <c r="B505" s="1" t="str">
        <f t="shared" si="7"/>
        <v/>
      </c>
      <c r="C505" t="str">
        <f>TEXT(IF(A505="","",IF(B505="3",VLOOKUP(A505,'Support - LTAP Names'!A:E,2,FALSE),VLOOKUP('Support - LTAP'!A505,'Support - LTAP Names'!G:K,2,FALSE))),"0000000")</f>
        <v/>
      </c>
    </row>
    <row r="506" spans="1:3" x14ac:dyDescent="0.25">
      <c r="A506" t="str">
        <f>IF('Source - LTAP PAMP'!A506="","",'Source - LTAP PAMP'!A506)</f>
        <v/>
      </c>
      <c r="B506" s="1" t="str">
        <f t="shared" si="7"/>
        <v/>
      </c>
      <c r="C506" t="str">
        <f>TEXT(IF(A506="","",IF(B506="3",VLOOKUP(A506,'Support - LTAP Names'!A:E,2,FALSE),VLOOKUP('Support - LTAP'!A506,'Support - LTAP Names'!G:K,2,FALSE))),"0000000")</f>
        <v/>
      </c>
    </row>
    <row r="507" spans="1:3" x14ac:dyDescent="0.25">
      <c r="A507" t="str">
        <f>IF('Source - LTAP PAMP'!A507="","",'Source - LTAP PAMP'!A507)</f>
        <v/>
      </c>
      <c r="B507" s="1" t="str">
        <f t="shared" si="7"/>
        <v/>
      </c>
      <c r="C507" t="str">
        <f>TEXT(IF(A507="","",IF(B507="3",VLOOKUP(A507,'Support - LTAP Names'!A:E,2,FALSE),VLOOKUP('Support - LTAP'!A507,'Support - LTAP Names'!G:K,2,FALSE))),"0000000")</f>
        <v/>
      </c>
    </row>
    <row r="508" spans="1:3" x14ac:dyDescent="0.25">
      <c r="A508" t="str">
        <f>IF('Source - LTAP PAMP'!A508="","",'Source - LTAP PAMP'!A508)</f>
        <v/>
      </c>
      <c r="B508" s="1" t="str">
        <f t="shared" si="7"/>
        <v/>
      </c>
      <c r="C508" t="str">
        <f>TEXT(IF(A508="","",IF(B508="3",VLOOKUP(A508,'Support - LTAP Names'!A:E,2,FALSE),VLOOKUP('Support - LTAP'!A508,'Support - LTAP Names'!G:K,2,FALSE))),"0000000")</f>
        <v/>
      </c>
    </row>
    <row r="509" spans="1:3" x14ac:dyDescent="0.25">
      <c r="A509" t="str">
        <f>IF('Source - LTAP PAMP'!A509="","",'Source - LTAP PAMP'!A509)</f>
        <v/>
      </c>
      <c r="B509" s="1" t="str">
        <f t="shared" si="7"/>
        <v/>
      </c>
      <c r="C509" t="str">
        <f>TEXT(IF(A509="","",IF(B509="3",VLOOKUP(A509,'Support - LTAP Names'!A:E,2,FALSE),VLOOKUP('Support - LTAP'!A509,'Support - LTAP Names'!G:K,2,FALSE))),"0000000")</f>
        <v/>
      </c>
    </row>
    <row r="510" spans="1:3" x14ac:dyDescent="0.25">
      <c r="A510" t="str">
        <f>IF('Source - LTAP PAMP'!A510="","",'Source - LTAP PAMP'!A510)</f>
        <v/>
      </c>
      <c r="B510" s="1" t="str">
        <f t="shared" si="7"/>
        <v/>
      </c>
      <c r="C510" t="str">
        <f>TEXT(IF(A510="","",IF(B510="3",VLOOKUP(A510,'Support - LTAP Names'!A:E,2,FALSE),VLOOKUP('Support - LTAP'!A510,'Support - LTAP Names'!G:K,2,FALSE))),"0000000")</f>
        <v/>
      </c>
    </row>
    <row r="511" spans="1:3" x14ac:dyDescent="0.25">
      <c r="A511" t="str">
        <f>IF('Source - LTAP PAMP'!A511="","",'Source - LTAP PAMP'!A511)</f>
        <v/>
      </c>
      <c r="B511" s="1" t="str">
        <f t="shared" si="7"/>
        <v/>
      </c>
      <c r="C511" t="str">
        <f>TEXT(IF(A511="","",IF(B511="3",VLOOKUP(A511,'Support - LTAP Names'!A:E,2,FALSE),VLOOKUP('Support - LTAP'!A511,'Support - LTAP Names'!G:K,2,FALSE))),"0000000")</f>
        <v/>
      </c>
    </row>
    <row r="512" spans="1:3" x14ac:dyDescent="0.25">
      <c r="A512" t="str">
        <f>IF('Source - LTAP PAMP'!A512="","",'Source - LTAP PAMP'!A512)</f>
        <v/>
      </c>
      <c r="B512" s="1" t="str">
        <f t="shared" si="7"/>
        <v/>
      </c>
      <c r="C512" t="str">
        <f>TEXT(IF(A512="","",IF(B512="3",VLOOKUP(A512,'Support - LTAP Names'!A:E,2,FALSE),VLOOKUP('Support - LTAP'!A512,'Support - LTAP Names'!G:K,2,FALSE))),"0000000")</f>
        <v/>
      </c>
    </row>
    <row r="513" spans="1:3" x14ac:dyDescent="0.25">
      <c r="A513" t="str">
        <f>IF('Source - LTAP PAMP'!A513="","",'Source - LTAP PAMP'!A513)</f>
        <v/>
      </c>
      <c r="B513" s="1" t="str">
        <f t="shared" si="7"/>
        <v/>
      </c>
      <c r="C513" t="str">
        <f>TEXT(IF(A513="","",IF(B513="3",VLOOKUP(A513,'Support - LTAP Names'!A:E,2,FALSE),VLOOKUP('Support - LTAP'!A513,'Support - LTAP Names'!G:K,2,FALSE))),"0000000")</f>
        <v/>
      </c>
    </row>
    <row r="514" spans="1:3" x14ac:dyDescent="0.25">
      <c r="A514" t="str">
        <f>IF('Source - LTAP PAMP'!A514="","",'Source - LTAP PAMP'!A514)</f>
        <v/>
      </c>
      <c r="B514" s="1" t="str">
        <f t="shared" si="7"/>
        <v/>
      </c>
      <c r="C514" t="str">
        <f>TEXT(IF(A514="","",IF(B514="3",VLOOKUP(A514,'Support - LTAP Names'!A:E,2,FALSE),VLOOKUP('Support - LTAP'!A514,'Support - LTAP Names'!G:K,2,FALSE))),"0000000")</f>
        <v/>
      </c>
    </row>
    <row r="515" spans="1:3" x14ac:dyDescent="0.25">
      <c r="A515" t="str">
        <f>IF('Source - LTAP PAMP'!A515="","",'Source - LTAP PAMP'!A515)</f>
        <v/>
      </c>
      <c r="B515" s="1" t="str">
        <f t="shared" ref="B515:B578" si="8">IF(A515="","",IF(RIGHT(A515,6)="COUNTY","1","3"))</f>
        <v/>
      </c>
      <c r="C515" t="str">
        <f>TEXT(IF(A515="","",IF(B515="3",VLOOKUP(A515,'Support - LTAP Names'!A:E,2,FALSE),VLOOKUP('Support - LTAP'!A515,'Support - LTAP Names'!G:K,2,FALSE))),"0000000")</f>
        <v/>
      </c>
    </row>
    <row r="516" spans="1:3" x14ac:dyDescent="0.25">
      <c r="A516" t="str">
        <f>IF('Source - LTAP PAMP'!A516="","",'Source - LTAP PAMP'!A516)</f>
        <v/>
      </c>
      <c r="B516" s="1" t="str">
        <f t="shared" si="8"/>
        <v/>
      </c>
      <c r="C516" t="str">
        <f>TEXT(IF(A516="","",IF(B516="3",VLOOKUP(A516,'Support - LTAP Names'!A:E,2,FALSE),VLOOKUP('Support - LTAP'!A516,'Support - LTAP Names'!G:K,2,FALSE))),"0000000")</f>
        <v/>
      </c>
    </row>
    <row r="517" spans="1:3" x14ac:dyDescent="0.25">
      <c r="A517" t="str">
        <f>IF('Source - LTAP PAMP'!A517="","",'Source - LTAP PAMP'!A517)</f>
        <v/>
      </c>
      <c r="B517" s="1" t="str">
        <f t="shared" si="8"/>
        <v/>
      </c>
      <c r="C517" t="str">
        <f>TEXT(IF(A517="","",IF(B517="3",VLOOKUP(A517,'Support - LTAP Names'!A:E,2,FALSE),VLOOKUP('Support - LTAP'!A517,'Support - LTAP Names'!G:K,2,FALSE))),"0000000")</f>
        <v/>
      </c>
    </row>
    <row r="518" spans="1:3" x14ac:dyDescent="0.25">
      <c r="A518" t="str">
        <f>IF('Source - LTAP PAMP'!A518="","",'Source - LTAP PAMP'!A518)</f>
        <v/>
      </c>
      <c r="B518" s="1" t="str">
        <f t="shared" si="8"/>
        <v/>
      </c>
      <c r="C518" t="str">
        <f>TEXT(IF(A518="","",IF(B518="3",VLOOKUP(A518,'Support - LTAP Names'!A:E,2,FALSE),VLOOKUP('Support - LTAP'!A518,'Support - LTAP Names'!G:K,2,FALSE))),"0000000")</f>
        <v/>
      </c>
    </row>
    <row r="519" spans="1:3" x14ac:dyDescent="0.25">
      <c r="A519" t="str">
        <f>IF('Source - LTAP PAMP'!A519="","",'Source - LTAP PAMP'!A519)</f>
        <v/>
      </c>
      <c r="B519" s="1" t="str">
        <f t="shared" si="8"/>
        <v/>
      </c>
      <c r="C519" t="str">
        <f>TEXT(IF(A519="","",IF(B519="3",VLOOKUP(A519,'Support - LTAP Names'!A:E,2,FALSE),VLOOKUP('Support - LTAP'!A519,'Support - LTAP Names'!G:K,2,FALSE))),"0000000")</f>
        <v/>
      </c>
    </row>
    <row r="520" spans="1:3" x14ac:dyDescent="0.25">
      <c r="A520" t="str">
        <f>IF('Source - LTAP PAMP'!A520="","",'Source - LTAP PAMP'!A520)</f>
        <v/>
      </c>
      <c r="B520" s="1" t="str">
        <f t="shared" si="8"/>
        <v/>
      </c>
      <c r="C520" t="str">
        <f>TEXT(IF(A520="","",IF(B520="3",VLOOKUP(A520,'Support - LTAP Names'!A:E,2,FALSE),VLOOKUP('Support - LTAP'!A520,'Support - LTAP Names'!G:K,2,FALSE))),"0000000")</f>
        <v/>
      </c>
    </row>
    <row r="521" spans="1:3" x14ac:dyDescent="0.25">
      <c r="A521" t="str">
        <f>IF('Source - LTAP PAMP'!A521="","",'Source - LTAP PAMP'!A521)</f>
        <v/>
      </c>
      <c r="B521" s="1" t="str">
        <f t="shared" si="8"/>
        <v/>
      </c>
      <c r="C521" t="str">
        <f>TEXT(IF(A521="","",IF(B521="3",VLOOKUP(A521,'Support - LTAP Names'!A:E,2,FALSE),VLOOKUP('Support - LTAP'!A521,'Support - LTAP Names'!G:K,2,FALSE))),"0000000")</f>
        <v/>
      </c>
    </row>
    <row r="522" spans="1:3" x14ac:dyDescent="0.25">
      <c r="A522" t="str">
        <f>IF('Source - LTAP PAMP'!A522="","",'Source - LTAP PAMP'!A522)</f>
        <v/>
      </c>
      <c r="B522" s="1" t="str">
        <f t="shared" si="8"/>
        <v/>
      </c>
      <c r="C522" t="str">
        <f>TEXT(IF(A522="","",IF(B522="3",VLOOKUP(A522,'Support - LTAP Names'!A:E,2,FALSE),VLOOKUP('Support - LTAP'!A522,'Support - LTAP Names'!G:K,2,FALSE))),"0000000")</f>
        <v/>
      </c>
    </row>
    <row r="523" spans="1:3" x14ac:dyDescent="0.25">
      <c r="A523" t="str">
        <f>IF('Source - LTAP PAMP'!A523="","",'Source - LTAP PAMP'!A523)</f>
        <v/>
      </c>
      <c r="B523" s="1" t="str">
        <f t="shared" si="8"/>
        <v/>
      </c>
      <c r="C523" t="str">
        <f>TEXT(IF(A523="","",IF(B523="3",VLOOKUP(A523,'Support - LTAP Names'!A:E,2,FALSE),VLOOKUP('Support - LTAP'!A523,'Support - LTAP Names'!G:K,2,FALSE))),"0000000")</f>
        <v/>
      </c>
    </row>
    <row r="524" spans="1:3" x14ac:dyDescent="0.25">
      <c r="A524" t="str">
        <f>IF('Source - LTAP PAMP'!A524="","",'Source - LTAP PAMP'!A524)</f>
        <v/>
      </c>
      <c r="B524" s="1" t="str">
        <f t="shared" si="8"/>
        <v/>
      </c>
      <c r="C524" t="str">
        <f>TEXT(IF(A524="","",IF(B524="3",VLOOKUP(A524,'Support - LTAP Names'!A:E,2,FALSE),VLOOKUP('Support - LTAP'!A524,'Support - LTAP Names'!G:K,2,FALSE))),"0000000")</f>
        <v/>
      </c>
    </row>
    <row r="525" spans="1:3" x14ac:dyDescent="0.25">
      <c r="A525" t="str">
        <f>IF('Source - LTAP PAMP'!A525="","",'Source - LTAP PAMP'!A525)</f>
        <v/>
      </c>
      <c r="B525" s="1" t="str">
        <f t="shared" si="8"/>
        <v/>
      </c>
      <c r="C525" t="str">
        <f>TEXT(IF(A525="","",IF(B525="3",VLOOKUP(A525,'Support - LTAP Names'!A:E,2,FALSE),VLOOKUP('Support - LTAP'!A525,'Support - LTAP Names'!G:K,2,FALSE))),"0000000")</f>
        <v/>
      </c>
    </row>
    <row r="526" spans="1:3" x14ac:dyDescent="0.25">
      <c r="A526" t="str">
        <f>IF('Source - LTAP PAMP'!A526="","",'Source - LTAP PAMP'!A526)</f>
        <v/>
      </c>
      <c r="B526" s="1" t="str">
        <f t="shared" si="8"/>
        <v/>
      </c>
      <c r="C526" t="str">
        <f>TEXT(IF(A526="","",IF(B526="3",VLOOKUP(A526,'Support - LTAP Names'!A:E,2,FALSE),VLOOKUP('Support - LTAP'!A526,'Support - LTAP Names'!G:K,2,FALSE))),"0000000")</f>
        <v/>
      </c>
    </row>
    <row r="527" spans="1:3" x14ac:dyDescent="0.25">
      <c r="A527" t="str">
        <f>IF('Source - LTAP PAMP'!A527="","",'Source - LTAP PAMP'!A527)</f>
        <v/>
      </c>
      <c r="B527" s="1" t="str">
        <f t="shared" si="8"/>
        <v/>
      </c>
      <c r="C527" t="str">
        <f>TEXT(IF(A527="","",IF(B527="3",VLOOKUP(A527,'Support - LTAP Names'!A:E,2,FALSE),VLOOKUP('Support - LTAP'!A527,'Support - LTAP Names'!G:K,2,FALSE))),"0000000")</f>
        <v/>
      </c>
    </row>
    <row r="528" spans="1:3" x14ac:dyDescent="0.25">
      <c r="A528" t="str">
        <f>IF('Source - LTAP PAMP'!A528="","",'Source - LTAP PAMP'!A528)</f>
        <v/>
      </c>
      <c r="B528" s="1" t="str">
        <f t="shared" si="8"/>
        <v/>
      </c>
      <c r="C528" t="str">
        <f>TEXT(IF(A528="","",IF(B528="3",VLOOKUP(A528,'Support - LTAP Names'!A:E,2,FALSE),VLOOKUP('Support - LTAP'!A528,'Support - LTAP Names'!G:K,2,FALSE))),"0000000")</f>
        <v/>
      </c>
    </row>
    <row r="529" spans="1:3" x14ac:dyDescent="0.25">
      <c r="A529" t="str">
        <f>IF('Source - LTAP PAMP'!A529="","",'Source - LTAP PAMP'!A529)</f>
        <v/>
      </c>
      <c r="B529" s="1" t="str">
        <f t="shared" si="8"/>
        <v/>
      </c>
      <c r="C529" t="str">
        <f>TEXT(IF(A529="","",IF(B529="3",VLOOKUP(A529,'Support - LTAP Names'!A:E,2,FALSE),VLOOKUP('Support - LTAP'!A529,'Support - LTAP Names'!G:K,2,FALSE))),"0000000")</f>
        <v/>
      </c>
    </row>
    <row r="530" spans="1:3" x14ac:dyDescent="0.25">
      <c r="A530" t="str">
        <f>IF('Source - LTAP PAMP'!A530="","",'Source - LTAP PAMP'!A530)</f>
        <v/>
      </c>
      <c r="B530" s="1" t="str">
        <f t="shared" si="8"/>
        <v/>
      </c>
      <c r="C530" t="str">
        <f>TEXT(IF(A530="","",IF(B530="3",VLOOKUP(A530,'Support - LTAP Names'!A:E,2,FALSE),VLOOKUP('Support - LTAP'!A530,'Support - LTAP Names'!G:K,2,FALSE))),"0000000")</f>
        <v/>
      </c>
    </row>
    <row r="531" spans="1:3" x14ac:dyDescent="0.25">
      <c r="A531" t="str">
        <f>IF('Source - LTAP PAMP'!A531="","",'Source - LTAP PAMP'!A531)</f>
        <v/>
      </c>
      <c r="B531" s="1" t="str">
        <f t="shared" si="8"/>
        <v/>
      </c>
      <c r="C531" t="str">
        <f>TEXT(IF(A531="","",IF(B531="3",VLOOKUP(A531,'Support - LTAP Names'!A:E,2,FALSE),VLOOKUP('Support - LTAP'!A531,'Support - LTAP Names'!G:K,2,FALSE))),"0000000")</f>
        <v/>
      </c>
    </row>
    <row r="532" spans="1:3" x14ac:dyDescent="0.25">
      <c r="A532" t="str">
        <f>IF('Source - LTAP PAMP'!A532="","",'Source - LTAP PAMP'!A532)</f>
        <v/>
      </c>
      <c r="B532" s="1" t="str">
        <f t="shared" si="8"/>
        <v/>
      </c>
      <c r="C532" t="str">
        <f>TEXT(IF(A532="","",IF(B532="3",VLOOKUP(A532,'Support - LTAP Names'!A:E,2,FALSE),VLOOKUP('Support - LTAP'!A532,'Support - LTAP Names'!G:K,2,FALSE))),"0000000")</f>
        <v/>
      </c>
    </row>
    <row r="533" spans="1:3" x14ac:dyDescent="0.25">
      <c r="A533" t="str">
        <f>IF('Source - LTAP PAMP'!A533="","",'Source - LTAP PAMP'!A533)</f>
        <v/>
      </c>
      <c r="B533" s="1" t="str">
        <f t="shared" si="8"/>
        <v/>
      </c>
      <c r="C533" t="str">
        <f>TEXT(IF(A533="","",IF(B533="3",VLOOKUP(A533,'Support - LTAP Names'!A:E,2,FALSE),VLOOKUP('Support - LTAP'!A533,'Support - LTAP Names'!G:K,2,FALSE))),"0000000")</f>
        <v/>
      </c>
    </row>
    <row r="534" spans="1:3" x14ac:dyDescent="0.25">
      <c r="A534" t="str">
        <f>IF('Source - LTAP PAMP'!A534="","",'Source - LTAP PAMP'!A534)</f>
        <v/>
      </c>
      <c r="B534" s="1" t="str">
        <f t="shared" si="8"/>
        <v/>
      </c>
      <c r="C534" t="str">
        <f>TEXT(IF(A534="","",IF(B534="3",VLOOKUP(A534,'Support - LTAP Names'!A:E,2,FALSE),VLOOKUP('Support - LTAP'!A534,'Support - LTAP Names'!G:K,2,FALSE))),"0000000")</f>
        <v/>
      </c>
    </row>
    <row r="535" spans="1:3" x14ac:dyDescent="0.25">
      <c r="A535" t="str">
        <f>IF('Source - LTAP PAMP'!A535="","",'Source - LTAP PAMP'!A535)</f>
        <v/>
      </c>
      <c r="B535" s="1" t="str">
        <f t="shared" si="8"/>
        <v/>
      </c>
      <c r="C535" t="str">
        <f>TEXT(IF(A535="","",IF(B535="3",VLOOKUP(A535,'Support - LTAP Names'!A:E,2,FALSE),VLOOKUP('Support - LTAP'!A535,'Support - LTAP Names'!G:K,2,FALSE))),"0000000")</f>
        <v/>
      </c>
    </row>
    <row r="536" spans="1:3" x14ac:dyDescent="0.25">
      <c r="A536" t="str">
        <f>IF('Source - LTAP PAMP'!A536="","",'Source - LTAP PAMP'!A536)</f>
        <v/>
      </c>
      <c r="B536" s="1" t="str">
        <f t="shared" si="8"/>
        <v/>
      </c>
      <c r="C536" t="str">
        <f>TEXT(IF(A536="","",IF(B536="3",VLOOKUP(A536,'Support - LTAP Names'!A:E,2,FALSE),VLOOKUP('Support - LTAP'!A536,'Support - LTAP Names'!G:K,2,FALSE))),"0000000")</f>
        <v/>
      </c>
    </row>
    <row r="537" spans="1:3" x14ac:dyDescent="0.25">
      <c r="A537" t="str">
        <f>IF('Source - LTAP PAMP'!A537="","",'Source - LTAP PAMP'!A537)</f>
        <v/>
      </c>
      <c r="B537" s="1" t="str">
        <f t="shared" si="8"/>
        <v/>
      </c>
      <c r="C537" t="str">
        <f>TEXT(IF(A537="","",IF(B537="3",VLOOKUP(A537,'Support - LTAP Names'!A:E,2,FALSE),VLOOKUP('Support - LTAP'!A537,'Support - LTAP Names'!G:K,2,FALSE))),"0000000")</f>
        <v/>
      </c>
    </row>
    <row r="538" spans="1:3" x14ac:dyDescent="0.25">
      <c r="A538" t="str">
        <f>IF('Source - LTAP PAMP'!A538="","",'Source - LTAP PAMP'!A538)</f>
        <v/>
      </c>
      <c r="B538" s="1" t="str">
        <f t="shared" si="8"/>
        <v/>
      </c>
      <c r="C538" t="str">
        <f>TEXT(IF(A538="","",IF(B538="3",VLOOKUP(A538,'Support - LTAP Names'!A:E,2,FALSE),VLOOKUP('Support - LTAP'!A538,'Support - LTAP Names'!G:K,2,FALSE))),"0000000")</f>
        <v/>
      </c>
    </row>
    <row r="539" spans="1:3" x14ac:dyDescent="0.25">
      <c r="A539" t="str">
        <f>IF('Source - LTAP PAMP'!A539="","",'Source - LTAP PAMP'!A539)</f>
        <v/>
      </c>
      <c r="B539" s="1" t="str">
        <f t="shared" si="8"/>
        <v/>
      </c>
      <c r="C539" t="str">
        <f>TEXT(IF(A539="","",IF(B539="3",VLOOKUP(A539,'Support - LTAP Names'!A:E,2,FALSE),VLOOKUP('Support - LTAP'!A539,'Support - LTAP Names'!G:K,2,FALSE))),"0000000")</f>
        <v/>
      </c>
    </row>
    <row r="540" spans="1:3" x14ac:dyDescent="0.25">
      <c r="A540" t="str">
        <f>IF('Source - LTAP PAMP'!A540="","",'Source - LTAP PAMP'!A540)</f>
        <v/>
      </c>
      <c r="B540" s="1" t="str">
        <f t="shared" si="8"/>
        <v/>
      </c>
      <c r="C540" t="str">
        <f>TEXT(IF(A540="","",IF(B540="3",VLOOKUP(A540,'Support - LTAP Names'!A:E,2,FALSE),VLOOKUP('Support - LTAP'!A540,'Support - LTAP Names'!G:K,2,FALSE))),"0000000")</f>
        <v/>
      </c>
    </row>
    <row r="541" spans="1:3" x14ac:dyDescent="0.25">
      <c r="A541" t="str">
        <f>IF('Source - LTAP PAMP'!A541="","",'Source - LTAP PAMP'!A541)</f>
        <v/>
      </c>
      <c r="B541" s="1" t="str">
        <f t="shared" si="8"/>
        <v/>
      </c>
      <c r="C541" t="str">
        <f>TEXT(IF(A541="","",IF(B541="3",VLOOKUP(A541,'Support - LTAP Names'!A:E,2,FALSE),VLOOKUP('Support - LTAP'!A541,'Support - LTAP Names'!G:K,2,FALSE))),"0000000")</f>
        <v/>
      </c>
    </row>
    <row r="542" spans="1:3" x14ac:dyDescent="0.25">
      <c r="A542" t="str">
        <f>IF('Source - LTAP PAMP'!A542="","",'Source - LTAP PAMP'!A542)</f>
        <v/>
      </c>
      <c r="B542" s="1" t="str">
        <f t="shared" si="8"/>
        <v/>
      </c>
      <c r="C542" t="str">
        <f>TEXT(IF(A542="","",IF(B542="3",VLOOKUP(A542,'Support - LTAP Names'!A:E,2,FALSE),VLOOKUP('Support - LTAP'!A542,'Support - LTAP Names'!G:K,2,FALSE))),"0000000")</f>
        <v/>
      </c>
    </row>
    <row r="543" spans="1:3" x14ac:dyDescent="0.25">
      <c r="A543" t="str">
        <f>IF('Source - LTAP PAMP'!A543="","",'Source - LTAP PAMP'!A543)</f>
        <v/>
      </c>
      <c r="B543" s="1" t="str">
        <f t="shared" si="8"/>
        <v/>
      </c>
      <c r="C543" t="str">
        <f>TEXT(IF(A543="","",IF(B543="3",VLOOKUP(A543,'Support - LTAP Names'!A:E,2,FALSE),VLOOKUP('Support - LTAP'!A543,'Support - LTAP Names'!G:K,2,FALSE))),"0000000")</f>
        <v/>
      </c>
    </row>
    <row r="544" spans="1:3" x14ac:dyDescent="0.25">
      <c r="A544" t="str">
        <f>IF('Source - LTAP PAMP'!A544="","",'Source - LTAP PAMP'!A544)</f>
        <v/>
      </c>
      <c r="B544" s="1" t="str">
        <f t="shared" si="8"/>
        <v/>
      </c>
      <c r="C544" t="str">
        <f>TEXT(IF(A544="","",IF(B544="3",VLOOKUP(A544,'Support - LTAP Names'!A:E,2,FALSE),VLOOKUP('Support - LTAP'!A544,'Support - LTAP Names'!G:K,2,FALSE))),"0000000")</f>
        <v/>
      </c>
    </row>
    <row r="545" spans="1:3" x14ac:dyDescent="0.25">
      <c r="A545" t="str">
        <f>IF('Source - LTAP PAMP'!A545="","",'Source - LTAP PAMP'!A545)</f>
        <v/>
      </c>
      <c r="B545" s="1" t="str">
        <f t="shared" si="8"/>
        <v/>
      </c>
      <c r="C545" t="str">
        <f>TEXT(IF(A545="","",IF(B545="3",VLOOKUP(A545,'Support - LTAP Names'!A:E,2,FALSE),VLOOKUP('Support - LTAP'!A545,'Support - LTAP Names'!G:K,2,FALSE))),"0000000")</f>
        <v/>
      </c>
    </row>
    <row r="546" spans="1:3" x14ac:dyDescent="0.25">
      <c r="A546" t="str">
        <f>IF('Source - LTAP PAMP'!A546="","",'Source - LTAP PAMP'!A546)</f>
        <v/>
      </c>
      <c r="B546" s="1" t="str">
        <f t="shared" si="8"/>
        <v/>
      </c>
      <c r="C546" t="str">
        <f>TEXT(IF(A546="","",IF(B546="3",VLOOKUP(A546,'Support - LTAP Names'!A:E,2,FALSE),VLOOKUP('Support - LTAP'!A546,'Support - LTAP Names'!G:K,2,FALSE))),"0000000")</f>
        <v/>
      </c>
    </row>
    <row r="547" spans="1:3" x14ac:dyDescent="0.25">
      <c r="A547" t="str">
        <f>IF('Source - LTAP PAMP'!A547="","",'Source - LTAP PAMP'!A547)</f>
        <v/>
      </c>
      <c r="B547" s="1" t="str">
        <f t="shared" si="8"/>
        <v/>
      </c>
      <c r="C547" t="str">
        <f>TEXT(IF(A547="","",IF(B547="3",VLOOKUP(A547,'Support - LTAP Names'!A:E,2,FALSE),VLOOKUP('Support - LTAP'!A547,'Support - LTAP Names'!G:K,2,FALSE))),"0000000")</f>
        <v/>
      </c>
    </row>
    <row r="548" spans="1:3" x14ac:dyDescent="0.25">
      <c r="A548" t="str">
        <f>IF('Source - LTAP PAMP'!A548="","",'Source - LTAP PAMP'!A548)</f>
        <v/>
      </c>
      <c r="B548" s="1" t="str">
        <f t="shared" si="8"/>
        <v/>
      </c>
      <c r="C548" t="str">
        <f>TEXT(IF(A548="","",IF(B548="3",VLOOKUP(A548,'Support - LTAP Names'!A:E,2,FALSE),VLOOKUP('Support - LTAP'!A548,'Support - LTAP Names'!G:K,2,FALSE))),"0000000")</f>
        <v/>
      </c>
    </row>
    <row r="549" spans="1:3" x14ac:dyDescent="0.25">
      <c r="A549" t="str">
        <f>IF('Source - LTAP PAMP'!A549="","",'Source - LTAP PAMP'!A549)</f>
        <v/>
      </c>
      <c r="B549" s="1" t="str">
        <f t="shared" si="8"/>
        <v/>
      </c>
      <c r="C549" t="str">
        <f>TEXT(IF(A549="","",IF(B549="3",VLOOKUP(A549,'Support - LTAP Names'!A:E,2,FALSE),VLOOKUP('Support - LTAP'!A549,'Support - LTAP Names'!G:K,2,FALSE))),"0000000")</f>
        <v/>
      </c>
    </row>
    <row r="550" spans="1:3" x14ac:dyDescent="0.25">
      <c r="A550" t="str">
        <f>IF('Source - LTAP PAMP'!A550="","",'Source - LTAP PAMP'!A550)</f>
        <v/>
      </c>
      <c r="B550" s="1" t="str">
        <f t="shared" si="8"/>
        <v/>
      </c>
      <c r="C550" t="str">
        <f>TEXT(IF(A550="","",IF(B550="3",VLOOKUP(A550,'Support - LTAP Names'!A:E,2,FALSE),VLOOKUP('Support - LTAP'!A550,'Support - LTAP Names'!G:K,2,FALSE))),"0000000")</f>
        <v/>
      </c>
    </row>
    <row r="551" spans="1:3" x14ac:dyDescent="0.25">
      <c r="A551" t="str">
        <f>IF('Source - LTAP PAMP'!A551="","",'Source - LTAP PAMP'!A551)</f>
        <v/>
      </c>
      <c r="B551" s="1" t="str">
        <f t="shared" si="8"/>
        <v/>
      </c>
      <c r="C551" t="str">
        <f>TEXT(IF(A551="","",IF(B551="3",VLOOKUP(A551,'Support - LTAP Names'!A:E,2,FALSE),VLOOKUP('Support - LTAP'!A551,'Support - LTAP Names'!G:K,2,FALSE))),"0000000")</f>
        <v/>
      </c>
    </row>
    <row r="552" spans="1:3" x14ac:dyDescent="0.25">
      <c r="A552" t="str">
        <f>IF('Source - LTAP PAMP'!A552="","",'Source - LTAP PAMP'!A552)</f>
        <v/>
      </c>
      <c r="B552" s="1" t="str">
        <f t="shared" si="8"/>
        <v/>
      </c>
      <c r="C552" t="str">
        <f>TEXT(IF(A552="","",IF(B552="3",VLOOKUP(A552,'Support - LTAP Names'!A:E,2,FALSE),VLOOKUP('Support - LTAP'!A552,'Support - LTAP Names'!G:K,2,FALSE))),"0000000")</f>
        <v/>
      </c>
    </row>
    <row r="553" spans="1:3" x14ac:dyDescent="0.25">
      <c r="A553" t="str">
        <f>IF('Source - LTAP PAMP'!A553="","",'Source - LTAP PAMP'!A553)</f>
        <v/>
      </c>
      <c r="B553" s="1" t="str">
        <f t="shared" si="8"/>
        <v/>
      </c>
      <c r="C553" t="str">
        <f>TEXT(IF(A553="","",IF(B553="3",VLOOKUP(A553,'Support - LTAP Names'!A:E,2,FALSE),VLOOKUP('Support - LTAP'!A553,'Support - LTAP Names'!G:K,2,FALSE))),"0000000")</f>
        <v/>
      </c>
    </row>
    <row r="554" spans="1:3" x14ac:dyDescent="0.25">
      <c r="A554" t="str">
        <f>IF('Source - LTAP PAMP'!A554="","",'Source - LTAP PAMP'!A554)</f>
        <v/>
      </c>
      <c r="B554" s="1" t="str">
        <f t="shared" si="8"/>
        <v/>
      </c>
      <c r="C554" t="str">
        <f>TEXT(IF(A554="","",IF(B554="3",VLOOKUP(A554,'Support - LTAP Names'!A:E,2,FALSE),VLOOKUP('Support - LTAP'!A554,'Support - LTAP Names'!G:K,2,FALSE))),"0000000")</f>
        <v/>
      </c>
    </row>
    <row r="555" spans="1:3" x14ac:dyDescent="0.25">
      <c r="A555" t="str">
        <f>IF('Source - LTAP PAMP'!A555="","",'Source - LTAP PAMP'!A555)</f>
        <v/>
      </c>
      <c r="B555" s="1" t="str">
        <f t="shared" si="8"/>
        <v/>
      </c>
      <c r="C555" t="str">
        <f>TEXT(IF(A555="","",IF(B555="3",VLOOKUP(A555,'Support - LTAP Names'!A:E,2,FALSE),VLOOKUP('Support - LTAP'!A555,'Support - LTAP Names'!G:K,2,FALSE))),"0000000")</f>
        <v/>
      </c>
    </row>
    <row r="556" spans="1:3" x14ac:dyDescent="0.25">
      <c r="A556" t="str">
        <f>IF('Source - LTAP PAMP'!A556="","",'Source - LTAP PAMP'!A556)</f>
        <v/>
      </c>
      <c r="B556" s="1" t="str">
        <f t="shared" si="8"/>
        <v/>
      </c>
      <c r="C556" t="str">
        <f>TEXT(IF(A556="","",IF(B556="3",VLOOKUP(A556,'Support - LTAP Names'!A:E,2,FALSE),VLOOKUP('Support - LTAP'!A556,'Support - LTAP Names'!G:K,2,FALSE))),"0000000")</f>
        <v/>
      </c>
    </row>
    <row r="557" spans="1:3" x14ac:dyDescent="0.25">
      <c r="A557" t="str">
        <f>IF('Source - LTAP PAMP'!A557="","",'Source - LTAP PAMP'!A557)</f>
        <v/>
      </c>
      <c r="B557" s="1" t="str">
        <f t="shared" si="8"/>
        <v/>
      </c>
      <c r="C557" t="str">
        <f>TEXT(IF(A557="","",IF(B557="3",VLOOKUP(A557,'Support - LTAP Names'!A:E,2,FALSE),VLOOKUP('Support - LTAP'!A557,'Support - LTAP Names'!G:K,2,FALSE))),"0000000")</f>
        <v/>
      </c>
    </row>
    <row r="558" spans="1:3" x14ac:dyDescent="0.25">
      <c r="A558" t="str">
        <f>IF('Source - LTAP PAMP'!A558="","",'Source - LTAP PAMP'!A558)</f>
        <v/>
      </c>
      <c r="B558" s="1" t="str">
        <f t="shared" si="8"/>
        <v/>
      </c>
      <c r="C558" t="str">
        <f>TEXT(IF(A558="","",IF(B558="3",VLOOKUP(A558,'Support - LTAP Names'!A:E,2,FALSE),VLOOKUP('Support - LTAP'!A558,'Support - LTAP Names'!G:K,2,FALSE))),"0000000")</f>
        <v/>
      </c>
    </row>
    <row r="559" spans="1:3" x14ac:dyDescent="0.25">
      <c r="A559" t="str">
        <f>IF('Source - LTAP PAMP'!A559="","",'Source - LTAP PAMP'!A559)</f>
        <v/>
      </c>
      <c r="B559" s="1" t="str">
        <f t="shared" si="8"/>
        <v/>
      </c>
      <c r="C559" t="str">
        <f>TEXT(IF(A559="","",IF(B559="3",VLOOKUP(A559,'Support - LTAP Names'!A:E,2,FALSE),VLOOKUP('Support - LTAP'!A559,'Support - LTAP Names'!G:K,2,FALSE))),"0000000")</f>
        <v/>
      </c>
    </row>
    <row r="560" spans="1:3" x14ac:dyDescent="0.25">
      <c r="A560" t="str">
        <f>IF('Source - LTAP PAMP'!A560="","",'Source - LTAP PAMP'!A560)</f>
        <v/>
      </c>
      <c r="B560" s="1" t="str">
        <f t="shared" si="8"/>
        <v/>
      </c>
      <c r="C560" t="str">
        <f>TEXT(IF(A560="","",IF(B560="3",VLOOKUP(A560,'Support - LTAP Names'!A:E,2,FALSE),VLOOKUP('Support - LTAP'!A560,'Support - LTAP Names'!G:K,2,FALSE))),"0000000")</f>
        <v/>
      </c>
    </row>
    <row r="561" spans="1:3" x14ac:dyDescent="0.25">
      <c r="A561" t="str">
        <f>IF('Source - LTAP PAMP'!A561="","",'Source - LTAP PAMP'!A561)</f>
        <v/>
      </c>
      <c r="B561" s="1" t="str">
        <f t="shared" si="8"/>
        <v/>
      </c>
      <c r="C561" t="str">
        <f>TEXT(IF(A561="","",IF(B561="3",VLOOKUP(A561,'Support - LTAP Names'!A:E,2,FALSE),VLOOKUP('Support - LTAP'!A561,'Support - LTAP Names'!G:K,2,FALSE))),"0000000")</f>
        <v/>
      </c>
    </row>
    <row r="562" spans="1:3" x14ac:dyDescent="0.25">
      <c r="A562" t="str">
        <f>IF('Source - LTAP PAMP'!A562="","",'Source - LTAP PAMP'!A562)</f>
        <v/>
      </c>
      <c r="B562" s="1" t="str">
        <f t="shared" si="8"/>
        <v/>
      </c>
      <c r="C562" t="str">
        <f>TEXT(IF(A562="","",IF(B562="3",VLOOKUP(A562,'Support - LTAP Names'!A:E,2,FALSE),VLOOKUP('Support - LTAP'!A562,'Support - LTAP Names'!G:K,2,FALSE))),"0000000")</f>
        <v/>
      </c>
    </row>
    <row r="563" spans="1:3" x14ac:dyDescent="0.25">
      <c r="A563" t="str">
        <f>IF('Source - LTAP PAMP'!A563="","",'Source - LTAP PAMP'!A563)</f>
        <v/>
      </c>
      <c r="B563" s="1" t="str">
        <f t="shared" si="8"/>
        <v/>
      </c>
      <c r="C563" t="str">
        <f>TEXT(IF(A563="","",IF(B563="3",VLOOKUP(A563,'Support - LTAP Names'!A:E,2,FALSE),VLOOKUP('Support - LTAP'!A563,'Support - LTAP Names'!G:K,2,FALSE))),"0000000")</f>
        <v/>
      </c>
    </row>
    <row r="564" spans="1:3" x14ac:dyDescent="0.25">
      <c r="A564" t="str">
        <f>IF('Source - LTAP PAMP'!A564="","",'Source - LTAP PAMP'!A564)</f>
        <v/>
      </c>
      <c r="B564" s="1" t="str">
        <f t="shared" si="8"/>
        <v/>
      </c>
      <c r="C564" t="str">
        <f>TEXT(IF(A564="","",IF(B564="3",VLOOKUP(A564,'Support - LTAP Names'!A:E,2,FALSE),VLOOKUP('Support - LTAP'!A564,'Support - LTAP Names'!G:K,2,FALSE))),"0000000")</f>
        <v/>
      </c>
    </row>
    <row r="565" spans="1:3" x14ac:dyDescent="0.25">
      <c r="A565" t="str">
        <f>IF('Source - LTAP PAMP'!A565="","",'Source - LTAP PAMP'!A565)</f>
        <v/>
      </c>
      <c r="B565" s="1" t="str">
        <f t="shared" si="8"/>
        <v/>
      </c>
      <c r="C565" t="str">
        <f>TEXT(IF(A565="","",IF(B565="3",VLOOKUP(A565,'Support - LTAP Names'!A:E,2,FALSE),VLOOKUP('Support - LTAP'!A565,'Support - LTAP Names'!G:K,2,FALSE))),"0000000")</f>
        <v/>
      </c>
    </row>
    <row r="566" spans="1:3" x14ac:dyDescent="0.25">
      <c r="A566" t="str">
        <f>IF('Source - LTAP PAMP'!A566="","",'Source - LTAP PAMP'!A566)</f>
        <v/>
      </c>
      <c r="B566" s="1" t="str">
        <f t="shared" si="8"/>
        <v/>
      </c>
      <c r="C566" t="str">
        <f>TEXT(IF(A566="","",IF(B566="3",VLOOKUP(A566,'Support - LTAP Names'!A:E,2,FALSE),VLOOKUP('Support - LTAP'!A566,'Support - LTAP Names'!G:K,2,FALSE))),"0000000")</f>
        <v/>
      </c>
    </row>
    <row r="567" spans="1:3" x14ac:dyDescent="0.25">
      <c r="A567" t="str">
        <f>IF('Source - LTAP PAMP'!A567="","",'Source - LTAP PAMP'!A567)</f>
        <v/>
      </c>
      <c r="B567" s="1" t="str">
        <f t="shared" si="8"/>
        <v/>
      </c>
      <c r="C567" t="str">
        <f>TEXT(IF(A567="","",IF(B567="3",VLOOKUP(A567,'Support - LTAP Names'!A:E,2,FALSE),VLOOKUP('Support - LTAP'!A567,'Support - LTAP Names'!G:K,2,FALSE))),"0000000")</f>
        <v/>
      </c>
    </row>
    <row r="568" spans="1:3" x14ac:dyDescent="0.25">
      <c r="A568" t="str">
        <f>IF('Source - LTAP PAMP'!A568="","",'Source - LTAP PAMP'!A568)</f>
        <v/>
      </c>
      <c r="B568" s="1" t="str">
        <f t="shared" si="8"/>
        <v/>
      </c>
      <c r="C568" t="str">
        <f>TEXT(IF(A568="","",IF(B568="3",VLOOKUP(A568,'Support - LTAP Names'!A:E,2,FALSE),VLOOKUP('Support - LTAP'!A568,'Support - LTAP Names'!G:K,2,FALSE))),"0000000")</f>
        <v/>
      </c>
    </row>
    <row r="569" spans="1:3" x14ac:dyDescent="0.25">
      <c r="A569" t="str">
        <f>IF('Source - LTAP PAMP'!A569="","",'Source - LTAP PAMP'!A569)</f>
        <v/>
      </c>
      <c r="B569" s="1" t="str">
        <f t="shared" si="8"/>
        <v/>
      </c>
      <c r="C569" t="str">
        <f>TEXT(IF(A569="","",IF(B569="3",VLOOKUP(A569,'Support - LTAP Names'!A:E,2,FALSE),VLOOKUP('Support - LTAP'!A569,'Support - LTAP Names'!G:K,2,FALSE))),"0000000")</f>
        <v/>
      </c>
    </row>
    <row r="570" spans="1:3" x14ac:dyDescent="0.25">
      <c r="A570" t="str">
        <f>IF('Source - LTAP PAMP'!A570="","",'Source - LTAP PAMP'!A570)</f>
        <v/>
      </c>
      <c r="B570" s="1" t="str">
        <f t="shared" si="8"/>
        <v/>
      </c>
      <c r="C570" t="str">
        <f>TEXT(IF(A570="","",IF(B570="3",VLOOKUP(A570,'Support - LTAP Names'!A:E,2,FALSE),VLOOKUP('Support - LTAP'!A570,'Support - LTAP Names'!G:K,2,FALSE))),"0000000")</f>
        <v/>
      </c>
    </row>
    <row r="571" spans="1:3" x14ac:dyDescent="0.25">
      <c r="A571" t="str">
        <f>IF('Source - LTAP PAMP'!A571="","",'Source - LTAP PAMP'!A571)</f>
        <v/>
      </c>
      <c r="B571" s="1" t="str">
        <f t="shared" si="8"/>
        <v/>
      </c>
      <c r="C571" t="str">
        <f>TEXT(IF(A571="","",IF(B571="3",VLOOKUP(A571,'Support - LTAP Names'!A:E,2,FALSE),VLOOKUP('Support - LTAP'!A571,'Support - LTAP Names'!G:K,2,FALSE))),"0000000")</f>
        <v/>
      </c>
    </row>
    <row r="572" spans="1:3" x14ac:dyDescent="0.25">
      <c r="A572" t="str">
        <f>IF('Source - LTAP PAMP'!A572="","",'Source - LTAP PAMP'!A572)</f>
        <v/>
      </c>
      <c r="B572" s="1" t="str">
        <f t="shared" si="8"/>
        <v/>
      </c>
      <c r="C572" t="str">
        <f>TEXT(IF(A572="","",IF(B572="3",VLOOKUP(A572,'Support - LTAP Names'!A:E,2,FALSE),VLOOKUP('Support - LTAP'!A572,'Support - LTAP Names'!G:K,2,FALSE))),"0000000")</f>
        <v/>
      </c>
    </row>
    <row r="573" spans="1:3" x14ac:dyDescent="0.25">
      <c r="A573" t="str">
        <f>IF('Source - LTAP PAMP'!A573="","",'Source - LTAP PAMP'!A573)</f>
        <v/>
      </c>
      <c r="B573" s="1" t="str">
        <f t="shared" si="8"/>
        <v/>
      </c>
      <c r="C573" t="str">
        <f>TEXT(IF(A573="","",IF(B573="3",VLOOKUP(A573,'Support - LTAP Names'!A:E,2,FALSE),VLOOKUP('Support - LTAP'!A573,'Support - LTAP Names'!G:K,2,FALSE))),"0000000")</f>
        <v/>
      </c>
    </row>
    <row r="574" spans="1:3" x14ac:dyDescent="0.25">
      <c r="A574" t="str">
        <f>IF('Source - LTAP PAMP'!A574="","",'Source - LTAP PAMP'!A574)</f>
        <v/>
      </c>
      <c r="B574" s="1" t="str">
        <f t="shared" si="8"/>
        <v/>
      </c>
      <c r="C574" t="str">
        <f>TEXT(IF(A574="","",IF(B574="3",VLOOKUP(A574,'Support - LTAP Names'!A:E,2,FALSE),VLOOKUP('Support - LTAP'!A574,'Support - LTAP Names'!G:K,2,FALSE))),"0000000")</f>
        <v/>
      </c>
    </row>
    <row r="575" spans="1:3" x14ac:dyDescent="0.25">
      <c r="A575" t="str">
        <f>IF('Source - LTAP PAMP'!A575="","",'Source - LTAP PAMP'!A575)</f>
        <v/>
      </c>
      <c r="B575" s="1" t="str">
        <f t="shared" si="8"/>
        <v/>
      </c>
      <c r="C575" t="str">
        <f>TEXT(IF(A575="","",IF(B575="3",VLOOKUP(A575,'Support - LTAP Names'!A:E,2,FALSE),VLOOKUP('Support - LTAP'!A575,'Support - LTAP Names'!G:K,2,FALSE))),"0000000")</f>
        <v/>
      </c>
    </row>
    <row r="576" spans="1:3" x14ac:dyDescent="0.25">
      <c r="A576" t="str">
        <f>IF('Source - LTAP PAMP'!A576="","",'Source - LTAP PAMP'!A576)</f>
        <v/>
      </c>
      <c r="B576" s="1" t="str">
        <f t="shared" si="8"/>
        <v/>
      </c>
      <c r="C576" t="str">
        <f>TEXT(IF(A576="","",IF(B576="3",VLOOKUP(A576,'Support - LTAP Names'!A:E,2,FALSE),VLOOKUP('Support - LTAP'!A576,'Support - LTAP Names'!G:K,2,FALSE))),"0000000")</f>
        <v/>
      </c>
    </row>
    <row r="577" spans="1:3" x14ac:dyDescent="0.25">
      <c r="A577" t="str">
        <f>IF('Source - LTAP PAMP'!A577="","",'Source - LTAP PAMP'!A577)</f>
        <v/>
      </c>
      <c r="B577" s="1" t="str">
        <f t="shared" si="8"/>
        <v/>
      </c>
      <c r="C577" t="str">
        <f>TEXT(IF(A577="","",IF(B577="3",VLOOKUP(A577,'Support - LTAP Names'!A:E,2,FALSE),VLOOKUP('Support - LTAP'!A577,'Support - LTAP Names'!G:K,2,FALSE))),"0000000")</f>
        <v/>
      </c>
    </row>
    <row r="578" spans="1:3" x14ac:dyDescent="0.25">
      <c r="A578" t="str">
        <f>IF('Source - LTAP PAMP'!A578="","",'Source - LTAP PAMP'!A578)</f>
        <v/>
      </c>
      <c r="B578" s="1" t="str">
        <f t="shared" si="8"/>
        <v/>
      </c>
      <c r="C578" t="str">
        <f>TEXT(IF(A578="","",IF(B578="3",VLOOKUP(A578,'Support - LTAP Names'!A:E,2,FALSE),VLOOKUP('Support - LTAP'!A578,'Support - LTAP Names'!G:K,2,FALSE))),"0000000")</f>
        <v/>
      </c>
    </row>
    <row r="579" spans="1:3" x14ac:dyDescent="0.25">
      <c r="A579" t="str">
        <f>IF('Source - LTAP PAMP'!A579="","",'Source - LTAP PAMP'!A579)</f>
        <v/>
      </c>
      <c r="B579" s="1" t="str">
        <f t="shared" ref="B579:B642" si="9">IF(A579="","",IF(RIGHT(A579,6)="COUNTY","1","3"))</f>
        <v/>
      </c>
      <c r="C579" t="str">
        <f>TEXT(IF(A579="","",IF(B579="3",VLOOKUP(A579,'Support - LTAP Names'!A:E,2,FALSE),VLOOKUP('Support - LTAP'!A579,'Support - LTAP Names'!G:K,2,FALSE))),"0000000")</f>
        <v/>
      </c>
    </row>
    <row r="580" spans="1:3" x14ac:dyDescent="0.25">
      <c r="A580" t="str">
        <f>IF('Source - LTAP PAMP'!A580="","",'Source - LTAP PAMP'!A580)</f>
        <v/>
      </c>
      <c r="B580" s="1" t="str">
        <f t="shared" si="9"/>
        <v/>
      </c>
      <c r="C580" t="str">
        <f>TEXT(IF(A580="","",IF(B580="3",VLOOKUP(A580,'Support - LTAP Names'!A:E,2,FALSE),VLOOKUP('Support - LTAP'!A580,'Support - LTAP Names'!G:K,2,FALSE))),"0000000")</f>
        <v/>
      </c>
    </row>
    <row r="581" spans="1:3" x14ac:dyDescent="0.25">
      <c r="A581" t="str">
        <f>IF('Source - LTAP PAMP'!A581="","",'Source - LTAP PAMP'!A581)</f>
        <v/>
      </c>
      <c r="B581" s="1" t="str">
        <f t="shared" si="9"/>
        <v/>
      </c>
      <c r="C581" t="str">
        <f>TEXT(IF(A581="","",IF(B581="3",VLOOKUP(A581,'Support - LTAP Names'!A:E,2,FALSE),VLOOKUP('Support - LTAP'!A581,'Support - LTAP Names'!G:K,2,FALSE))),"0000000")</f>
        <v/>
      </c>
    </row>
    <row r="582" spans="1:3" x14ac:dyDescent="0.25">
      <c r="A582" t="str">
        <f>IF('Source - LTAP PAMP'!A582="","",'Source - LTAP PAMP'!A582)</f>
        <v/>
      </c>
      <c r="B582" s="1" t="str">
        <f t="shared" si="9"/>
        <v/>
      </c>
      <c r="C582" t="str">
        <f>TEXT(IF(A582="","",IF(B582="3",VLOOKUP(A582,'Support - LTAP Names'!A:E,2,FALSE),VLOOKUP('Support - LTAP'!A582,'Support - LTAP Names'!G:K,2,FALSE))),"0000000")</f>
        <v/>
      </c>
    </row>
    <row r="583" spans="1:3" x14ac:dyDescent="0.25">
      <c r="A583" t="str">
        <f>IF('Source - LTAP PAMP'!A583="","",'Source - LTAP PAMP'!A583)</f>
        <v/>
      </c>
      <c r="B583" s="1" t="str">
        <f t="shared" si="9"/>
        <v/>
      </c>
      <c r="C583" t="str">
        <f>TEXT(IF(A583="","",IF(B583="3",VLOOKUP(A583,'Support - LTAP Names'!A:E,2,FALSE),VLOOKUP('Support - LTAP'!A583,'Support - LTAP Names'!G:K,2,FALSE))),"0000000")</f>
        <v/>
      </c>
    </row>
    <row r="584" spans="1:3" x14ac:dyDescent="0.25">
      <c r="A584" t="str">
        <f>IF('Source - LTAP PAMP'!A584="","",'Source - LTAP PAMP'!A584)</f>
        <v/>
      </c>
      <c r="B584" s="1" t="str">
        <f t="shared" si="9"/>
        <v/>
      </c>
      <c r="C584" t="str">
        <f>TEXT(IF(A584="","",IF(B584="3",VLOOKUP(A584,'Support - LTAP Names'!A:E,2,FALSE),VLOOKUP('Support - LTAP'!A584,'Support - LTAP Names'!G:K,2,FALSE))),"0000000")</f>
        <v/>
      </c>
    </row>
    <row r="585" spans="1:3" x14ac:dyDescent="0.25">
      <c r="A585" t="str">
        <f>IF('Source - LTAP PAMP'!A585="","",'Source - LTAP PAMP'!A585)</f>
        <v/>
      </c>
      <c r="B585" s="1" t="str">
        <f t="shared" si="9"/>
        <v/>
      </c>
      <c r="C585" t="str">
        <f>TEXT(IF(A585="","",IF(B585="3",VLOOKUP(A585,'Support - LTAP Names'!A:E,2,FALSE),VLOOKUP('Support - LTAP'!A585,'Support - LTAP Names'!G:K,2,FALSE))),"0000000")</f>
        <v/>
      </c>
    </row>
    <row r="586" spans="1:3" x14ac:dyDescent="0.25">
      <c r="A586" t="str">
        <f>IF('Source - LTAP PAMP'!A586="","",'Source - LTAP PAMP'!A586)</f>
        <v/>
      </c>
      <c r="B586" s="1" t="str">
        <f t="shared" si="9"/>
        <v/>
      </c>
      <c r="C586" t="str">
        <f>TEXT(IF(A586="","",IF(B586="3",VLOOKUP(A586,'Support - LTAP Names'!A:E,2,FALSE),VLOOKUP('Support - LTAP'!A586,'Support - LTAP Names'!G:K,2,FALSE))),"0000000")</f>
        <v/>
      </c>
    </row>
    <row r="587" spans="1:3" x14ac:dyDescent="0.25">
      <c r="A587" t="str">
        <f>IF('Source - LTAP PAMP'!A587="","",'Source - LTAP PAMP'!A587)</f>
        <v/>
      </c>
      <c r="B587" s="1" t="str">
        <f t="shared" si="9"/>
        <v/>
      </c>
      <c r="C587" t="str">
        <f>TEXT(IF(A587="","",IF(B587="3",VLOOKUP(A587,'Support - LTAP Names'!A:E,2,FALSE),VLOOKUP('Support - LTAP'!A587,'Support - LTAP Names'!G:K,2,FALSE))),"0000000")</f>
        <v/>
      </c>
    </row>
    <row r="588" spans="1:3" x14ac:dyDescent="0.25">
      <c r="A588" t="str">
        <f>IF('Source - LTAP PAMP'!A588="","",'Source - LTAP PAMP'!A588)</f>
        <v/>
      </c>
      <c r="B588" s="1" t="str">
        <f t="shared" si="9"/>
        <v/>
      </c>
      <c r="C588" t="str">
        <f>TEXT(IF(A588="","",IF(B588="3",VLOOKUP(A588,'Support - LTAP Names'!A:E,2,FALSE),VLOOKUP('Support - LTAP'!A588,'Support - LTAP Names'!G:K,2,FALSE))),"0000000")</f>
        <v/>
      </c>
    </row>
    <row r="589" spans="1:3" x14ac:dyDescent="0.25">
      <c r="A589" t="str">
        <f>IF('Source - LTAP PAMP'!A589="","",'Source - LTAP PAMP'!A589)</f>
        <v/>
      </c>
      <c r="B589" s="1" t="str">
        <f t="shared" si="9"/>
        <v/>
      </c>
      <c r="C589" t="str">
        <f>TEXT(IF(A589="","",IF(B589="3",VLOOKUP(A589,'Support - LTAP Names'!A:E,2,FALSE),VLOOKUP('Support - LTAP'!A589,'Support - LTAP Names'!G:K,2,FALSE))),"0000000")</f>
        <v/>
      </c>
    </row>
    <row r="590" spans="1:3" x14ac:dyDescent="0.25">
      <c r="A590" t="str">
        <f>IF('Source - LTAP PAMP'!A590="","",'Source - LTAP PAMP'!A590)</f>
        <v/>
      </c>
      <c r="B590" s="1" t="str">
        <f t="shared" si="9"/>
        <v/>
      </c>
      <c r="C590" t="str">
        <f>TEXT(IF(A590="","",IF(B590="3",VLOOKUP(A590,'Support - LTAP Names'!A:E,2,FALSE),VLOOKUP('Support - LTAP'!A590,'Support - LTAP Names'!G:K,2,FALSE))),"0000000")</f>
        <v/>
      </c>
    </row>
    <row r="591" spans="1:3" x14ac:dyDescent="0.25">
      <c r="A591" t="str">
        <f>IF('Source - LTAP PAMP'!A591="","",'Source - LTAP PAMP'!A591)</f>
        <v/>
      </c>
      <c r="B591" s="1" t="str">
        <f t="shared" si="9"/>
        <v/>
      </c>
      <c r="C591" t="str">
        <f>TEXT(IF(A591="","",IF(B591="3",VLOOKUP(A591,'Support - LTAP Names'!A:E,2,FALSE),VLOOKUP('Support - LTAP'!A591,'Support - LTAP Names'!G:K,2,FALSE))),"0000000")</f>
        <v/>
      </c>
    </row>
    <row r="592" spans="1:3" x14ac:dyDescent="0.25">
      <c r="A592" t="str">
        <f>IF('Source - LTAP PAMP'!A592="","",'Source - LTAP PAMP'!A592)</f>
        <v/>
      </c>
      <c r="B592" s="1" t="str">
        <f t="shared" si="9"/>
        <v/>
      </c>
      <c r="C592" t="str">
        <f>TEXT(IF(A592="","",IF(B592="3",VLOOKUP(A592,'Support - LTAP Names'!A:E,2,FALSE),VLOOKUP('Support - LTAP'!A592,'Support - LTAP Names'!G:K,2,FALSE))),"0000000")</f>
        <v/>
      </c>
    </row>
    <row r="593" spans="1:3" x14ac:dyDescent="0.25">
      <c r="A593" t="str">
        <f>IF('Source - LTAP PAMP'!A593="","",'Source - LTAP PAMP'!A593)</f>
        <v/>
      </c>
      <c r="B593" s="1" t="str">
        <f t="shared" si="9"/>
        <v/>
      </c>
      <c r="C593" t="str">
        <f>TEXT(IF(A593="","",IF(B593="3",VLOOKUP(A593,'Support - LTAP Names'!A:E,2,FALSE),VLOOKUP('Support - LTAP'!A593,'Support - LTAP Names'!G:K,2,FALSE))),"0000000")</f>
        <v/>
      </c>
    </row>
    <row r="594" spans="1:3" x14ac:dyDescent="0.25">
      <c r="A594" t="str">
        <f>IF('Source - LTAP PAMP'!A594="","",'Source - LTAP PAMP'!A594)</f>
        <v/>
      </c>
      <c r="B594" s="1" t="str">
        <f t="shared" si="9"/>
        <v/>
      </c>
      <c r="C594" t="str">
        <f>TEXT(IF(A594="","",IF(B594="3",VLOOKUP(A594,'Support - LTAP Names'!A:E,2,FALSE),VLOOKUP('Support - LTAP'!A594,'Support - LTAP Names'!G:K,2,FALSE))),"0000000")</f>
        <v/>
      </c>
    </row>
    <row r="595" spans="1:3" x14ac:dyDescent="0.25">
      <c r="A595" t="str">
        <f>IF('Source - LTAP PAMP'!A595="","",'Source - LTAP PAMP'!A595)</f>
        <v/>
      </c>
      <c r="B595" s="1" t="str">
        <f t="shared" si="9"/>
        <v/>
      </c>
      <c r="C595" t="str">
        <f>TEXT(IF(A595="","",IF(B595="3",VLOOKUP(A595,'Support - LTAP Names'!A:E,2,FALSE),VLOOKUP('Support - LTAP'!A595,'Support - LTAP Names'!G:K,2,FALSE))),"0000000")</f>
        <v/>
      </c>
    </row>
    <row r="596" spans="1:3" x14ac:dyDescent="0.25">
      <c r="A596" t="str">
        <f>IF('Source - LTAP PAMP'!A596="","",'Source - LTAP PAMP'!A596)</f>
        <v/>
      </c>
      <c r="B596" s="1" t="str">
        <f t="shared" si="9"/>
        <v/>
      </c>
      <c r="C596" t="str">
        <f>TEXT(IF(A596="","",IF(B596="3",VLOOKUP(A596,'Support - LTAP Names'!A:E,2,FALSE),VLOOKUP('Support - LTAP'!A596,'Support - LTAP Names'!G:K,2,FALSE))),"0000000")</f>
        <v/>
      </c>
    </row>
    <row r="597" spans="1:3" x14ac:dyDescent="0.25">
      <c r="A597" t="str">
        <f>IF('Source - LTAP PAMP'!A597="","",'Source - LTAP PAMP'!A597)</f>
        <v/>
      </c>
      <c r="B597" s="1" t="str">
        <f t="shared" si="9"/>
        <v/>
      </c>
      <c r="C597" t="str">
        <f>TEXT(IF(A597="","",IF(B597="3",VLOOKUP(A597,'Support - LTAP Names'!A:E,2,FALSE),VLOOKUP('Support - LTAP'!A597,'Support - LTAP Names'!G:K,2,FALSE))),"0000000")</f>
        <v/>
      </c>
    </row>
    <row r="598" spans="1:3" x14ac:dyDescent="0.25">
      <c r="A598" t="str">
        <f>IF('Source - LTAP PAMP'!A598="","",'Source - LTAP PAMP'!A598)</f>
        <v/>
      </c>
      <c r="B598" s="1" t="str">
        <f t="shared" si="9"/>
        <v/>
      </c>
      <c r="C598" t="str">
        <f>TEXT(IF(A598="","",IF(B598="3",VLOOKUP(A598,'Support - LTAP Names'!A:E,2,FALSE),VLOOKUP('Support - LTAP'!A598,'Support - LTAP Names'!G:K,2,FALSE))),"0000000")</f>
        <v/>
      </c>
    </row>
    <row r="599" spans="1:3" x14ac:dyDescent="0.25">
      <c r="A599" t="str">
        <f>IF('Source - LTAP PAMP'!A599="","",'Source - LTAP PAMP'!A599)</f>
        <v/>
      </c>
      <c r="B599" s="1" t="str">
        <f t="shared" si="9"/>
        <v/>
      </c>
      <c r="C599" t="str">
        <f>TEXT(IF(A599="","",IF(B599="3",VLOOKUP(A599,'Support - LTAP Names'!A:E,2,FALSE),VLOOKUP('Support - LTAP'!A599,'Support - LTAP Names'!G:K,2,FALSE))),"0000000")</f>
        <v/>
      </c>
    </row>
    <row r="600" spans="1:3" x14ac:dyDescent="0.25">
      <c r="A600" t="str">
        <f>IF('Source - LTAP PAMP'!A600="","",'Source - LTAP PAMP'!A600)</f>
        <v/>
      </c>
      <c r="B600" s="1" t="str">
        <f t="shared" si="9"/>
        <v/>
      </c>
      <c r="C600" t="str">
        <f>TEXT(IF(A600="","",IF(B600="3",VLOOKUP(A600,'Support - LTAP Names'!A:E,2,FALSE),VLOOKUP('Support - LTAP'!A600,'Support - LTAP Names'!G:K,2,FALSE))),"0000000")</f>
        <v/>
      </c>
    </row>
    <row r="601" spans="1:3" x14ac:dyDescent="0.25">
      <c r="A601" t="str">
        <f>IF('Source - LTAP PAMP'!A601="","",'Source - LTAP PAMP'!A601)</f>
        <v/>
      </c>
      <c r="B601" s="1" t="str">
        <f t="shared" si="9"/>
        <v/>
      </c>
      <c r="C601" t="str">
        <f>TEXT(IF(A601="","",IF(B601="3",VLOOKUP(A601,'Support - LTAP Names'!A:E,2,FALSE),VLOOKUP('Support - LTAP'!A601,'Support - LTAP Names'!G:K,2,FALSE))),"0000000")</f>
        <v/>
      </c>
    </row>
    <row r="602" spans="1:3" x14ac:dyDescent="0.25">
      <c r="A602" t="str">
        <f>IF('Source - LTAP PAMP'!A602="","",'Source - LTAP PAMP'!A602)</f>
        <v/>
      </c>
      <c r="B602" s="1" t="str">
        <f t="shared" si="9"/>
        <v/>
      </c>
      <c r="C602" t="str">
        <f>TEXT(IF(A602="","",IF(B602="3",VLOOKUP(A602,'Support - LTAP Names'!A:E,2,FALSE),VLOOKUP('Support - LTAP'!A602,'Support - LTAP Names'!G:K,2,FALSE))),"0000000")</f>
        <v/>
      </c>
    </row>
    <row r="603" spans="1:3" x14ac:dyDescent="0.25">
      <c r="A603" t="str">
        <f>IF('Source - LTAP PAMP'!A603="","",'Source - LTAP PAMP'!A603)</f>
        <v/>
      </c>
      <c r="B603" s="1" t="str">
        <f t="shared" si="9"/>
        <v/>
      </c>
      <c r="C603" t="str">
        <f>TEXT(IF(A603="","",IF(B603="3",VLOOKUP(A603,'Support - LTAP Names'!A:E,2,FALSE),VLOOKUP('Support - LTAP'!A603,'Support - LTAP Names'!G:K,2,FALSE))),"0000000")</f>
        <v/>
      </c>
    </row>
    <row r="604" spans="1:3" x14ac:dyDescent="0.25">
      <c r="A604" t="str">
        <f>IF('Source - LTAP PAMP'!A604="","",'Source - LTAP PAMP'!A604)</f>
        <v/>
      </c>
      <c r="B604" s="1" t="str">
        <f t="shared" si="9"/>
        <v/>
      </c>
      <c r="C604" t="str">
        <f>TEXT(IF(A604="","",IF(B604="3",VLOOKUP(A604,'Support - LTAP Names'!A:E,2,FALSE),VLOOKUP('Support - LTAP'!A604,'Support - LTAP Names'!G:K,2,FALSE))),"0000000")</f>
        <v/>
      </c>
    </row>
    <row r="605" spans="1:3" x14ac:dyDescent="0.25">
      <c r="A605" t="str">
        <f>IF('Source - LTAP PAMP'!A605="","",'Source - LTAP PAMP'!A605)</f>
        <v/>
      </c>
      <c r="B605" s="1" t="str">
        <f t="shared" si="9"/>
        <v/>
      </c>
      <c r="C605" t="str">
        <f>TEXT(IF(A605="","",IF(B605="3",VLOOKUP(A605,'Support - LTAP Names'!A:E,2,FALSE),VLOOKUP('Support - LTAP'!A605,'Support - LTAP Names'!G:K,2,FALSE))),"0000000")</f>
        <v/>
      </c>
    </row>
    <row r="606" spans="1:3" x14ac:dyDescent="0.25">
      <c r="A606" t="str">
        <f>IF('Source - LTAP PAMP'!A606="","",'Source - LTAP PAMP'!A606)</f>
        <v/>
      </c>
      <c r="B606" s="1" t="str">
        <f t="shared" si="9"/>
        <v/>
      </c>
      <c r="C606" t="str">
        <f>TEXT(IF(A606="","",IF(B606="3",VLOOKUP(A606,'Support - LTAP Names'!A:E,2,FALSE),VLOOKUP('Support - LTAP'!A606,'Support - LTAP Names'!G:K,2,FALSE))),"0000000")</f>
        <v/>
      </c>
    </row>
    <row r="607" spans="1:3" x14ac:dyDescent="0.25">
      <c r="A607" t="str">
        <f>IF('Source - LTAP PAMP'!A607="","",'Source - LTAP PAMP'!A607)</f>
        <v/>
      </c>
      <c r="B607" s="1" t="str">
        <f t="shared" si="9"/>
        <v/>
      </c>
      <c r="C607" t="str">
        <f>TEXT(IF(A607="","",IF(B607="3",VLOOKUP(A607,'Support - LTAP Names'!A:E,2,FALSE),VLOOKUP('Support - LTAP'!A607,'Support - LTAP Names'!G:K,2,FALSE))),"0000000")</f>
        <v/>
      </c>
    </row>
    <row r="608" spans="1:3" x14ac:dyDescent="0.25">
      <c r="A608" t="str">
        <f>IF('Source - LTAP PAMP'!A608="","",'Source - LTAP PAMP'!A608)</f>
        <v/>
      </c>
      <c r="B608" s="1" t="str">
        <f t="shared" si="9"/>
        <v/>
      </c>
      <c r="C608" t="str">
        <f>TEXT(IF(A608="","",IF(B608="3",VLOOKUP(A608,'Support - LTAP Names'!A:E,2,FALSE),VLOOKUP('Support - LTAP'!A608,'Support - LTAP Names'!G:K,2,FALSE))),"0000000")</f>
        <v/>
      </c>
    </row>
    <row r="609" spans="1:3" x14ac:dyDescent="0.25">
      <c r="A609" t="str">
        <f>IF('Source - LTAP PAMP'!A609="","",'Source - LTAP PAMP'!A609)</f>
        <v/>
      </c>
      <c r="B609" s="1" t="str">
        <f t="shared" si="9"/>
        <v/>
      </c>
      <c r="C609" t="str">
        <f>TEXT(IF(A609="","",IF(B609="3",VLOOKUP(A609,'Support - LTAP Names'!A:E,2,FALSE),VLOOKUP('Support - LTAP'!A609,'Support - LTAP Names'!G:K,2,FALSE))),"0000000")</f>
        <v/>
      </c>
    </row>
    <row r="610" spans="1:3" x14ac:dyDescent="0.25">
      <c r="A610" t="str">
        <f>IF('Source - LTAP PAMP'!A610="","",'Source - LTAP PAMP'!A610)</f>
        <v/>
      </c>
      <c r="B610" s="1" t="str">
        <f t="shared" si="9"/>
        <v/>
      </c>
      <c r="C610" t="str">
        <f>TEXT(IF(A610="","",IF(B610="3",VLOOKUP(A610,'Support - LTAP Names'!A:E,2,FALSE),VLOOKUP('Support - LTAP'!A610,'Support - LTAP Names'!G:K,2,FALSE))),"0000000")</f>
        <v/>
      </c>
    </row>
    <row r="611" spans="1:3" x14ac:dyDescent="0.25">
      <c r="A611" t="str">
        <f>IF('Source - LTAP PAMP'!A611="","",'Source - LTAP PAMP'!A611)</f>
        <v/>
      </c>
      <c r="B611" s="1" t="str">
        <f t="shared" si="9"/>
        <v/>
      </c>
      <c r="C611" t="str">
        <f>TEXT(IF(A611="","",IF(B611="3",VLOOKUP(A611,'Support - LTAP Names'!A:E,2,FALSE),VLOOKUP('Support - LTAP'!A611,'Support - LTAP Names'!G:K,2,FALSE))),"0000000")</f>
        <v/>
      </c>
    </row>
    <row r="612" spans="1:3" x14ac:dyDescent="0.25">
      <c r="A612" t="str">
        <f>IF('Source - LTAP PAMP'!A612="","",'Source - LTAP PAMP'!A612)</f>
        <v/>
      </c>
      <c r="B612" s="1" t="str">
        <f t="shared" si="9"/>
        <v/>
      </c>
      <c r="C612" t="str">
        <f>TEXT(IF(A612="","",IF(B612="3",VLOOKUP(A612,'Support - LTAP Names'!A:E,2,FALSE),VLOOKUP('Support - LTAP'!A612,'Support - LTAP Names'!G:K,2,FALSE))),"0000000")</f>
        <v/>
      </c>
    </row>
    <row r="613" spans="1:3" x14ac:dyDescent="0.25">
      <c r="A613" t="str">
        <f>IF('Source - LTAP PAMP'!A613="","",'Source - LTAP PAMP'!A613)</f>
        <v/>
      </c>
      <c r="B613" s="1" t="str">
        <f t="shared" si="9"/>
        <v/>
      </c>
      <c r="C613" t="str">
        <f>TEXT(IF(A613="","",IF(B613="3",VLOOKUP(A613,'Support - LTAP Names'!A:E,2,FALSE),VLOOKUP('Support - LTAP'!A613,'Support - LTAP Names'!G:K,2,FALSE))),"0000000")</f>
        <v/>
      </c>
    </row>
    <row r="614" spans="1:3" x14ac:dyDescent="0.25">
      <c r="A614" t="str">
        <f>IF('Source - LTAP PAMP'!A614="","",'Source - LTAP PAMP'!A614)</f>
        <v/>
      </c>
      <c r="B614" s="1" t="str">
        <f t="shared" si="9"/>
        <v/>
      </c>
      <c r="C614" t="str">
        <f>TEXT(IF(A614="","",IF(B614="3",VLOOKUP(A614,'Support - LTAP Names'!A:E,2,FALSE),VLOOKUP('Support - LTAP'!A614,'Support - LTAP Names'!G:K,2,FALSE))),"0000000")</f>
        <v/>
      </c>
    </row>
    <row r="615" spans="1:3" x14ac:dyDescent="0.25">
      <c r="A615" t="str">
        <f>IF('Source - LTAP PAMP'!A615="","",'Source - LTAP PAMP'!A615)</f>
        <v/>
      </c>
      <c r="B615" s="1" t="str">
        <f t="shared" si="9"/>
        <v/>
      </c>
      <c r="C615" t="str">
        <f>TEXT(IF(A615="","",IF(B615="3",VLOOKUP(A615,'Support - LTAP Names'!A:E,2,FALSE),VLOOKUP('Support - LTAP'!A615,'Support - LTAP Names'!G:K,2,FALSE))),"0000000")</f>
        <v/>
      </c>
    </row>
    <row r="616" spans="1:3" x14ac:dyDescent="0.25">
      <c r="A616" t="str">
        <f>IF('Source - LTAP PAMP'!A616="","",'Source - LTAP PAMP'!A616)</f>
        <v/>
      </c>
      <c r="B616" s="1" t="str">
        <f t="shared" si="9"/>
        <v/>
      </c>
      <c r="C616" t="str">
        <f>TEXT(IF(A616="","",IF(B616="3",VLOOKUP(A616,'Support - LTAP Names'!A:E,2,FALSE),VLOOKUP('Support - LTAP'!A616,'Support - LTAP Names'!G:K,2,FALSE))),"0000000")</f>
        <v/>
      </c>
    </row>
    <row r="617" spans="1:3" x14ac:dyDescent="0.25">
      <c r="A617" t="str">
        <f>IF('Source - LTAP PAMP'!A617="","",'Source - LTAP PAMP'!A617)</f>
        <v/>
      </c>
      <c r="B617" s="1" t="str">
        <f t="shared" si="9"/>
        <v/>
      </c>
      <c r="C617" t="str">
        <f>TEXT(IF(A617="","",IF(B617="3",VLOOKUP(A617,'Support - LTAP Names'!A:E,2,FALSE),VLOOKUP('Support - LTAP'!A617,'Support - LTAP Names'!G:K,2,FALSE))),"0000000")</f>
        <v/>
      </c>
    </row>
    <row r="618" spans="1:3" x14ac:dyDescent="0.25">
      <c r="A618" t="str">
        <f>IF('Source - LTAP PAMP'!A618="","",'Source - LTAP PAMP'!A618)</f>
        <v/>
      </c>
      <c r="B618" s="1" t="str">
        <f t="shared" si="9"/>
        <v/>
      </c>
      <c r="C618" t="str">
        <f>TEXT(IF(A618="","",IF(B618="3",VLOOKUP(A618,'Support - LTAP Names'!A:E,2,FALSE),VLOOKUP('Support - LTAP'!A618,'Support - LTAP Names'!G:K,2,FALSE))),"0000000")</f>
        <v/>
      </c>
    </row>
    <row r="619" spans="1:3" x14ac:dyDescent="0.25">
      <c r="A619" t="str">
        <f>IF('Source - LTAP PAMP'!A619="","",'Source - LTAP PAMP'!A619)</f>
        <v/>
      </c>
      <c r="B619" s="1" t="str">
        <f t="shared" si="9"/>
        <v/>
      </c>
      <c r="C619" t="str">
        <f>TEXT(IF(A619="","",IF(B619="3",VLOOKUP(A619,'Support - LTAP Names'!A:E,2,FALSE),VLOOKUP('Support - LTAP'!A619,'Support - LTAP Names'!G:K,2,FALSE))),"0000000")</f>
        <v/>
      </c>
    </row>
    <row r="620" spans="1:3" x14ac:dyDescent="0.25">
      <c r="A620" t="str">
        <f>IF('Source - LTAP PAMP'!A620="","",'Source - LTAP PAMP'!A620)</f>
        <v/>
      </c>
      <c r="B620" s="1" t="str">
        <f t="shared" si="9"/>
        <v/>
      </c>
      <c r="C620" t="str">
        <f>TEXT(IF(A620="","",IF(B620="3",VLOOKUP(A620,'Support - LTAP Names'!A:E,2,FALSE),VLOOKUP('Support - LTAP'!A620,'Support - LTAP Names'!G:K,2,FALSE))),"0000000")</f>
        <v/>
      </c>
    </row>
    <row r="621" spans="1:3" x14ac:dyDescent="0.25">
      <c r="A621" t="str">
        <f>IF('Source - LTAP PAMP'!A621="","",'Source - LTAP PAMP'!A621)</f>
        <v/>
      </c>
      <c r="B621" s="1" t="str">
        <f t="shared" si="9"/>
        <v/>
      </c>
      <c r="C621" t="str">
        <f>TEXT(IF(A621="","",IF(B621="3",VLOOKUP(A621,'Support - LTAP Names'!A:E,2,FALSE),VLOOKUP('Support - LTAP'!A621,'Support - LTAP Names'!G:K,2,FALSE))),"0000000")</f>
        <v/>
      </c>
    </row>
    <row r="622" spans="1:3" x14ac:dyDescent="0.25">
      <c r="A622" t="str">
        <f>IF('Source - LTAP PAMP'!A622="","",'Source - LTAP PAMP'!A622)</f>
        <v/>
      </c>
      <c r="B622" s="1" t="str">
        <f t="shared" si="9"/>
        <v/>
      </c>
      <c r="C622" t="str">
        <f>TEXT(IF(A622="","",IF(B622="3",VLOOKUP(A622,'Support - LTAP Names'!A:E,2,FALSE),VLOOKUP('Support - LTAP'!A622,'Support - LTAP Names'!G:K,2,FALSE))),"0000000")</f>
        <v/>
      </c>
    </row>
    <row r="623" spans="1:3" x14ac:dyDescent="0.25">
      <c r="A623" t="str">
        <f>IF('Source - LTAP PAMP'!A623="","",'Source - LTAP PAMP'!A623)</f>
        <v/>
      </c>
      <c r="B623" s="1" t="str">
        <f t="shared" si="9"/>
        <v/>
      </c>
      <c r="C623" t="str">
        <f>TEXT(IF(A623="","",IF(B623="3",VLOOKUP(A623,'Support - LTAP Names'!A:E,2,FALSE),VLOOKUP('Support - LTAP'!A623,'Support - LTAP Names'!G:K,2,FALSE))),"0000000")</f>
        <v/>
      </c>
    </row>
    <row r="624" spans="1:3" x14ac:dyDescent="0.25">
      <c r="A624" t="str">
        <f>IF('Source - LTAP PAMP'!A624="","",'Source - LTAP PAMP'!A624)</f>
        <v/>
      </c>
      <c r="B624" s="1" t="str">
        <f t="shared" si="9"/>
        <v/>
      </c>
      <c r="C624" t="str">
        <f>TEXT(IF(A624="","",IF(B624="3",VLOOKUP(A624,'Support - LTAP Names'!A:E,2,FALSE),VLOOKUP('Support - LTAP'!A624,'Support - LTAP Names'!G:K,2,FALSE))),"0000000")</f>
        <v/>
      </c>
    </row>
    <row r="625" spans="1:3" x14ac:dyDescent="0.25">
      <c r="A625" t="str">
        <f>IF('Source - LTAP PAMP'!A625="","",'Source - LTAP PAMP'!A625)</f>
        <v/>
      </c>
      <c r="B625" s="1" t="str">
        <f t="shared" si="9"/>
        <v/>
      </c>
      <c r="C625" t="str">
        <f>TEXT(IF(A625="","",IF(B625="3",VLOOKUP(A625,'Support - LTAP Names'!A:E,2,FALSE),VLOOKUP('Support - LTAP'!A625,'Support - LTAP Names'!G:K,2,FALSE))),"0000000")</f>
        <v/>
      </c>
    </row>
    <row r="626" spans="1:3" x14ac:dyDescent="0.25">
      <c r="A626" t="str">
        <f>IF('Source - LTAP PAMP'!A626="","",'Source - LTAP PAMP'!A626)</f>
        <v/>
      </c>
      <c r="B626" s="1" t="str">
        <f t="shared" si="9"/>
        <v/>
      </c>
      <c r="C626" t="str">
        <f>TEXT(IF(A626="","",IF(B626="3",VLOOKUP(A626,'Support - LTAP Names'!A:E,2,FALSE),VLOOKUP('Support - LTAP'!A626,'Support - LTAP Names'!G:K,2,FALSE))),"0000000")</f>
        <v/>
      </c>
    </row>
    <row r="627" spans="1:3" x14ac:dyDescent="0.25">
      <c r="A627" t="str">
        <f>IF('Source - LTAP PAMP'!A627="","",'Source - LTAP PAMP'!A627)</f>
        <v/>
      </c>
      <c r="B627" s="1" t="str">
        <f t="shared" si="9"/>
        <v/>
      </c>
      <c r="C627" t="str">
        <f>TEXT(IF(A627="","",IF(B627="3",VLOOKUP(A627,'Support - LTAP Names'!A:E,2,FALSE),VLOOKUP('Support - LTAP'!A627,'Support - LTAP Names'!G:K,2,FALSE))),"0000000")</f>
        <v/>
      </c>
    </row>
    <row r="628" spans="1:3" x14ac:dyDescent="0.25">
      <c r="A628" t="str">
        <f>IF('Source - LTAP PAMP'!A628="","",'Source - LTAP PAMP'!A628)</f>
        <v/>
      </c>
      <c r="B628" s="1" t="str">
        <f t="shared" si="9"/>
        <v/>
      </c>
      <c r="C628" t="str">
        <f>TEXT(IF(A628="","",IF(B628="3",VLOOKUP(A628,'Support - LTAP Names'!A:E,2,FALSE),VLOOKUP('Support - LTAP'!A628,'Support - LTAP Names'!G:K,2,FALSE))),"0000000")</f>
        <v/>
      </c>
    </row>
    <row r="629" spans="1:3" x14ac:dyDescent="0.25">
      <c r="A629" t="str">
        <f>IF('Source - LTAP PAMP'!A629="","",'Source - LTAP PAMP'!A629)</f>
        <v/>
      </c>
      <c r="B629" s="1" t="str">
        <f t="shared" si="9"/>
        <v/>
      </c>
      <c r="C629" t="str">
        <f>TEXT(IF(A629="","",IF(B629="3",VLOOKUP(A629,'Support - LTAP Names'!A:E,2,FALSE),VLOOKUP('Support - LTAP'!A629,'Support - LTAP Names'!G:K,2,FALSE))),"0000000")</f>
        <v/>
      </c>
    </row>
    <row r="630" spans="1:3" x14ac:dyDescent="0.25">
      <c r="A630" t="str">
        <f>IF('Source - LTAP PAMP'!A630="","",'Source - LTAP PAMP'!A630)</f>
        <v/>
      </c>
      <c r="B630" s="1" t="str">
        <f t="shared" si="9"/>
        <v/>
      </c>
      <c r="C630" t="str">
        <f>TEXT(IF(A630="","",IF(B630="3",VLOOKUP(A630,'Support - LTAP Names'!A:E,2,FALSE),VLOOKUP('Support - LTAP'!A630,'Support - LTAP Names'!G:K,2,FALSE))),"0000000")</f>
        <v/>
      </c>
    </row>
    <row r="631" spans="1:3" x14ac:dyDescent="0.25">
      <c r="A631" t="str">
        <f>IF('Source - LTAP PAMP'!A631="","",'Source - LTAP PAMP'!A631)</f>
        <v/>
      </c>
      <c r="B631" s="1" t="str">
        <f t="shared" si="9"/>
        <v/>
      </c>
      <c r="C631" t="str">
        <f>TEXT(IF(A631="","",IF(B631="3",VLOOKUP(A631,'Support - LTAP Names'!A:E,2,FALSE),VLOOKUP('Support - LTAP'!A631,'Support - LTAP Names'!G:K,2,FALSE))),"0000000")</f>
        <v/>
      </c>
    </row>
    <row r="632" spans="1:3" x14ac:dyDescent="0.25">
      <c r="A632" t="str">
        <f>IF('Source - LTAP PAMP'!A632="","",'Source - LTAP PAMP'!A632)</f>
        <v/>
      </c>
      <c r="B632" s="1" t="str">
        <f t="shared" si="9"/>
        <v/>
      </c>
      <c r="C632" t="str">
        <f>TEXT(IF(A632="","",IF(B632="3",VLOOKUP(A632,'Support - LTAP Names'!A:E,2,FALSE),VLOOKUP('Support - LTAP'!A632,'Support - LTAP Names'!G:K,2,FALSE))),"0000000")</f>
        <v/>
      </c>
    </row>
    <row r="633" spans="1:3" x14ac:dyDescent="0.25">
      <c r="A633" t="str">
        <f>IF('Source - LTAP PAMP'!A633="","",'Source - LTAP PAMP'!A633)</f>
        <v/>
      </c>
      <c r="B633" s="1" t="str">
        <f t="shared" si="9"/>
        <v/>
      </c>
      <c r="C633" t="str">
        <f>TEXT(IF(A633="","",IF(B633="3",VLOOKUP(A633,'Support - LTAP Names'!A:E,2,FALSE),VLOOKUP('Support - LTAP'!A633,'Support - LTAP Names'!G:K,2,FALSE))),"0000000")</f>
        <v/>
      </c>
    </row>
    <row r="634" spans="1:3" x14ac:dyDescent="0.25">
      <c r="A634" t="str">
        <f>IF('Source - LTAP PAMP'!A634="","",'Source - LTAP PAMP'!A634)</f>
        <v/>
      </c>
      <c r="B634" s="1" t="str">
        <f t="shared" si="9"/>
        <v/>
      </c>
      <c r="C634" t="str">
        <f>TEXT(IF(A634="","",IF(B634="3",VLOOKUP(A634,'Support - LTAP Names'!A:E,2,FALSE),VLOOKUP('Support - LTAP'!A634,'Support - LTAP Names'!G:K,2,FALSE))),"0000000")</f>
        <v/>
      </c>
    </row>
    <row r="635" spans="1:3" x14ac:dyDescent="0.25">
      <c r="A635" t="str">
        <f>IF('Source - LTAP PAMP'!A635="","",'Source - LTAP PAMP'!A635)</f>
        <v/>
      </c>
      <c r="B635" s="1" t="str">
        <f t="shared" si="9"/>
        <v/>
      </c>
      <c r="C635" t="str">
        <f>TEXT(IF(A635="","",IF(B635="3",VLOOKUP(A635,'Support - LTAP Names'!A:E,2,FALSE),VLOOKUP('Support - LTAP'!A635,'Support - LTAP Names'!G:K,2,FALSE))),"0000000")</f>
        <v/>
      </c>
    </row>
    <row r="636" spans="1:3" x14ac:dyDescent="0.25">
      <c r="A636" t="str">
        <f>IF('Source - LTAP PAMP'!A636="","",'Source - LTAP PAMP'!A636)</f>
        <v/>
      </c>
      <c r="B636" s="1" t="str">
        <f t="shared" si="9"/>
        <v/>
      </c>
      <c r="C636" t="str">
        <f>TEXT(IF(A636="","",IF(B636="3",VLOOKUP(A636,'Support - LTAP Names'!A:E,2,FALSE),VLOOKUP('Support - LTAP'!A636,'Support - LTAP Names'!G:K,2,FALSE))),"0000000")</f>
        <v/>
      </c>
    </row>
    <row r="637" spans="1:3" x14ac:dyDescent="0.25">
      <c r="A637" t="str">
        <f>IF('Source - LTAP PAMP'!A637="","",'Source - LTAP PAMP'!A637)</f>
        <v/>
      </c>
      <c r="B637" s="1" t="str">
        <f t="shared" si="9"/>
        <v/>
      </c>
      <c r="C637" t="str">
        <f>TEXT(IF(A637="","",IF(B637="3",VLOOKUP(A637,'Support - LTAP Names'!A:E,2,FALSE),VLOOKUP('Support - LTAP'!A637,'Support - LTAP Names'!G:K,2,FALSE))),"0000000")</f>
        <v/>
      </c>
    </row>
    <row r="638" spans="1:3" x14ac:dyDescent="0.25">
      <c r="A638" t="str">
        <f>IF('Source - LTAP PAMP'!A638="","",'Source - LTAP PAMP'!A638)</f>
        <v/>
      </c>
      <c r="B638" s="1" t="str">
        <f t="shared" si="9"/>
        <v/>
      </c>
      <c r="C638" t="str">
        <f>TEXT(IF(A638="","",IF(B638="3",VLOOKUP(A638,'Support - LTAP Names'!A:E,2,FALSE),VLOOKUP('Support - LTAP'!A638,'Support - LTAP Names'!G:K,2,FALSE))),"0000000")</f>
        <v/>
      </c>
    </row>
    <row r="639" spans="1:3" x14ac:dyDescent="0.25">
      <c r="A639" t="str">
        <f>IF('Source - LTAP PAMP'!A639="","",'Source - LTAP PAMP'!A639)</f>
        <v/>
      </c>
      <c r="B639" s="1" t="str">
        <f t="shared" si="9"/>
        <v/>
      </c>
      <c r="C639" t="str">
        <f>TEXT(IF(A639="","",IF(B639="3",VLOOKUP(A639,'Support - LTAP Names'!A:E,2,FALSE),VLOOKUP('Support - LTAP'!A639,'Support - LTAP Names'!G:K,2,FALSE))),"0000000")</f>
        <v/>
      </c>
    </row>
    <row r="640" spans="1:3" x14ac:dyDescent="0.25">
      <c r="A640" t="str">
        <f>IF('Source - LTAP PAMP'!A640="","",'Source - LTAP PAMP'!A640)</f>
        <v/>
      </c>
      <c r="B640" s="1" t="str">
        <f t="shared" si="9"/>
        <v/>
      </c>
      <c r="C640" t="str">
        <f>TEXT(IF(A640="","",IF(B640="3",VLOOKUP(A640,'Support - LTAP Names'!A:E,2,FALSE),VLOOKUP('Support - LTAP'!A640,'Support - LTAP Names'!G:K,2,FALSE))),"0000000")</f>
        <v/>
      </c>
    </row>
    <row r="641" spans="1:3" x14ac:dyDescent="0.25">
      <c r="A641" t="str">
        <f>IF('Source - LTAP PAMP'!A641="","",'Source - LTAP PAMP'!A641)</f>
        <v/>
      </c>
      <c r="B641" s="1" t="str">
        <f t="shared" si="9"/>
        <v/>
      </c>
      <c r="C641" t="str">
        <f>TEXT(IF(A641="","",IF(B641="3",VLOOKUP(A641,'Support - LTAP Names'!A:E,2,FALSE),VLOOKUP('Support - LTAP'!A641,'Support - LTAP Names'!G:K,2,FALSE))),"0000000")</f>
        <v/>
      </c>
    </row>
    <row r="642" spans="1:3" x14ac:dyDescent="0.25">
      <c r="A642" t="str">
        <f>IF('Source - LTAP PAMP'!A642="","",'Source - LTAP PAMP'!A642)</f>
        <v/>
      </c>
      <c r="B642" s="1" t="str">
        <f t="shared" si="9"/>
        <v/>
      </c>
      <c r="C642" t="str">
        <f>TEXT(IF(A642="","",IF(B642="3",VLOOKUP(A642,'Support - LTAP Names'!A:E,2,FALSE),VLOOKUP('Support - LTAP'!A642,'Support - LTAP Names'!G:K,2,FALSE))),"0000000")</f>
        <v/>
      </c>
    </row>
    <row r="643" spans="1:3" x14ac:dyDescent="0.25">
      <c r="A643" t="str">
        <f>IF('Source - LTAP PAMP'!A643="","",'Source - LTAP PAMP'!A643)</f>
        <v/>
      </c>
      <c r="B643" s="1" t="str">
        <f t="shared" ref="B643:B706" si="10">IF(A643="","",IF(RIGHT(A643,6)="COUNTY","1","3"))</f>
        <v/>
      </c>
      <c r="C643" t="str">
        <f>TEXT(IF(A643="","",IF(B643="3",VLOOKUP(A643,'Support - LTAP Names'!A:E,2,FALSE),VLOOKUP('Support - LTAP'!A643,'Support - LTAP Names'!G:K,2,FALSE))),"0000000")</f>
        <v/>
      </c>
    </row>
    <row r="644" spans="1:3" x14ac:dyDescent="0.25">
      <c r="A644" t="str">
        <f>IF('Source - LTAP PAMP'!A644="","",'Source - LTAP PAMP'!A644)</f>
        <v/>
      </c>
      <c r="B644" s="1" t="str">
        <f t="shared" si="10"/>
        <v/>
      </c>
      <c r="C644" t="str">
        <f>TEXT(IF(A644="","",IF(B644="3",VLOOKUP(A644,'Support - LTAP Names'!A:E,2,FALSE),VLOOKUP('Support - LTAP'!A644,'Support - LTAP Names'!G:K,2,FALSE))),"0000000")</f>
        <v/>
      </c>
    </row>
    <row r="645" spans="1:3" x14ac:dyDescent="0.25">
      <c r="A645" t="str">
        <f>IF('Source - LTAP PAMP'!A645="","",'Source - LTAP PAMP'!A645)</f>
        <v/>
      </c>
      <c r="B645" s="1" t="str">
        <f t="shared" si="10"/>
        <v/>
      </c>
      <c r="C645" t="str">
        <f>TEXT(IF(A645="","",IF(B645="3",VLOOKUP(A645,'Support - LTAP Names'!A:E,2,FALSE),VLOOKUP('Support - LTAP'!A645,'Support - LTAP Names'!G:K,2,FALSE))),"0000000")</f>
        <v/>
      </c>
    </row>
    <row r="646" spans="1:3" x14ac:dyDescent="0.25">
      <c r="A646" t="str">
        <f>IF('Source - LTAP PAMP'!A646="","",'Source - LTAP PAMP'!A646)</f>
        <v/>
      </c>
      <c r="B646" s="1" t="str">
        <f t="shared" si="10"/>
        <v/>
      </c>
      <c r="C646" t="str">
        <f>TEXT(IF(A646="","",IF(B646="3",VLOOKUP(A646,'Support - LTAP Names'!A:E,2,FALSE),VLOOKUP('Support - LTAP'!A646,'Support - LTAP Names'!G:K,2,FALSE))),"0000000")</f>
        <v/>
      </c>
    </row>
    <row r="647" spans="1:3" x14ac:dyDescent="0.25">
      <c r="A647" t="str">
        <f>IF('Source - LTAP PAMP'!A647="","",'Source - LTAP PAMP'!A647)</f>
        <v/>
      </c>
      <c r="B647" s="1" t="str">
        <f t="shared" si="10"/>
        <v/>
      </c>
      <c r="C647" t="str">
        <f>TEXT(IF(A647="","",IF(B647="3",VLOOKUP(A647,'Support - LTAP Names'!A:E,2,FALSE),VLOOKUP('Support - LTAP'!A647,'Support - LTAP Names'!G:K,2,FALSE))),"0000000")</f>
        <v/>
      </c>
    </row>
    <row r="648" spans="1:3" x14ac:dyDescent="0.25">
      <c r="A648" t="str">
        <f>IF('Source - LTAP PAMP'!A648="","",'Source - LTAP PAMP'!A648)</f>
        <v/>
      </c>
      <c r="B648" s="1" t="str">
        <f t="shared" si="10"/>
        <v/>
      </c>
      <c r="C648" t="str">
        <f>TEXT(IF(A648="","",IF(B648="3",VLOOKUP(A648,'Support - LTAP Names'!A:E,2,FALSE),VLOOKUP('Support - LTAP'!A648,'Support - LTAP Names'!G:K,2,FALSE))),"0000000")</f>
        <v/>
      </c>
    </row>
    <row r="649" spans="1:3" x14ac:dyDescent="0.25">
      <c r="A649" t="str">
        <f>IF('Source - LTAP PAMP'!A649="","",'Source - LTAP PAMP'!A649)</f>
        <v/>
      </c>
      <c r="B649" s="1" t="str">
        <f t="shared" si="10"/>
        <v/>
      </c>
      <c r="C649" t="str">
        <f>TEXT(IF(A649="","",IF(B649="3",VLOOKUP(A649,'Support - LTAP Names'!A:E,2,FALSE),VLOOKUP('Support - LTAP'!A649,'Support - LTAP Names'!G:K,2,FALSE))),"0000000")</f>
        <v/>
      </c>
    </row>
    <row r="650" spans="1:3" x14ac:dyDescent="0.25">
      <c r="A650" t="str">
        <f>IF('Source - LTAP PAMP'!A650="","",'Source - LTAP PAMP'!A650)</f>
        <v/>
      </c>
      <c r="B650" s="1" t="str">
        <f t="shared" si="10"/>
        <v/>
      </c>
      <c r="C650" t="str">
        <f>TEXT(IF(A650="","",IF(B650="3",VLOOKUP(A650,'Support - LTAP Names'!A:E,2,FALSE),VLOOKUP('Support - LTAP'!A650,'Support - LTAP Names'!G:K,2,FALSE))),"0000000")</f>
        <v/>
      </c>
    </row>
    <row r="651" spans="1:3" x14ac:dyDescent="0.25">
      <c r="A651" t="str">
        <f>IF('Source - LTAP PAMP'!A651="","",'Source - LTAP PAMP'!A651)</f>
        <v/>
      </c>
      <c r="B651" s="1" t="str">
        <f t="shared" si="10"/>
        <v/>
      </c>
      <c r="C651" t="str">
        <f>TEXT(IF(A651="","",IF(B651="3",VLOOKUP(A651,'Support - LTAP Names'!A:E,2,FALSE),VLOOKUP('Support - LTAP'!A651,'Support - LTAP Names'!G:K,2,FALSE))),"0000000")</f>
        <v/>
      </c>
    </row>
    <row r="652" spans="1:3" x14ac:dyDescent="0.25">
      <c r="A652" t="str">
        <f>IF('Source - LTAP PAMP'!A652="","",'Source - LTAP PAMP'!A652)</f>
        <v/>
      </c>
      <c r="B652" s="1" t="str">
        <f t="shared" si="10"/>
        <v/>
      </c>
      <c r="C652" t="str">
        <f>TEXT(IF(A652="","",IF(B652="3",VLOOKUP(A652,'Support - LTAP Names'!A:E,2,FALSE),VLOOKUP('Support - LTAP'!A652,'Support - LTAP Names'!G:K,2,FALSE))),"0000000")</f>
        <v/>
      </c>
    </row>
    <row r="653" spans="1:3" x14ac:dyDescent="0.25">
      <c r="A653" t="str">
        <f>IF('Source - LTAP PAMP'!A653="","",'Source - LTAP PAMP'!A653)</f>
        <v/>
      </c>
      <c r="B653" s="1" t="str">
        <f t="shared" si="10"/>
        <v/>
      </c>
      <c r="C653" t="str">
        <f>TEXT(IF(A653="","",IF(B653="3",VLOOKUP(A653,'Support - LTAP Names'!A:E,2,FALSE),VLOOKUP('Support - LTAP'!A653,'Support - LTAP Names'!G:K,2,FALSE))),"0000000")</f>
        <v/>
      </c>
    </row>
    <row r="654" spans="1:3" x14ac:dyDescent="0.25">
      <c r="A654" t="str">
        <f>IF('Source - LTAP PAMP'!A654="","",'Source - LTAP PAMP'!A654)</f>
        <v/>
      </c>
      <c r="B654" s="1" t="str">
        <f t="shared" si="10"/>
        <v/>
      </c>
      <c r="C654" t="str">
        <f>TEXT(IF(A654="","",IF(B654="3",VLOOKUP(A654,'Support - LTAP Names'!A:E,2,FALSE),VLOOKUP('Support - LTAP'!A654,'Support - LTAP Names'!G:K,2,FALSE))),"0000000")</f>
        <v/>
      </c>
    </row>
    <row r="655" spans="1:3" x14ac:dyDescent="0.25">
      <c r="A655" t="str">
        <f>IF('Source - LTAP PAMP'!A655="","",'Source - LTAP PAMP'!A655)</f>
        <v/>
      </c>
      <c r="B655" s="1" t="str">
        <f t="shared" si="10"/>
        <v/>
      </c>
      <c r="C655" t="str">
        <f>TEXT(IF(A655="","",IF(B655="3",VLOOKUP(A655,'Support - LTAP Names'!A:E,2,FALSE),VLOOKUP('Support - LTAP'!A655,'Support - LTAP Names'!G:K,2,FALSE))),"0000000")</f>
        <v/>
      </c>
    </row>
    <row r="656" spans="1:3" x14ac:dyDescent="0.25">
      <c r="A656" t="str">
        <f>IF('Source - LTAP PAMP'!A656="","",'Source - LTAP PAMP'!A656)</f>
        <v/>
      </c>
      <c r="B656" s="1" t="str">
        <f t="shared" si="10"/>
        <v/>
      </c>
      <c r="C656" t="str">
        <f>TEXT(IF(A656="","",IF(B656="3",VLOOKUP(A656,'Support - LTAP Names'!A:E,2,FALSE),VLOOKUP('Support - LTAP'!A656,'Support - LTAP Names'!G:K,2,FALSE))),"0000000")</f>
        <v/>
      </c>
    </row>
    <row r="657" spans="1:3" x14ac:dyDescent="0.25">
      <c r="A657" t="str">
        <f>IF('Source - LTAP PAMP'!A657="","",'Source - LTAP PAMP'!A657)</f>
        <v/>
      </c>
      <c r="B657" s="1" t="str">
        <f t="shared" si="10"/>
        <v/>
      </c>
      <c r="C657" t="str">
        <f>TEXT(IF(A657="","",IF(B657="3",VLOOKUP(A657,'Support - LTAP Names'!A:E,2,FALSE),VLOOKUP('Support - LTAP'!A657,'Support - LTAP Names'!G:K,2,FALSE))),"0000000")</f>
        <v/>
      </c>
    </row>
    <row r="658" spans="1:3" x14ac:dyDescent="0.25">
      <c r="A658" t="str">
        <f>IF('Source - LTAP PAMP'!A658="","",'Source - LTAP PAMP'!A658)</f>
        <v/>
      </c>
      <c r="B658" s="1" t="str">
        <f t="shared" si="10"/>
        <v/>
      </c>
      <c r="C658" t="str">
        <f>TEXT(IF(A658="","",IF(B658="3",VLOOKUP(A658,'Support - LTAP Names'!A:E,2,FALSE),VLOOKUP('Support - LTAP'!A658,'Support - LTAP Names'!G:K,2,FALSE))),"0000000")</f>
        <v/>
      </c>
    </row>
    <row r="659" spans="1:3" x14ac:dyDescent="0.25">
      <c r="A659" t="str">
        <f>IF('Source - LTAP PAMP'!A659="","",'Source - LTAP PAMP'!A659)</f>
        <v/>
      </c>
      <c r="B659" s="1" t="str">
        <f t="shared" si="10"/>
        <v/>
      </c>
      <c r="C659" t="str">
        <f>TEXT(IF(A659="","",IF(B659="3",VLOOKUP(A659,'Support - LTAP Names'!A:E,2,FALSE),VLOOKUP('Support - LTAP'!A659,'Support - LTAP Names'!G:K,2,FALSE))),"0000000")</f>
        <v/>
      </c>
    </row>
    <row r="660" spans="1:3" x14ac:dyDescent="0.25">
      <c r="A660" t="str">
        <f>IF('Source - LTAP PAMP'!A660="","",'Source - LTAP PAMP'!A660)</f>
        <v/>
      </c>
      <c r="B660" s="1" t="str">
        <f t="shared" si="10"/>
        <v/>
      </c>
      <c r="C660" t="str">
        <f>TEXT(IF(A660="","",IF(B660="3",VLOOKUP(A660,'Support - LTAP Names'!A:E,2,FALSE),VLOOKUP('Support - LTAP'!A660,'Support - LTAP Names'!G:K,2,FALSE))),"0000000")</f>
        <v/>
      </c>
    </row>
    <row r="661" spans="1:3" x14ac:dyDescent="0.25">
      <c r="A661" t="str">
        <f>IF('Source - LTAP PAMP'!A661="","",'Source - LTAP PAMP'!A661)</f>
        <v/>
      </c>
      <c r="B661" s="1" t="str">
        <f t="shared" si="10"/>
        <v/>
      </c>
      <c r="C661" t="str">
        <f>TEXT(IF(A661="","",IF(B661="3",VLOOKUP(A661,'Support - LTAP Names'!A:E,2,FALSE),VLOOKUP('Support - LTAP'!A661,'Support - LTAP Names'!G:K,2,FALSE))),"0000000")</f>
        <v/>
      </c>
    </row>
    <row r="662" spans="1:3" x14ac:dyDescent="0.25">
      <c r="A662" t="str">
        <f>IF('Source - LTAP PAMP'!A662="","",'Source - LTAP PAMP'!A662)</f>
        <v/>
      </c>
      <c r="B662" s="1" t="str">
        <f t="shared" si="10"/>
        <v/>
      </c>
      <c r="C662" t="str">
        <f>TEXT(IF(A662="","",IF(B662="3",VLOOKUP(A662,'Support - LTAP Names'!A:E,2,FALSE),VLOOKUP('Support - LTAP'!A662,'Support - LTAP Names'!G:K,2,FALSE))),"0000000")</f>
        <v/>
      </c>
    </row>
    <row r="663" spans="1:3" x14ac:dyDescent="0.25">
      <c r="A663" t="str">
        <f>IF('Source - LTAP PAMP'!A663="","",'Source - LTAP PAMP'!A663)</f>
        <v/>
      </c>
      <c r="B663" s="1" t="str">
        <f t="shared" si="10"/>
        <v/>
      </c>
      <c r="C663" t="str">
        <f>TEXT(IF(A663="","",IF(B663="3",VLOOKUP(A663,'Support - LTAP Names'!A:E,2,FALSE),VLOOKUP('Support - LTAP'!A663,'Support - LTAP Names'!G:K,2,FALSE))),"0000000")</f>
        <v/>
      </c>
    </row>
    <row r="664" spans="1:3" x14ac:dyDescent="0.25">
      <c r="A664" t="str">
        <f>IF('Source - LTAP PAMP'!A664="","",'Source - LTAP PAMP'!A664)</f>
        <v/>
      </c>
      <c r="B664" s="1" t="str">
        <f t="shared" si="10"/>
        <v/>
      </c>
      <c r="C664" t="str">
        <f>TEXT(IF(A664="","",IF(B664="3",VLOOKUP(A664,'Support - LTAP Names'!A:E,2,FALSE),VLOOKUP('Support - LTAP'!A664,'Support - LTAP Names'!G:K,2,FALSE))),"0000000")</f>
        <v/>
      </c>
    </row>
    <row r="665" spans="1:3" x14ac:dyDescent="0.25">
      <c r="A665" t="str">
        <f>IF('Source - LTAP PAMP'!A665="","",'Source - LTAP PAMP'!A665)</f>
        <v/>
      </c>
      <c r="B665" s="1" t="str">
        <f t="shared" si="10"/>
        <v/>
      </c>
      <c r="C665" t="str">
        <f>TEXT(IF(A665="","",IF(B665="3",VLOOKUP(A665,'Support - LTAP Names'!A:E,2,FALSE),VLOOKUP('Support - LTAP'!A665,'Support - LTAP Names'!G:K,2,FALSE))),"0000000")</f>
        <v/>
      </c>
    </row>
    <row r="666" spans="1:3" x14ac:dyDescent="0.25">
      <c r="A666" t="str">
        <f>IF('Source - LTAP PAMP'!A666="","",'Source - LTAP PAMP'!A666)</f>
        <v/>
      </c>
      <c r="B666" s="1" t="str">
        <f t="shared" si="10"/>
        <v/>
      </c>
      <c r="C666" t="str">
        <f>TEXT(IF(A666="","",IF(B666="3",VLOOKUP(A666,'Support - LTAP Names'!A:E,2,FALSE),VLOOKUP('Support - LTAP'!A666,'Support - LTAP Names'!G:K,2,FALSE))),"0000000")</f>
        <v/>
      </c>
    </row>
    <row r="667" spans="1:3" x14ac:dyDescent="0.25">
      <c r="A667" t="str">
        <f>IF('Source - LTAP PAMP'!A667="","",'Source - LTAP PAMP'!A667)</f>
        <v/>
      </c>
      <c r="B667" s="1" t="str">
        <f t="shared" si="10"/>
        <v/>
      </c>
      <c r="C667" t="str">
        <f>TEXT(IF(A667="","",IF(B667="3",VLOOKUP(A667,'Support - LTAP Names'!A:E,2,FALSE),VLOOKUP('Support - LTAP'!A667,'Support - LTAP Names'!G:K,2,FALSE))),"0000000")</f>
        <v/>
      </c>
    </row>
    <row r="668" spans="1:3" x14ac:dyDescent="0.25">
      <c r="A668" t="str">
        <f>IF('Source - LTAP PAMP'!A668="","",'Source - LTAP PAMP'!A668)</f>
        <v/>
      </c>
      <c r="B668" s="1" t="str">
        <f t="shared" si="10"/>
        <v/>
      </c>
      <c r="C668" t="str">
        <f>TEXT(IF(A668="","",IF(B668="3",VLOOKUP(A668,'Support - LTAP Names'!A:E,2,FALSE),VLOOKUP('Support - LTAP'!A668,'Support - LTAP Names'!G:K,2,FALSE))),"0000000")</f>
        <v/>
      </c>
    </row>
    <row r="669" spans="1:3" x14ac:dyDescent="0.25">
      <c r="A669" t="str">
        <f>IF('Source - LTAP PAMP'!A669="","",'Source - LTAP PAMP'!A669)</f>
        <v/>
      </c>
      <c r="B669" s="1" t="str">
        <f t="shared" si="10"/>
        <v/>
      </c>
      <c r="C669" t="str">
        <f>TEXT(IF(A669="","",IF(B669="3",VLOOKUP(A669,'Support - LTAP Names'!A:E,2,FALSE),VLOOKUP('Support - LTAP'!A669,'Support - LTAP Names'!G:K,2,FALSE))),"0000000")</f>
        <v/>
      </c>
    </row>
    <row r="670" spans="1:3" x14ac:dyDescent="0.25">
      <c r="A670" t="str">
        <f>IF('Source - LTAP PAMP'!A670="","",'Source - LTAP PAMP'!A670)</f>
        <v/>
      </c>
      <c r="B670" s="1" t="str">
        <f t="shared" si="10"/>
        <v/>
      </c>
      <c r="C670" t="str">
        <f>TEXT(IF(A670="","",IF(B670="3",VLOOKUP(A670,'Support - LTAP Names'!A:E,2,FALSE),VLOOKUP('Support - LTAP'!A670,'Support - LTAP Names'!G:K,2,FALSE))),"0000000")</f>
        <v/>
      </c>
    </row>
    <row r="671" spans="1:3" x14ac:dyDescent="0.25">
      <c r="A671" t="str">
        <f>IF('Source - LTAP PAMP'!A671="","",'Source - LTAP PAMP'!A671)</f>
        <v/>
      </c>
      <c r="B671" s="1" t="str">
        <f t="shared" si="10"/>
        <v/>
      </c>
      <c r="C671" t="str">
        <f>TEXT(IF(A671="","",IF(B671="3",VLOOKUP(A671,'Support - LTAP Names'!A:E,2,FALSE),VLOOKUP('Support - LTAP'!A671,'Support - LTAP Names'!G:K,2,FALSE))),"0000000")</f>
        <v/>
      </c>
    </row>
    <row r="672" spans="1:3" x14ac:dyDescent="0.25">
      <c r="A672" t="str">
        <f>IF('Source - LTAP PAMP'!A672="","",'Source - LTAP PAMP'!A672)</f>
        <v/>
      </c>
      <c r="B672" s="1" t="str">
        <f t="shared" si="10"/>
        <v/>
      </c>
      <c r="C672" t="str">
        <f>TEXT(IF(A672="","",IF(B672="3",VLOOKUP(A672,'Support - LTAP Names'!A:E,2,FALSE),VLOOKUP('Support - LTAP'!A672,'Support - LTAP Names'!G:K,2,FALSE))),"0000000")</f>
        <v/>
      </c>
    </row>
    <row r="673" spans="1:3" x14ac:dyDescent="0.25">
      <c r="A673" t="str">
        <f>IF('Source - LTAP PAMP'!A673="","",'Source - LTAP PAMP'!A673)</f>
        <v/>
      </c>
      <c r="B673" s="1" t="str">
        <f t="shared" si="10"/>
        <v/>
      </c>
      <c r="C673" t="str">
        <f>TEXT(IF(A673="","",IF(B673="3",VLOOKUP(A673,'Support - LTAP Names'!A:E,2,FALSE),VLOOKUP('Support - LTAP'!A673,'Support - LTAP Names'!G:K,2,FALSE))),"0000000")</f>
        <v/>
      </c>
    </row>
    <row r="674" spans="1:3" x14ac:dyDescent="0.25">
      <c r="A674" t="str">
        <f>IF('Source - LTAP PAMP'!A674="","",'Source - LTAP PAMP'!A674)</f>
        <v/>
      </c>
      <c r="B674" s="1" t="str">
        <f t="shared" si="10"/>
        <v/>
      </c>
      <c r="C674" t="str">
        <f>TEXT(IF(A674="","",IF(B674="3",VLOOKUP(A674,'Support - LTAP Names'!A:E,2,FALSE),VLOOKUP('Support - LTAP'!A674,'Support - LTAP Names'!G:K,2,FALSE))),"0000000")</f>
        <v/>
      </c>
    </row>
    <row r="675" spans="1:3" x14ac:dyDescent="0.25">
      <c r="A675" t="str">
        <f>IF('Source - LTAP PAMP'!A675="","",'Source - LTAP PAMP'!A675)</f>
        <v/>
      </c>
      <c r="B675" s="1" t="str">
        <f t="shared" si="10"/>
        <v/>
      </c>
      <c r="C675" t="str">
        <f>TEXT(IF(A675="","",IF(B675="3",VLOOKUP(A675,'Support - LTAP Names'!A:E,2,FALSE),VLOOKUP('Support - LTAP'!A675,'Support - LTAP Names'!G:K,2,FALSE))),"0000000")</f>
        <v/>
      </c>
    </row>
    <row r="676" spans="1:3" x14ac:dyDescent="0.25">
      <c r="A676" t="str">
        <f>IF('Source - LTAP PAMP'!A676="","",'Source - LTAP PAMP'!A676)</f>
        <v/>
      </c>
      <c r="B676" s="1" t="str">
        <f t="shared" si="10"/>
        <v/>
      </c>
      <c r="C676" t="str">
        <f>TEXT(IF(A676="","",IF(B676="3",VLOOKUP(A676,'Support - LTAP Names'!A:E,2,FALSE),VLOOKUP('Support - LTAP'!A676,'Support - LTAP Names'!G:K,2,FALSE))),"0000000")</f>
        <v/>
      </c>
    </row>
    <row r="677" spans="1:3" x14ac:dyDescent="0.25">
      <c r="A677" t="str">
        <f>IF('Source - LTAP PAMP'!A677="","",'Source - LTAP PAMP'!A677)</f>
        <v/>
      </c>
      <c r="B677" s="1" t="str">
        <f t="shared" si="10"/>
        <v/>
      </c>
      <c r="C677" t="str">
        <f>TEXT(IF(A677="","",IF(B677="3",VLOOKUP(A677,'Support - LTAP Names'!A:E,2,FALSE),VLOOKUP('Support - LTAP'!A677,'Support - LTAP Names'!G:K,2,FALSE))),"0000000")</f>
        <v/>
      </c>
    </row>
    <row r="678" spans="1:3" x14ac:dyDescent="0.25">
      <c r="A678" t="str">
        <f>IF('Source - LTAP PAMP'!A678="","",'Source - LTAP PAMP'!A678)</f>
        <v/>
      </c>
      <c r="B678" s="1" t="str">
        <f t="shared" si="10"/>
        <v/>
      </c>
      <c r="C678" t="str">
        <f>TEXT(IF(A678="","",IF(B678="3",VLOOKUP(A678,'Support - LTAP Names'!A:E,2,FALSE),VLOOKUP('Support - LTAP'!A678,'Support - LTAP Names'!G:K,2,FALSE))),"0000000")</f>
        <v/>
      </c>
    </row>
    <row r="679" spans="1:3" x14ac:dyDescent="0.25">
      <c r="A679" t="str">
        <f>IF('Source - LTAP PAMP'!A679="","",'Source - LTAP PAMP'!A679)</f>
        <v/>
      </c>
      <c r="B679" s="1" t="str">
        <f t="shared" si="10"/>
        <v/>
      </c>
      <c r="C679" t="str">
        <f>TEXT(IF(A679="","",IF(B679="3",VLOOKUP(A679,'Support - LTAP Names'!A:E,2,FALSE),VLOOKUP('Support - LTAP'!A679,'Support - LTAP Names'!G:K,2,FALSE))),"0000000")</f>
        <v/>
      </c>
    </row>
    <row r="680" spans="1:3" x14ac:dyDescent="0.25">
      <c r="A680" t="str">
        <f>IF('Source - LTAP PAMP'!A680="","",'Source - LTAP PAMP'!A680)</f>
        <v/>
      </c>
      <c r="B680" s="1" t="str">
        <f t="shared" si="10"/>
        <v/>
      </c>
      <c r="C680" t="str">
        <f>TEXT(IF(A680="","",IF(B680="3",VLOOKUP(A680,'Support - LTAP Names'!A:E,2,FALSE),VLOOKUP('Support - LTAP'!A680,'Support - LTAP Names'!G:K,2,FALSE))),"0000000")</f>
        <v/>
      </c>
    </row>
    <row r="681" spans="1:3" x14ac:dyDescent="0.25">
      <c r="A681" t="str">
        <f>IF('Source - LTAP PAMP'!A681="","",'Source - LTAP PAMP'!A681)</f>
        <v/>
      </c>
      <c r="B681" s="1" t="str">
        <f t="shared" si="10"/>
        <v/>
      </c>
      <c r="C681" t="str">
        <f>TEXT(IF(A681="","",IF(B681="3",VLOOKUP(A681,'Support - LTAP Names'!A:E,2,FALSE),VLOOKUP('Support - LTAP'!A681,'Support - LTAP Names'!G:K,2,FALSE))),"0000000")</f>
        <v/>
      </c>
    </row>
    <row r="682" spans="1:3" x14ac:dyDescent="0.25">
      <c r="A682" t="str">
        <f>IF('Source - LTAP PAMP'!A682="","",'Source - LTAP PAMP'!A682)</f>
        <v/>
      </c>
      <c r="B682" s="1" t="str">
        <f t="shared" si="10"/>
        <v/>
      </c>
      <c r="C682" t="str">
        <f>TEXT(IF(A682="","",IF(B682="3",VLOOKUP(A682,'Support - LTAP Names'!A:E,2,FALSE),VLOOKUP('Support - LTAP'!A682,'Support - LTAP Names'!G:K,2,FALSE))),"0000000")</f>
        <v/>
      </c>
    </row>
    <row r="683" spans="1:3" x14ac:dyDescent="0.25">
      <c r="A683" t="str">
        <f>IF('Source - LTAP PAMP'!A683="","",'Source - LTAP PAMP'!A683)</f>
        <v/>
      </c>
      <c r="B683" s="1" t="str">
        <f t="shared" si="10"/>
        <v/>
      </c>
      <c r="C683" t="str">
        <f>TEXT(IF(A683="","",IF(B683="3",VLOOKUP(A683,'Support - LTAP Names'!A:E,2,FALSE),VLOOKUP('Support - LTAP'!A683,'Support - LTAP Names'!G:K,2,FALSE))),"0000000")</f>
        <v/>
      </c>
    </row>
    <row r="684" spans="1:3" x14ac:dyDescent="0.25">
      <c r="A684" t="str">
        <f>IF('Source - LTAP PAMP'!A684="","",'Source - LTAP PAMP'!A684)</f>
        <v/>
      </c>
      <c r="B684" s="1" t="str">
        <f t="shared" si="10"/>
        <v/>
      </c>
      <c r="C684" t="str">
        <f>TEXT(IF(A684="","",IF(B684="3",VLOOKUP(A684,'Support - LTAP Names'!A:E,2,FALSE),VLOOKUP('Support - LTAP'!A684,'Support - LTAP Names'!G:K,2,FALSE))),"0000000")</f>
        <v/>
      </c>
    </row>
    <row r="685" spans="1:3" x14ac:dyDescent="0.25">
      <c r="A685" t="str">
        <f>IF('Source - LTAP PAMP'!A685="","",'Source - LTAP PAMP'!A685)</f>
        <v/>
      </c>
      <c r="B685" s="1" t="str">
        <f t="shared" si="10"/>
        <v/>
      </c>
      <c r="C685" t="str">
        <f>TEXT(IF(A685="","",IF(B685="3",VLOOKUP(A685,'Support - LTAP Names'!A:E,2,FALSE),VLOOKUP('Support - LTAP'!A685,'Support - LTAP Names'!G:K,2,FALSE))),"0000000")</f>
        <v/>
      </c>
    </row>
    <row r="686" spans="1:3" x14ac:dyDescent="0.25">
      <c r="A686" t="str">
        <f>IF('Source - LTAP PAMP'!A686="","",'Source - LTAP PAMP'!A686)</f>
        <v/>
      </c>
      <c r="B686" s="1" t="str">
        <f t="shared" si="10"/>
        <v/>
      </c>
      <c r="C686" t="str">
        <f>TEXT(IF(A686="","",IF(B686="3",VLOOKUP(A686,'Support - LTAP Names'!A:E,2,FALSE),VLOOKUP('Support - LTAP'!A686,'Support - LTAP Names'!G:K,2,FALSE))),"0000000")</f>
        <v/>
      </c>
    </row>
    <row r="687" spans="1:3" x14ac:dyDescent="0.25">
      <c r="A687" t="str">
        <f>IF('Source - LTAP PAMP'!A687="","",'Source - LTAP PAMP'!A687)</f>
        <v/>
      </c>
      <c r="B687" s="1" t="str">
        <f t="shared" si="10"/>
        <v/>
      </c>
      <c r="C687" t="str">
        <f>TEXT(IF(A687="","",IF(B687="3",VLOOKUP(A687,'Support - LTAP Names'!A:E,2,FALSE),VLOOKUP('Support - LTAP'!A687,'Support - LTAP Names'!G:K,2,FALSE))),"0000000")</f>
        <v/>
      </c>
    </row>
    <row r="688" spans="1:3" x14ac:dyDescent="0.25">
      <c r="A688" t="str">
        <f>IF('Source - LTAP PAMP'!A688="","",'Source - LTAP PAMP'!A688)</f>
        <v/>
      </c>
      <c r="B688" s="1" t="str">
        <f t="shared" si="10"/>
        <v/>
      </c>
      <c r="C688" t="str">
        <f>TEXT(IF(A688="","",IF(B688="3",VLOOKUP(A688,'Support - LTAP Names'!A:E,2,FALSE),VLOOKUP('Support - LTAP'!A688,'Support - LTAP Names'!G:K,2,FALSE))),"0000000")</f>
        <v/>
      </c>
    </row>
    <row r="689" spans="1:3" x14ac:dyDescent="0.25">
      <c r="A689" t="str">
        <f>IF('Source - LTAP PAMP'!A689="","",'Source - LTAP PAMP'!A689)</f>
        <v/>
      </c>
      <c r="B689" s="1" t="str">
        <f t="shared" si="10"/>
        <v/>
      </c>
      <c r="C689" t="str">
        <f>TEXT(IF(A689="","",IF(B689="3",VLOOKUP(A689,'Support - LTAP Names'!A:E,2,FALSE),VLOOKUP('Support - LTAP'!A689,'Support - LTAP Names'!G:K,2,FALSE))),"0000000")</f>
        <v/>
      </c>
    </row>
    <row r="690" spans="1:3" x14ac:dyDescent="0.25">
      <c r="A690" t="str">
        <f>IF('Source - LTAP PAMP'!A690="","",'Source - LTAP PAMP'!A690)</f>
        <v/>
      </c>
      <c r="B690" s="1" t="str">
        <f t="shared" si="10"/>
        <v/>
      </c>
      <c r="C690" t="str">
        <f>TEXT(IF(A690="","",IF(B690="3",VLOOKUP(A690,'Support - LTAP Names'!A:E,2,FALSE),VLOOKUP('Support - LTAP'!A690,'Support - LTAP Names'!G:K,2,FALSE))),"0000000")</f>
        <v/>
      </c>
    </row>
    <row r="691" spans="1:3" x14ac:dyDescent="0.25">
      <c r="A691" t="str">
        <f>IF('Source - LTAP PAMP'!A691="","",'Source - LTAP PAMP'!A691)</f>
        <v/>
      </c>
      <c r="B691" s="1" t="str">
        <f t="shared" si="10"/>
        <v/>
      </c>
      <c r="C691" t="str">
        <f>TEXT(IF(A691="","",IF(B691="3",VLOOKUP(A691,'Support - LTAP Names'!A:E,2,FALSE),VLOOKUP('Support - LTAP'!A691,'Support - LTAP Names'!G:K,2,FALSE))),"0000000")</f>
        <v/>
      </c>
    </row>
    <row r="692" spans="1:3" x14ac:dyDescent="0.25">
      <c r="A692" t="str">
        <f>IF('Source - LTAP PAMP'!A692="","",'Source - LTAP PAMP'!A692)</f>
        <v/>
      </c>
      <c r="B692" s="1" t="str">
        <f t="shared" si="10"/>
        <v/>
      </c>
      <c r="C692" t="str">
        <f>TEXT(IF(A692="","",IF(B692="3",VLOOKUP(A692,'Support - LTAP Names'!A:E,2,FALSE),VLOOKUP('Support - LTAP'!A692,'Support - LTAP Names'!G:K,2,FALSE))),"0000000")</f>
        <v/>
      </c>
    </row>
    <row r="693" spans="1:3" x14ac:dyDescent="0.25">
      <c r="A693" t="str">
        <f>IF('Source - LTAP PAMP'!A693="","",'Source - LTAP PAMP'!A693)</f>
        <v/>
      </c>
      <c r="B693" s="1" t="str">
        <f t="shared" si="10"/>
        <v/>
      </c>
      <c r="C693" t="str">
        <f>TEXT(IF(A693="","",IF(B693="3",VLOOKUP(A693,'Support - LTAP Names'!A:E,2,FALSE),VLOOKUP('Support - LTAP'!A693,'Support - LTAP Names'!G:K,2,FALSE))),"0000000")</f>
        <v/>
      </c>
    </row>
    <row r="694" spans="1:3" x14ac:dyDescent="0.25">
      <c r="A694" t="str">
        <f>IF('Source - LTAP PAMP'!A694="","",'Source - LTAP PAMP'!A694)</f>
        <v/>
      </c>
      <c r="B694" s="1" t="str">
        <f t="shared" si="10"/>
        <v/>
      </c>
      <c r="C694" t="str">
        <f>TEXT(IF(A694="","",IF(B694="3",VLOOKUP(A694,'Support - LTAP Names'!A:E,2,FALSE),VLOOKUP('Support - LTAP'!A694,'Support - LTAP Names'!G:K,2,FALSE))),"0000000")</f>
        <v/>
      </c>
    </row>
    <row r="695" spans="1:3" x14ac:dyDescent="0.25">
      <c r="A695" t="str">
        <f>IF('Source - LTAP PAMP'!A695="","",'Source - LTAP PAMP'!A695)</f>
        <v/>
      </c>
      <c r="B695" s="1" t="str">
        <f t="shared" si="10"/>
        <v/>
      </c>
      <c r="C695" t="str">
        <f>TEXT(IF(A695="","",IF(B695="3",VLOOKUP(A695,'Support - LTAP Names'!A:E,2,FALSE),VLOOKUP('Support - LTAP'!A695,'Support - LTAP Names'!G:K,2,FALSE))),"0000000")</f>
        <v/>
      </c>
    </row>
    <row r="696" spans="1:3" x14ac:dyDescent="0.25">
      <c r="A696" t="str">
        <f>IF('Source - LTAP PAMP'!A696="","",'Source - LTAP PAMP'!A696)</f>
        <v/>
      </c>
      <c r="B696" s="1" t="str">
        <f t="shared" si="10"/>
        <v/>
      </c>
      <c r="C696" t="str">
        <f>TEXT(IF(A696="","",IF(B696="3",VLOOKUP(A696,'Support - LTAP Names'!A:E,2,FALSE),VLOOKUP('Support - LTAP'!A696,'Support - LTAP Names'!G:K,2,FALSE))),"0000000")</f>
        <v/>
      </c>
    </row>
    <row r="697" spans="1:3" x14ac:dyDescent="0.25">
      <c r="A697" t="str">
        <f>IF('Source - LTAP PAMP'!A697="","",'Source - LTAP PAMP'!A697)</f>
        <v/>
      </c>
      <c r="B697" s="1" t="str">
        <f t="shared" si="10"/>
        <v/>
      </c>
      <c r="C697" t="str">
        <f>TEXT(IF(A697="","",IF(B697="3",VLOOKUP(A697,'Support - LTAP Names'!A:E,2,FALSE),VLOOKUP('Support - LTAP'!A697,'Support - LTAP Names'!G:K,2,FALSE))),"0000000")</f>
        <v/>
      </c>
    </row>
    <row r="698" spans="1:3" x14ac:dyDescent="0.25">
      <c r="A698" t="str">
        <f>IF('Source - LTAP PAMP'!A698="","",'Source - LTAP PAMP'!A698)</f>
        <v/>
      </c>
      <c r="B698" s="1" t="str">
        <f t="shared" si="10"/>
        <v/>
      </c>
      <c r="C698" t="str">
        <f>TEXT(IF(A698="","",IF(B698="3",VLOOKUP(A698,'Support - LTAP Names'!A:E,2,FALSE),VLOOKUP('Support - LTAP'!A698,'Support - LTAP Names'!G:K,2,FALSE))),"0000000")</f>
        <v/>
      </c>
    </row>
    <row r="699" spans="1:3" x14ac:dyDescent="0.25">
      <c r="A699" t="str">
        <f>IF('Source - LTAP PAMP'!A699="","",'Source - LTAP PAMP'!A699)</f>
        <v/>
      </c>
      <c r="B699" s="1" t="str">
        <f t="shared" si="10"/>
        <v/>
      </c>
      <c r="C699" t="str">
        <f>TEXT(IF(A699="","",IF(B699="3",VLOOKUP(A699,'Support - LTAP Names'!A:E,2,FALSE),VLOOKUP('Support - LTAP'!A699,'Support - LTAP Names'!G:K,2,FALSE))),"0000000")</f>
        <v/>
      </c>
    </row>
    <row r="700" spans="1:3" x14ac:dyDescent="0.25">
      <c r="A700" t="str">
        <f>IF('Source - LTAP PAMP'!A700="","",'Source - LTAP PAMP'!A700)</f>
        <v/>
      </c>
      <c r="B700" s="1" t="str">
        <f t="shared" si="10"/>
        <v/>
      </c>
      <c r="C700" t="str">
        <f>TEXT(IF(A700="","",IF(B700="3",VLOOKUP(A700,'Support - LTAP Names'!A:E,2,FALSE),VLOOKUP('Support - LTAP'!A700,'Support - LTAP Names'!G:K,2,FALSE))),"0000000")</f>
        <v/>
      </c>
    </row>
    <row r="701" spans="1:3" x14ac:dyDescent="0.25">
      <c r="A701" t="str">
        <f>IF('Source - LTAP PAMP'!A701="","",'Source - LTAP PAMP'!A701)</f>
        <v/>
      </c>
      <c r="B701" s="1" t="str">
        <f t="shared" si="10"/>
        <v/>
      </c>
      <c r="C701" t="str">
        <f>TEXT(IF(A701="","",IF(B701="3",VLOOKUP(A701,'Support - LTAP Names'!A:E,2,FALSE),VLOOKUP('Support - LTAP'!A701,'Support - LTAP Names'!G:K,2,FALSE))),"0000000")</f>
        <v/>
      </c>
    </row>
    <row r="702" spans="1:3" x14ac:dyDescent="0.25">
      <c r="A702" t="str">
        <f>IF('Source - LTAP PAMP'!A702="","",'Source - LTAP PAMP'!A702)</f>
        <v/>
      </c>
      <c r="B702" s="1" t="str">
        <f t="shared" si="10"/>
        <v/>
      </c>
      <c r="C702" t="str">
        <f>TEXT(IF(A702="","",IF(B702="3",VLOOKUP(A702,'Support - LTAP Names'!A:E,2,FALSE),VLOOKUP('Support - LTAP'!A702,'Support - LTAP Names'!G:K,2,FALSE))),"0000000")</f>
        <v/>
      </c>
    </row>
    <row r="703" spans="1:3" x14ac:dyDescent="0.25">
      <c r="A703" t="str">
        <f>IF('Source - LTAP PAMP'!A703="","",'Source - LTAP PAMP'!A703)</f>
        <v/>
      </c>
      <c r="B703" s="1" t="str">
        <f t="shared" si="10"/>
        <v/>
      </c>
      <c r="C703" t="str">
        <f>TEXT(IF(A703="","",IF(B703="3",VLOOKUP(A703,'Support - LTAP Names'!A:E,2,FALSE),VLOOKUP('Support - LTAP'!A703,'Support - LTAP Names'!G:K,2,FALSE))),"0000000")</f>
        <v/>
      </c>
    </row>
    <row r="704" spans="1:3" x14ac:dyDescent="0.25">
      <c r="A704" t="str">
        <f>IF('Source - LTAP PAMP'!A704="","",'Source - LTAP PAMP'!A704)</f>
        <v/>
      </c>
      <c r="B704" s="1" t="str">
        <f t="shared" si="10"/>
        <v/>
      </c>
      <c r="C704" t="str">
        <f>TEXT(IF(A704="","",IF(B704="3",VLOOKUP(A704,'Support - LTAP Names'!A:E,2,FALSE),VLOOKUP('Support - LTAP'!A704,'Support - LTAP Names'!G:K,2,FALSE))),"0000000")</f>
        <v/>
      </c>
    </row>
    <row r="705" spans="1:3" x14ac:dyDescent="0.25">
      <c r="A705" t="str">
        <f>IF('Source - LTAP PAMP'!A705="","",'Source - LTAP PAMP'!A705)</f>
        <v/>
      </c>
      <c r="B705" s="1" t="str">
        <f t="shared" si="10"/>
        <v/>
      </c>
      <c r="C705" t="str">
        <f>TEXT(IF(A705="","",IF(B705="3",VLOOKUP(A705,'Support - LTAP Names'!A:E,2,FALSE),VLOOKUP('Support - LTAP'!A705,'Support - LTAP Names'!G:K,2,FALSE))),"0000000")</f>
        <v/>
      </c>
    </row>
    <row r="706" spans="1:3" x14ac:dyDescent="0.25">
      <c r="A706" t="str">
        <f>IF('Source - LTAP PAMP'!A706="","",'Source - LTAP PAMP'!A706)</f>
        <v/>
      </c>
      <c r="B706" s="1" t="str">
        <f t="shared" si="10"/>
        <v/>
      </c>
      <c r="C706" t="str">
        <f>TEXT(IF(A706="","",IF(B706="3",VLOOKUP(A706,'Support - LTAP Names'!A:E,2,FALSE),VLOOKUP('Support - LTAP'!A706,'Support - LTAP Names'!G:K,2,FALSE))),"0000000")</f>
        <v/>
      </c>
    </row>
    <row r="707" spans="1:3" x14ac:dyDescent="0.25">
      <c r="A707" t="str">
        <f>IF('Source - LTAP PAMP'!A707="","",'Source - LTAP PAMP'!A707)</f>
        <v/>
      </c>
      <c r="B707" s="1" t="str">
        <f t="shared" ref="B707:B770" si="11">IF(A707="","",IF(RIGHT(A707,6)="COUNTY","1","3"))</f>
        <v/>
      </c>
      <c r="C707" t="str">
        <f>TEXT(IF(A707="","",IF(B707="3",VLOOKUP(A707,'Support - LTAP Names'!A:E,2,FALSE),VLOOKUP('Support - LTAP'!A707,'Support - LTAP Names'!G:K,2,FALSE))),"0000000")</f>
        <v/>
      </c>
    </row>
    <row r="708" spans="1:3" x14ac:dyDescent="0.25">
      <c r="A708" t="str">
        <f>IF('Source - LTAP PAMP'!A708="","",'Source - LTAP PAMP'!A708)</f>
        <v/>
      </c>
      <c r="B708" s="1" t="str">
        <f t="shared" si="11"/>
        <v/>
      </c>
      <c r="C708" t="str">
        <f>TEXT(IF(A708="","",IF(B708="3",VLOOKUP(A708,'Support - LTAP Names'!A:E,2,FALSE),VLOOKUP('Support - LTAP'!A708,'Support - LTAP Names'!G:K,2,FALSE))),"0000000")</f>
        <v/>
      </c>
    </row>
    <row r="709" spans="1:3" x14ac:dyDescent="0.25">
      <c r="A709" t="str">
        <f>IF('Source - LTAP PAMP'!A709="","",'Source - LTAP PAMP'!A709)</f>
        <v/>
      </c>
      <c r="B709" s="1" t="str">
        <f t="shared" si="11"/>
        <v/>
      </c>
      <c r="C709" t="str">
        <f>TEXT(IF(A709="","",IF(B709="3",VLOOKUP(A709,'Support - LTAP Names'!A:E,2,FALSE),VLOOKUP('Support - LTAP'!A709,'Support - LTAP Names'!G:K,2,FALSE))),"0000000")</f>
        <v/>
      </c>
    </row>
    <row r="710" spans="1:3" x14ac:dyDescent="0.25">
      <c r="A710" t="str">
        <f>IF('Source - LTAP PAMP'!A710="","",'Source - LTAP PAMP'!A710)</f>
        <v/>
      </c>
      <c r="B710" s="1" t="str">
        <f t="shared" si="11"/>
        <v/>
      </c>
      <c r="C710" t="str">
        <f>TEXT(IF(A710="","",IF(B710="3",VLOOKUP(A710,'Support - LTAP Names'!A:E,2,FALSE),VLOOKUP('Support - LTAP'!A710,'Support - LTAP Names'!G:K,2,FALSE))),"0000000")</f>
        <v/>
      </c>
    </row>
    <row r="711" spans="1:3" x14ac:dyDescent="0.25">
      <c r="A711" t="str">
        <f>IF('Source - LTAP PAMP'!A711="","",'Source - LTAP PAMP'!A711)</f>
        <v/>
      </c>
      <c r="B711" s="1" t="str">
        <f t="shared" si="11"/>
        <v/>
      </c>
      <c r="C711" t="str">
        <f>TEXT(IF(A711="","",IF(B711="3",VLOOKUP(A711,'Support - LTAP Names'!A:E,2,FALSE),VLOOKUP('Support - LTAP'!A711,'Support - LTAP Names'!G:K,2,FALSE))),"0000000")</f>
        <v/>
      </c>
    </row>
    <row r="712" spans="1:3" x14ac:dyDescent="0.25">
      <c r="A712" t="str">
        <f>IF('Source - LTAP PAMP'!A712="","",'Source - LTAP PAMP'!A712)</f>
        <v/>
      </c>
      <c r="B712" s="1" t="str">
        <f t="shared" si="11"/>
        <v/>
      </c>
      <c r="C712" t="str">
        <f>TEXT(IF(A712="","",IF(B712="3",VLOOKUP(A712,'Support - LTAP Names'!A:E,2,FALSE),VLOOKUP('Support - LTAP'!A712,'Support - LTAP Names'!G:K,2,FALSE))),"0000000")</f>
        <v/>
      </c>
    </row>
    <row r="713" spans="1:3" x14ac:dyDescent="0.25">
      <c r="A713" t="str">
        <f>IF('Source - LTAP PAMP'!A713="","",'Source - LTAP PAMP'!A713)</f>
        <v/>
      </c>
      <c r="B713" s="1" t="str">
        <f t="shared" si="11"/>
        <v/>
      </c>
      <c r="C713" t="str">
        <f>TEXT(IF(A713="","",IF(B713="3",VLOOKUP(A713,'Support - LTAP Names'!A:E,2,FALSE),VLOOKUP('Support - LTAP'!A713,'Support - LTAP Names'!G:K,2,FALSE))),"0000000")</f>
        <v/>
      </c>
    </row>
    <row r="714" spans="1:3" x14ac:dyDescent="0.25">
      <c r="A714" t="str">
        <f>IF('Source - LTAP PAMP'!A714="","",'Source - LTAP PAMP'!A714)</f>
        <v/>
      </c>
      <c r="B714" s="1" t="str">
        <f t="shared" si="11"/>
        <v/>
      </c>
      <c r="C714" t="str">
        <f>TEXT(IF(A714="","",IF(B714="3",VLOOKUP(A714,'Support - LTAP Names'!A:E,2,FALSE),VLOOKUP('Support - LTAP'!A714,'Support - LTAP Names'!G:K,2,FALSE))),"0000000")</f>
        <v/>
      </c>
    </row>
    <row r="715" spans="1:3" x14ac:dyDescent="0.25">
      <c r="A715" t="str">
        <f>IF('Source - LTAP PAMP'!A715="","",'Source - LTAP PAMP'!A715)</f>
        <v/>
      </c>
      <c r="B715" s="1" t="str">
        <f t="shared" si="11"/>
        <v/>
      </c>
      <c r="C715" t="str">
        <f>TEXT(IF(A715="","",IF(B715="3",VLOOKUP(A715,'Support - LTAP Names'!A:E,2,FALSE),VLOOKUP('Support - LTAP'!A715,'Support - LTAP Names'!G:K,2,FALSE))),"0000000")</f>
        <v/>
      </c>
    </row>
    <row r="716" spans="1:3" x14ac:dyDescent="0.25">
      <c r="A716" t="str">
        <f>IF('Source - LTAP PAMP'!A716="","",'Source - LTAP PAMP'!A716)</f>
        <v/>
      </c>
      <c r="B716" s="1" t="str">
        <f t="shared" si="11"/>
        <v/>
      </c>
      <c r="C716" t="str">
        <f>TEXT(IF(A716="","",IF(B716="3",VLOOKUP(A716,'Support - LTAP Names'!A:E,2,FALSE),VLOOKUP('Support - LTAP'!A716,'Support - LTAP Names'!G:K,2,FALSE))),"0000000")</f>
        <v/>
      </c>
    </row>
    <row r="717" spans="1:3" x14ac:dyDescent="0.25">
      <c r="A717" t="str">
        <f>IF('Source - LTAP PAMP'!A717="","",'Source - LTAP PAMP'!A717)</f>
        <v/>
      </c>
      <c r="B717" s="1" t="str">
        <f t="shared" si="11"/>
        <v/>
      </c>
      <c r="C717" t="str">
        <f>TEXT(IF(A717="","",IF(B717="3",VLOOKUP(A717,'Support - LTAP Names'!A:E,2,FALSE),VLOOKUP('Support - LTAP'!A717,'Support - LTAP Names'!G:K,2,FALSE))),"0000000")</f>
        <v/>
      </c>
    </row>
    <row r="718" spans="1:3" x14ac:dyDescent="0.25">
      <c r="A718" t="str">
        <f>IF('Source - LTAP PAMP'!A718="","",'Source - LTAP PAMP'!A718)</f>
        <v/>
      </c>
      <c r="B718" s="1" t="str">
        <f t="shared" si="11"/>
        <v/>
      </c>
      <c r="C718" t="str">
        <f>TEXT(IF(A718="","",IF(B718="3",VLOOKUP(A718,'Support - LTAP Names'!A:E,2,FALSE),VLOOKUP('Support - LTAP'!A718,'Support - LTAP Names'!G:K,2,FALSE))),"0000000")</f>
        <v/>
      </c>
    </row>
    <row r="719" spans="1:3" x14ac:dyDescent="0.25">
      <c r="A719" t="str">
        <f>IF('Source - LTAP PAMP'!A719="","",'Source - LTAP PAMP'!A719)</f>
        <v/>
      </c>
      <c r="B719" s="1" t="str">
        <f t="shared" si="11"/>
        <v/>
      </c>
      <c r="C719" t="str">
        <f>TEXT(IF(A719="","",IF(B719="3",VLOOKUP(A719,'Support - LTAP Names'!A:E,2,FALSE),VLOOKUP('Support - LTAP'!A719,'Support - LTAP Names'!G:K,2,FALSE))),"0000000")</f>
        <v/>
      </c>
    </row>
    <row r="720" spans="1:3" x14ac:dyDescent="0.25">
      <c r="A720" t="str">
        <f>IF('Source - LTAP PAMP'!A720="","",'Source - LTAP PAMP'!A720)</f>
        <v/>
      </c>
      <c r="B720" s="1" t="str">
        <f t="shared" si="11"/>
        <v/>
      </c>
      <c r="C720" t="str">
        <f>TEXT(IF(A720="","",IF(B720="3",VLOOKUP(A720,'Support - LTAP Names'!A:E,2,FALSE),VLOOKUP('Support - LTAP'!A720,'Support - LTAP Names'!G:K,2,FALSE))),"0000000")</f>
        <v/>
      </c>
    </row>
    <row r="721" spans="1:3" x14ac:dyDescent="0.25">
      <c r="A721" t="str">
        <f>IF('Source - LTAP PAMP'!A721="","",'Source - LTAP PAMP'!A721)</f>
        <v/>
      </c>
      <c r="B721" s="1" t="str">
        <f t="shared" si="11"/>
        <v/>
      </c>
      <c r="C721" t="str">
        <f>TEXT(IF(A721="","",IF(B721="3",VLOOKUP(A721,'Support - LTAP Names'!A:E,2,FALSE),VLOOKUP('Support - LTAP'!A721,'Support - LTAP Names'!G:K,2,FALSE))),"0000000")</f>
        <v/>
      </c>
    </row>
    <row r="722" spans="1:3" x14ac:dyDescent="0.25">
      <c r="A722" t="str">
        <f>IF('Source - LTAP PAMP'!A722="","",'Source - LTAP PAMP'!A722)</f>
        <v/>
      </c>
      <c r="B722" s="1" t="str">
        <f t="shared" si="11"/>
        <v/>
      </c>
      <c r="C722" t="str">
        <f>TEXT(IF(A722="","",IF(B722="3",VLOOKUP(A722,'Support - LTAP Names'!A:E,2,FALSE),VLOOKUP('Support - LTAP'!A722,'Support - LTAP Names'!G:K,2,FALSE))),"0000000")</f>
        <v/>
      </c>
    </row>
    <row r="723" spans="1:3" x14ac:dyDescent="0.25">
      <c r="A723" t="str">
        <f>IF('Source - LTAP PAMP'!A723="","",'Source - LTAP PAMP'!A723)</f>
        <v/>
      </c>
      <c r="B723" s="1" t="str">
        <f t="shared" si="11"/>
        <v/>
      </c>
      <c r="C723" t="str">
        <f>TEXT(IF(A723="","",IF(B723="3",VLOOKUP(A723,'Support - LTAP Names'!A:E,2,FALSE),VLOOKUP('Support - LTAP'!A723,'Support - LTAP Names'!G:K,2,FALSE))),"0000000")</f>
        <v/>
      </c>
    </row>
    <row r="724" spans="1:3" x14ac:dyDescent="0.25">
      <c r="A724" t="str">
        <f>IF('Source - LTAP PAMP'!A724="","",'Source - LTAP PAMP'!A724)</f>
        <v/>
      </c>
      <c r="B724" s="1" t="str">
        <f t="shared" si="11"/>
        <v/>
      </c>
      <c r="C724" t="str">
        <f>TEXT(IF(A724="","",IF(B724="3",VLOOKUP(A724,'Support - LTAP Names'!A:E,2,FALSE),VLOOKUP('Support - LTAP'!A724,'Support - LTAP Names'!G:K,2,FALSE))),"0000000")</f>
        <v/>
      </c>
    </row>
    <row r="725" spans="1:3" x14ac:dyDescent="0.25">
      <c r="A725" t="str">
        <f>IF('Source - LTAP PAMP'!A725="","",'Source - LTAP PAMP'!A725)</f>
        <v/>
      </c>
      <c r="B725" s="1" t="str">
        <f t="shared" si="11"/>
        <v/>
      </c>
      <c r="C725" t="str">
        <f>TEXT(IF(A725="","",IF(B725="3",VLOOKUP(A725,'Support - LTAP Names'!A:E,2,FALSE),VLOOKUP('Support - LTAP'!A725,'Support - LTAP Names'!G:K,2,FALSE))),"0000000")</f>
        <v/>
      </c>
    </row>
    <row r="726" spans="1:3" x14ac:dyDescent="0.25">
      <c r="A726" t="str">
        <f>IF('Source - LTAP PAMP'!A726="","",'Source - LTAP PAMP'!A726)</f>
        <v/>
      </c>
      <c r="B726" s="1" t="str">
        <f t="shared" si="11"/>
        <v/>
      </c>
      <c r="C726" t="str">
        <f>TEXT(IF(A726="","",IF(B726="3",VLOOKUP(A726,'Support - LTAP Names'!A:E,2,FALSE),VLOOKUP('Support - LTAP'!A726,'Support - LTAP Names'!G:K,2,FALSE))),"0000000")</f>
        <v/>
      </c>
    </row>
    <row r="727" spans="1:3" x14ac:dyDescent="0.25">
      <c r="A727" t="str">
        <f>IF('Source - LTAP PAMP'!A727="","",'Source - LTAP PAMP'!A727)</f>
        <v/>
      </c>
      <c r="B727" s="1" t="str">
        <f t="shared" si="11"/>
        <v/>
      </c>
      <c r="C727" t="str">
        <f>TEXT(IF(A727="","",IF(B727="3",VLOOKUP(A727,'Support - LTAP Names'!A:E,2,FALSE),VLOOKUP('Support - LTAP'!A727,'Support - LTAP Names'!G:K,2,FALSE))),"0000000")</f>
        <v/>
      </c>
    </row>
    <row r="728" spans="1:3" x14ac:dyDescent="0.25">
      <c r="A728" t="str">
        <f>IF('Source - LTAP PAMP'!A728="","",'Source - LTAP PAMP'!A728)</f>
        <v/>
      </c>
      <c r="B728" s="1" t="str">
        <f t="shared" si="11"/>
        <v/>
      </c>
      <c r="C728" t="str">
        <f>TEXT(IF(A728="","",IF(B728="3",VLOOKUP(A728,'Support - LTAP Names'!A:E,2,FALSE),VLOOKUP('Support - LTAP'!A728,'Support - LTAP Names'!G:K,2,FALSE))),"0000000")</f>
        <v/>
      </c>
    </row>
    <row r="729" spans="1:3" x14ac:dyDescent="0.25">
      <c r="A729" t="str">
        <f>IF('Source - LTAP PAMP'!A729="","",'Source - LTAP PAMP'!A729)</f>
        <v/>
      </c>
      <c r="B729" s="1" t="str">
        <f t="shared" si="11"/>
        <v/>
      </c>
      <c r="C729" t="str">
        <f>TEXT(IF(A729="","",IF(B729="3",VLOOKUP(A729,'Support - LTAP Names'!A:E,2,FALSE),VLOOKUP('Support - LTAP'!A729,'Support - LTAP Names'!G:K,2,FALSE))),"0000000")</f>
        <v/>
      </c>
    </row>
    <row r="730" spans="1:3" x14ac:dyDescent="0.25">
      <c r="A730" t="str">
        <f>IF('Source - LTAP PAMP'!A730="","",'Source - LTAP PAMP'!A730)</f>
        <v/>
      </c>
      <c r="B730" s="1" t="str">
        <f t="shared" si="11"/>
        <v/>
      </c>
      <c r="C730" t="str">
        <f>TEXT(IF(A730="","",IF(B730="3",VLOOKUP(A730,'Support - LTAP Names'!A:E,2,FALSE),VLOOKUP('Support - LTAP'!A730,'Support - LTAP Names'!G:K,2,FALSE))),"0000000")</f>
        <v/>
      </c>
    </row>
    <row r="731" spans="1:3" x14ac:dyDescent="0.25">
      <c r="A731" t="str">
        <f>IF('Source - LTAP PAMP'!A731="","",'Source - LTAP PAMP'!A731)</f>
        <v/>
      </c>
      <c r="B731" s="1" t="str">
        <f t="shared" si="11"/>
        <v/>
      </c>
      <c r="C731" t="str">
        <f>TEXT(IF(A731="","",IF(B731="3",VLOOKUP(A731,'Support - LTAP Names'!A:E,2,FALSE),VLOOKUP('Support - LTAP'!A731,'Support - LTAP Names'!G:K,2,FALSE))),"0000000")</f>
        <v/>
      </c>
    </row>
    <row r="732" spans="1:3" x14ac:dyDescent="0.25">
      <c r="A732" t="str">
        <f>IF('Source - LTAP PAMP'!A732="","",'Source - LTAP PAMP'!A732)</f>
        <v/>
      </c>
      <c r="B732" s="1" t="str">
        <f t="shared" si="11"/>
        <v/>
      </c>
      <c r="C732" t="str">
        <f>TEXT(IF(A732="","",IF(B732="3",VLOOKUP(A732,'Support - LTAP Names'!A:E,2,FALSE),VLOOKUP('Support - LTAP'!A732,'Support - LTAP Names'!G:K,2,FALSE))),"0000000")</f>
        <v/>
      </c>
    </row>
    <row r="733" spans="1:3" x14ac:dyDescent="0.25">
      <c r="A733" t="str">
        <f>IF('Source - LTAP PAMP'!A733="","",'Source - LTAP PAMP'!A733)</f>
        <v/>
      </c>
      <c r="B733" s="1" t="str">
        <f t="shared" si="11"/>
        <v/>
      </c>
      <c r="C733" t="str">
        <f>TEXT(IF(A733="","",IF(B733="3",VLOOKUP(A733,'Support - LTAP Names'!A:E,2,FALSE),VLOOKUP('Support - LTAP'!A733,'Support - LTAP Names'!G:K,2,FALSE))),"0000000")</f>
        <v/>
      </c>
    </row>
    <row r="734" spans="1:3" x14ac:dyDescent="0.25">
      <c r="A734" t="str">
        <f>IF('Source - LTAP PAMP'!A734="","",'Source - LTAP PAMP'!A734)</f>
        <v/>
      </c>
      <c r="B734" s="1" t="str">
        <f t="shared" si="11"/>
        <v/>
      </c>
      <c r="C734" t="str">
        <f>TEXT(IF(A734="","",IF(B734="3",VLOOKUP(A734,'Support - LTAP Names'!A:E,2,FALSE),VLOOKUP('Support - LTAP'!A734,'Support - LTAP Names'!G:K,2,FALSE))),"0000000")</f>
        <v/>
      </c>
    </row>
    <row r="735" spans="1:3" x14ac:dyDescent="0.25">
      <c r="A735" t="str">
        <f>IF('Source - LTAP PAMP'!A735="","",'Source - LTAP PAMP'!A735)</f>
        <v/>
      </c>
      <c r="B735" s="1" t="str">
        <f t="shared" si="11"/>
        <v/>
      </c>
      <c r="C735" t="str">
        <f>TEXT(IF(A735="","",IF(B735="3",VLOOKUP(A735,'Support - LTAP Names'!A:E,2,FALSE),VLOOKUP('Support - LTAP'!A735,'Support - LTAP Names'!G:K,2,FALSE))),"0000000")</f>
        <v/>
      </c>
    </row>
    <row r="736" spans="1:3" x14ac:dyDescent="0.25">
      <c r="A736" t="str">
        <f>IF('Source - LTAP PAMP'!A736="","",'Source - LTAP PAMP'!A736)</f>
        <v/>
      </c>
      <c r="B736" s="1" t="str">
        <f t="shared" si="11"/>
        <v/>
      </c>
      <c r="C736" t="str">
        <f>TEXT(IF(A736="","",IF(B736="3",VLOOKUP(A736,'Support - LTAP Names'!A:E,2,FALSE),VLOOKUP('Support - LTAP'!A736,'Support - LTAP Names'!G:K,2,FALSE))),"0000000")</f>
        <v/>
      </c>
    </row>
    <row r="737" spans="1:3" x14ac:dyDescent="0.25">
      <c r="A737" t="str">
        <f>IF('Source - LTAP PAMP'!A737="","",'Source - LTAP PAMP'!A737)</f>
        <v/>
      </c>
      <c r="B737" s="1" t="str">
        <f t="shared" si="11"/>
        <v/>
      </c>
      <c r="C737" t="str">
        <f>TEXT(IF(A737="","",IF(B737="3",VLOOKUP(A737,'Support - LTAP Names'!A:E,2,FALSE),VLOOKUP('Support - LTAP'!A737,'Support - LTAP Names'!G:K,2,FALSE))),"0000000")</f>
        <v/>
      </c>
    </row>
    <row r="738" spans="1:3" x14ac:dyDescent="0.25">
      <c r="A738" t="str">
        <f>IF('Source - LTAP PAMP'!A738="","",'Source - LTAP PAMP'!A738)</f>
        <v/>
      </c>
      <c r="B738" s="1" t="str">
        <f t="shared" si="11"/>
        <v/>
      </c>
      <c r="C738" t="str">
        <f>TEXT(IF(A738="","",IF(B738="3",VLOOKUP(A738,'Support - LTAP Names'!A:E,2,FALSE),VLOOKUP('Support - LTAP'!A738,'Support - LTAP Names'!G:K,2,FALSE))),"0000000")</f>
        <v/>
      </c>
    </row>
    <row r="739" spans="1:3" x14ac:dyDescent="0.25">
      <c r="A739" t="str">
        <f>IF('Source - LTAP PAMP'!A739="","",'Source - LTAP PAMP'!A739)</f>
        <v/>
      </c>
      <c r="B739" s="1" t="str">
        <f t="shared" si="11"/>
        <v/>
      </c>
      <c r="C739" t="str">
        <f>TEXT(IF(A739="","",IF(B739="3",VLOOKUP(A739,'Support - LTAP Names'!A:E,2,FALSE),VLOOKUP('Support - LTAP'!A739,'Support - LTAP Names'!G:K,2,FALSE))),"0000000")</f>
        <v/>
      </c>
    </row>
    <row r="740" spans="1:3" x14ac:dyDescent="0.25">
      <c r="A740" t="str">
        <f>IF('Source - LTAP PAMP'!A740="","",'Source - LTAP PAMP'!A740)</f>
        <v/>
      </c>
      <c r="B740" s="1" t="str">
        <f t="shared" si="11"/>
        <v/>
      </c>
      <c r="C740" t="str">
        <f>TEXT(IF(A740="","",IF(B740="3",VLOOKUP(A740,'Support - LTAP Names'!A:E,2,FALSE),VLOOKUP('Support - LTAP'!A740,'Support - LTAP Names'!G:K,2,FALSE))),"0000000")</f>
        <v/>
      </c>
    </row>
    <row r="741" spans="1:3" x14ac:dyDescent="0.25">
      <c r="A741" t="str">
        <f>IF('Source - LTAP PAMP'!A741="","",'Source - LTAP PAMP'!A741)</f>
        <v/>
      </c>
      <c r="B741" s="1" t="str">
        <f t="shared" si="11"/>
        <v/>
      </c>
      <c r="C741" t="str">
        <f>TEXT(IF(A741="","",IF(B741="3",VLOOKUP(A741,'Support - LTAP Names'!A:E,2,FALSE),VLOOKUP('Support - LTAP'!A741,'Support - LTAP Names'!G:K,2,FALSE))),"0000000")</f>
        <v/>
      </c>
    </row>
    <row r="742" spans="1:3" x14ac:dyDescent="0.25">
      <c r="A742" t="str">
        <f>IF('Source - LTAP PAMP'!A742="","",'Source - LTAP PAMP'!A742)</f>
        <v/>
      </c>
      <c r="B742" s="1" t="str">
        <f t="shared" si="11"/>
        <v/>
      </c>
      <c r="C742" t="str">
        <f>TEXT(IF(A742="","",IF(B742="3",VLOOKUP(A742,'Support - LTAP Names'!A:E,2,FALSE),VLOOKUP('Support - LTAP'!A742,'Support - LTAP Names'!G:K,2,FALSE))),"0000000")</f>
        <v/>
      </c>
    </row>
    <row r="743" spans="1:3" x14ac:dyDescent="0.25">
      <c r="A743" t="str">
        <f>IF('Source - LTAP PAMP'!A743="","",'Source - LTAP PAMP'!A743)</f>
        <v/>
      </c>
      <c r="B743" s="1" t="str">
        <f t="shared" si="11"/>
        <v/>
      </c>
      <c r="C743" t="str">
        <f>TEXT(IF(A743="","",IF(B743="3",VLOOKUP(A743,'Support - LTAP Names'!A:E,2,FALSE),VLOOKUP('Support - LTAP'!A743,'Support - LTAP Names'!G:K,2,FALSE))),"0000000")</f>
        <v/>
      </c>
    </row>
    <row r="744" spans="1:3" x14ac:dyDescent="0.25">
      <c r="A744" t="str">
        <f>IF('Source - LTAP PAMP'!A744="","",'Source - LTAP PAMP'!A744)</f>
        <v/>
      </c>
      <c r="B744" s="1" t="str">
        <f t="shared" si="11"/>
        <v/>
      </c>
      <c r="C744" t="str">
        <f>TEXT(IF(A744="","",IF(B744="3",VLOOKUP(A744,'Support - LTAP Names'!A:E,2,FALSE),VLOOKUP('Support - LTAP'!A744,'Support - LTAP Names'!G:K,2,FALSE))),"0000000")</f>
        <v/>
      </c>
    </row>
    <row r="745" spans="1:3" x14ac:dyDescent="0.25">
      <c r="A745" t="str">
        <f>IF('Source - LTAP PAMP'!A745="","",'Source - LTAP PAMP'!A745)</f>
        <v/>
      </c>
      <c r="B745" s="1" t="str">
        <f t="shared" si="11"/>
        <v/>
      </c>
      <c r="C745" t="str">
        <f>TEXT(IF(A745="","",IF(B745="3",VLOOKUP(A745,'Support - LTAP Names'!A:E,2,FALSE),VLOOKUP('Support - LTAP'!A745,'Support - LTAP Names'!G:K,2,FALSE))),"0000000")</f>
        <v/>
      </c>
    </row>
    <row r="746" spans="1:3" x14ac:dyDescent="0.25">
      <c r="A746" t="str">
        <f>IF('Source - LTAP PAMP'!A746="","",'Source - LTAP PAMP'!A746)</f>
        <v/>
      </c>
      <c r="B746" s="1" t="str">
        <f t="shared" si="11"/>
        <v/>
      </c>
      <c r="C746" t="str">
        <f>TEXT(IF(A746="","",IF(B746="3",VLOOKUP(A746,'Support - LTAP Names'!A:E,2,FALSE),VLOOKUP('Support - LTAP'!A746,'Support - LTAP Names'!G:K,2,FALSE))),"0000000")</f>
        <v/>
      </c>
    </row>
    <row r="747" spans="1:3" x14ac:dyDescent="0.25">
      <c r="A747" t="str">
        <f>IF('Source - LTAP PAMP'!A747="","",'Source - LTAP PAMP'!A747)</f>
        <v/>
      </c>
      <c r="B747" s="1" t="str">
        <f t="shared" si="11"/>
        <v/>
      </c>
      <c r="C747" t="str">
        <f>TEXT(IF(A747="","",IF(B747="3",VLOOKUP(A747,'Support - LTAP Names'!A:E,2,FALSE),VLOOKUP('Support - LTAP'!A747,'Support - LTAP Names'!G:K,2,FALSE))),"0000000")</f>
        <v/>
      </c>
    </row>
    <row r="748" spans="1:3" x14ac:dyDescent="0.25">
      <c r="A748" t="str">
        <f>IF('Source - LTAP PAMP'!A748="","",'Source - LTAP PAMP'!A748)</f>
        <v/>
      </c>
      <c r="B748" s="1" t="str">
        <f t="shared" si="11"/>
        <v/>
      </c>
      <c r="C748" t="str">
        <f>TEXT(IF(A748="","",IF(B748="3",VLOOKUP(A748,'Support - LTAP Names'!A:E,2,FALSE),VLOOKUP('Support - LTAP'!A748,'Support - LTAP Names'!G:K,2,FALSE))),"0000000")</f>
        <v/>
      </c>
    </row>
    <row r="749" spans="1:3" x14ac:dyDescent="0.25">
      <c r="A749" t="str">
        <f>IF('Source - LTAP PAMP'!A749="","",'Source - LTAP PAMP'!A749)</f>
        <v/>
      </c>
      <c r="B749" s="1" t="str">
        <f t="shared" si="11"/>
        <v/>
      </c>
      <c r="C749" t="str">
        <f>TEXT(IF(A749="","",IF(B749="3",VLOOKUP(A749,'Support - LTAP Names'!A:E,2,FALSE),VLOOKUP('Support - LTAP'!A749,'Support - LTAP Names'!G:K,2,FALSE))),"0000000")</f>
        <v/>
      </c>
    </row>
    <row r="750" spans="1:3" x14ac:dyDescent="0.25">
      <c r="A750" t="str">
        <f>IF('Source - LTAP PAMP'!A750="","",'Source - LTAP PAMP'!A750)</f>
        <v/>
      </c>
      <c r="B750" s="1" t="str">
        <f t="shared" si="11"/>
        <v/>
      </c>
      <c r="C750" t="str">
        <f>TEXT(IF(A750="","",IF(B750="3",VLOOKUP(A750,'Support - LTAP Names'!A:E,2,FALSE),VLOOKUP('Support - LTAP'!A750,'Support - LTAP Names'!G:K,2,FALSE))),"0000000")</f>
        <v/>
      </c>
    </row>
    <row r="751" spans="1:3" x14ac:dyDescent="0.25">
      <c r="A751" t="str">
        <f>IF('Source - LTAP PAMP'!A751="","",'Source - LTAP PAMP'!A751)</f>
        <v/>
      </c>
      <c r="B751" s="1" t="str">
        <f t="shared" si="11"/>
        <v/>
      </c>
      <c r="C751" t="str">
        <f>TEXT(IF(A751="","",IF(B751="3",VLOOKUP(A751,'Support - LTAP Names'!A:E,2,FALSE),VLOOKUP('Support - LTAP'!A751,'Support - LTAP Names'!G:K,2,FALSE))),"0000000")</f>
        <v/>
      </c>
    </row>
    <row r="752" spans="1:3" x14ac:dyDescent="0.25">
      <c r="A752" t="str">
        <f>IF('Source - LTAP PAMP'!A752="","",'Source - LTAP PAMP'!A752)</f>
        <v/>
      </c>
      <c r="B752" s="1" t="str">
        <f t="shared" si="11"/>
        <v/>
      </c>
      <c r="C752" t="str">
        <f>TEXT(IF(A752="","",IF(B752="3",VLOOKUP(A752,'Support - LTAP Names'!A:E,2,FALSE),VLOOKUP('Support - LTAP'!A752,'Support - LTAP Names'!G:K,2,FALSE))),"0000000")</f>
        <v/>
      </c>
    </row>
    <row r="753" spans="1:3" x14ac:dyDescent="0.25">
      <c r="A753" t="str">
        <f>IF('Source - LTAP PAMP'!A753="","",'Source - LTAP PAMP'!A753)</f>
        <v/>
      </c>
      <c r="B753" s="1" t="str">
        <f t="shared" si="11"/>
        <v/>
      </c>
      <c r="C753" t="str">
        <f>TEXT(IF(A753="","",IF(B753="3",VLOOKUP(A753,'Support - LTAP Names'!A:E,2,FALSE),VLOOKUP('Support - LTAP'!A753,'Support - LTAP Names'!G:K,2,FALSE))),"0000000")</f>
        <v/>
      </c>
    </row>
    <row r="754" spans="1:3" x14ac:dyDescent="0.25">
      <c r="A754" t="str">
        <f>IF('Source - LTAP PAMP'!A754="","",'Source - LTAP PAMP'!A754)</f>
        <v/>
      </c>
      <c r="B754" s="1" t="str">
        <f t="shared" si="11"/>
        <v/>
      </c>
      <c r="C754" t="str">
        <f>TEXT(IF(A754="","",IF(B754="3",VLOOKUP(A754,'Support - LTAP Names'!A:E,2,FALSE),VLOOKUP('Support - LTAP'!A754,'Support - LTAP Names'!G:K,2,FALSE))),"0000000")</f>
        <v/>
      </c>
    </row>
    <row r="755" spans="1:3" x14ac:dyDescent="0.25">
      <c r="A755" t="str">
        <f>IF('Source - LTAP PAMP'!A755="","",'Source - LTAP PAMP'!A755)</f>
        <v/>
      </c>
      <c r="B755" s="1" t="str">
        <f t="shared" si="11"/>
        <v/>
      </c>
      <c r="C755" t="str">
        <f>TEXT(IF(A755="","",IF(B755="3",VLOOKUP(A755,'Support - LTAP Names'!A:E,2,FALSE),VLOOKUP('Support - LTAP'!A755,'Support - LTAP Names'!G:K,2,FALSE))),"0000000")</f>
        <v/>
      </c>
    </row>
    <row r="756" spans="1:3" x14ac:dyDescent="0.25">
      <c r="A756" t="str">
        <f>IF('Source - LTAP PAMP'!A756="","",'Source - LTAP PAMP'!A756)</f>
        <v/>
      </c>
      <c r="B756" s="1" t="str">
        <f t="shared" si="11"/>
        <v/>
      </c>
      <c r="C756" t="str">
        <f>TEXT(IF(A756="","",IF(B756="3",VLOOKUP(A756,'Support - LTAP Names'!A:E,2,FALSE),VLOOKUP('Support - LTAP'!A756,'Support - LTAP Names'!G:K,2,FALSE))),"0000000")</f>
        <v/>
      </c>
    </row>
    <row r="757" spans="1:3" x14ac:dyDescent="0.25">
      <c r="A757" t="str">
        <f>IF('Source - LTAP PAMP'!A757="","",'Source - LTAP PAMP'!A757)</f>
        <v/>
      </c>
      <c r="B757" s="1" t="str">
        <f t="shared" si="11"/>
        <v/>
      </c>
      <c r="C757" t="str">
        <f>TEXT(IF(A757="","",IF(B757="3",VLOOKUP(A757,'Support - LTAP Names'!A:E,2,FALSE),VLOOKUP('Support - LTAP'!A757,'Support - LTAP Names'!G:K,2,FALSE))),"0000000")</f>
        <v/>
      </c>
    </row>
    <row r="758" spans="1:3" x14ac:dyDescent="0.25">
      <c r="A758" t="str">
        <f>IF('Source - LTAP PAMP'!A758="","",'Source - LTAP PAMP'!A758)</f>
        <v/>
      </c>
      <c r="B758" s="1" t="str">
        <f t="shared" si="11"/>
        <v/>
      </c>
      <c r="C758" t="str">
        <f>TEXT(IF(A758="","",IF(B758="3",VLOOKUP(A758,'Support - LTAP Names'!A:E,2,FALSE),VLOOKUP('Support - LTAP'!A758,'Support - LTAP Names'!G:K,2,FALSE))),"0000000")</f>
        <v/>
      </c>
    </row>
    <row r="759" spans="1:3" x14ac:dyDescent="0.25">
      <c r="A759" t="str">
        <f>IF('Source - LTAP PAMP'!A759="","",'Source - LTAP PAMP'!A759)</f>
        <v/>
      </c>
      <c r="B759" s="1" t="str">
        <f t="shared" si="11"/>
        <v/>
      </c>
      <c r="C759" t="str">
        <f>TEXT(IF(A759="","",IF(B759="3",VLOOKUP(A759,'Support - LTAP Names'!A:E,2,FALSE),VLOOKUP('Support - LTAP'!A759,'Support - LTAP Names'!G:K,2,FALSE))),"0000000")</f>
        <v/>
      </c>
    </row>
    <row r="760" spans="1:3" x14ac:dyDescent="0.25">
      <c r="A760" t="str">
        <f>IF('Source - LTAP PAMP'!A760="","",'Source - LTAP PAMP'!A760)</f>
        <v/>
      </c>
      <c r="B760" s="1" t="str">
        <f t="shared" si="11"/>
        <v/>
      </c>
      <c r="C760" t="str">
        <f>TEXT(IF(A760="","",IF(B760="3",VLOOKUP(A760,'Support - LTAP Names'!A:E,2,FALSE),VLOOKUP('Support - LTAP'!A760,'Support - LTAP Names'!G:K,2,FALSE))),"0000000")</f>
        <v/>
      </c>
    </row>
    <row r="761" spans="1:3" x14ac:dyDescent="0.25">
      <c r="A761" t="str">
        <f>IF('Source - LTAP PAMP'!A761="","",'Source - LTAP PAMP'!A761)</f>
        <v/>
      </c>
      <c r="B761" s="1" t="str">
        <f t="shared" si="11"/>
        <v/>
      </c>
      <c r="C761" t="str">
        <f>TEXT(IF(A761="","",IF(B761="3",VLOOKUP(A761,'Support - LTAP Names'!A:E,2,FALSE),VLOOKUP('Support - LTAP'!A761,'Support - LTAP Names'!G:K,2,FALSE))),"0000000")</f>
        <v/>
      </c>
    </row>
    <row r="762" spans="1:3" x14ac:dyDescent="0.25">
      <c r="A762" t="str">
        <f>IF('Source - LTAP PAMP'!A762="","",'Source - LTAP PAMP'!A762)</f>
        <v/>
      </c>
      <c r="B762" s="1" t="str">
        <f t="shared" si="11"/>
        <v/>
      </c>
      <c r="C762" t="str">
        <f>TEXT(IF(A762="","",IF(B762="3",VLOOKUP(A762,'Support - LTAP Names'!A:E,2,FALSE),VLOOKUP('Support - LTAP'!A762,'Support - LTAP Names'!G:K,2,FALSE))),"0000000")</f>
        <v/>
      </c>
    </row>
    <row r="763" spans="1:3" x14ac:dyDescent="0.25">
      <c r="A763" t="str">
        <f>IF('Source - LTAP PAMP'!A763="","",'Source - LTAP PAMP'!A763)</f>
        <v/>
      </c>
      <c r="B763" s="1" t="str">
        <f t="shared" si="11"/>
        <v/>
      </c>
      <c r="C763" t="str">
        <f>TEXT(IF(A763="","",IF(B763="3",VLOOKUP(A763,'Support - LTAP Names'!A:E,2,FALSE),VLOOKUP('Support - LTAP'!A763,'Support - LTAP Names'!G:K,2,FALSE))),"0000000")</f>
        <v/>
      </c>
    </row>
    <row r="764" spans="1:3" x14ac:dyDescent="0.25">
      <c r="A764" t="str">
        <f>IF('Source - LTAP PAMP'!A764="","",'Source - LTAP PAMP'!A764)</f>
        <v/>
      </c>
      <c r="B764" s="1" t="str">
        <f t="shared" si="11"/>
        <v/>
      </c>
      <c r="C764" t="str">
        <f>TEXT(IF(A764="","",IF(B764="3",VLOOKUP(A764,'Support - LTAP Names'!A:E,2,FALSE),VLOOKUP('Support - LTAP'!A764,'Support - LTAP Names'!G:K,2,FALSE))),"0000000")</f>
        <v/>
      </c>
    </row>
    <row r="765" spans="1:3" x14ac:dyDescent="0.25">
      <c r="A765" t="str">
        <f>IF('Source - LTAP PAMP'!A765="","",'Source - LTAP PAMP'!A765)</f>
        <v/>
      </c>
      <c r="B765" s="1" t="str">
        <f t="shared" si="11"/>
        <v/>
      </c>
      <c r="C765" t="str">
        <f>TEXT(IF(A765="","",IF(B765="3",VLOOKUP(A765,'Support - LTAP Names'!A:E,2,FALSE),VLOOKUP('Support - LTAP'!A765,'Support - LTAP Names'!G:K,2,FALSE))),"0000000")</f>
        <v/>
      </c>
    </row>
    <row r="766" spans="1:3" x14ac:dyDescent="0.25">
      <c r="A766" t="str">
        <f>IF('Source - LTAP PAMP'!A766="","",'Source - LTAP PAMP'!A766)</f>
        <v/>
      </c>
      <c r="B766" s="1" t="str">
        <f t="shared" si="11"/>
        <v/>
      </c>
      <c r="C766" t="str">
        <f>TEXT(IF(A766="","",IF(B766="3",VLOOKUP(A766,'Support - LTAP Names'!A:E,2,FALSE),VLOOKUP('Support - LTAP'!A766,'Support - LTAP Names'!G:K,2,FALSE))),"0000000")</f>
        <v/>
      </c>
    </row>
    <row r="767" spans="1:3" x14ac:dyDescent="0.25">
      <c r="A767" t="str">
        <f>IF('Source - LTAP PAMP'!A767="","",'Source - LTAP PAMP'!A767)</f>
        <v/>
      </c>
      <c r="B767" s="1" t="str">
        <f t="shared" si="11"/>
        <v/>
      </c>
      <c r="C767" t="str">
        <f>TEXT(IF(A767="","",IF(B767="3",VLOOKUP(A767,'Support - LTAP Names'!A:E,2,FALSE),VLOOKUP('Support - LTAP'!A767,'Support - LTAP Names'!G:K,2,FALSE))),"0000000")</f>
        <v/>
      </c>
    </row>
    <row r="768" spans="1:3" x14ac:dyDescent="0.25">
      <c r="A768" t="str">
        <f>IF('Source - LTAP PAMP'!A768="","",'Source - LTAP PAMP'!A768)</f>
        <v/>
      </c>
      <c r="B768" s="1" t="str">
        <f t="shared" si="11"/>
        <v/>
      </c>
      <c r="C768" t="str">
        <f>TEXT(IF(A768="","",IF(B768="3",VLOOKUP(A768,'Support - LTAP Names'!A:E,2,FALSE),VLOOKUP('Support - LTAP'!A768,'Support - LTAP Names'!G:K,2,FALSE))),"0000000")</f>
        <v/>
      </c>
    </row>
    <row r="769" spans="1:3" x14ac:dyDescent="0.25">
      <c r="A769" t="str">
        <f>IF('Source - LTAP PAMP'!A769="","",'Source - LTAP PAMP'!A769)</f>
        <v/>
      </c>
      <c r="B769" s="1" t="str">
        <f t="shared" si="11"/>
        <v/>
      </c>
      <c r="C769" t="str">
        <f>TEXT(IF(A769="","",IF(B769="3",VLOOKUP(A769,'Support - LTAP Names'!A:E,2,FALSE),VLOOKUP('Support - LTAP'!A769,'Support - LTAP Names'!G:K,2,FALSE))),"0000000")</f>
        <v/>
      </c>
    </row>
    <row r="770" spans="1:3" x14ac:dyDescent="0.25">
      <c r="A770" t="str">
        <f>IF('Source - LTAP PAMP'!A770="","",'Source - LTAP PAMP'!A770)</f>
        <v/>
      </c>
      <c r="B770" s="1" t="str">
        <f t="shared" si="11"/>
        <v/>
      </c>
      <c r="C770" t="str">
        <f>TEXT(IF(A770="","",IF(B770="3",VLOOKUP(A770,'Support - LTAP Names'!A:E,2,FALSE),VLOOKUP('Support - LTAP'!A770,'Support - LTAP Names'!G:K,2,FALSE))),"0000000")</f>
        <v/>
      </c>
    </row>
    <row r="771" spans="1:3" x14ac:dyDescent="0.25">
      <c r="A771" t="str">
        <f>IF('Source - LTAP PAMP'!A771="","",'Source - LTAP PAMP'!A771)</f>
        <v/>
      </c>
      <c r="B771" s="1" t="str">
        <f t="shared" ref="B771:B834" si="12">IF(A771="","",IF(RIGHT(A771,6)="COUNTY","1","3"))</f>
        <v/>
      </c>
      <c r="C771" t="str">
        <f>TEXT(IF(A771="","",IF(B771="3",VLOOKUP(A771,'Support - LTAP Names'!A:E,2,FALSE),VLOOKUP('Support - LTAP'!A771,'Support - LTAP Names'!G:K,2,FALSE))),"0000000")</f>
        <v/>
      </c>
    </row>
    <row r="772" spans="1:3" x14ac:dyDescent="0.25">
      <c r="A772" t="str">
        <f>IF('Source - LTAP PAMP'!A772="","",'Source - LTAP PAMP'!A772)</f>
        <v/>
      </c>
      <c r="B772" s="1" t="str">
        <f t="shared" si="12"/>
        <v/>
      </c>
      <c r="C772" t="str">
        <f>TEXT(IF(A772="","",IF(B772="3",VLOOKUP(A772,'Support - LTAP Names'!A:E,2,FALSE),VLOOKUP('Support - LTAP'!A772,'Support - LTAP Names'!G:K,2,FALSE))),"0000000")</f>
        <v/>
      </c>
    </row>
    <row r="773" spans="1:3" x14ac:dyDescent="0.25">
      <c r="A773" t="str">
        <f>IF('Source - LTAP PAMP'!A773="","",'Source - LTAP PAMP'!A773)</f>
        <v/>
      </c>
      <c r="B773" s="1" t="str">
        <f t="shared" si="12"/>
        <v/>
      </c>
      <c r="C773" t="str">
        <f>TEXT(IF(A773="","",IF(B773="3",VLOOKUP(A773,'Support - LTAP Names'!A:E,2,FALSE),VLOOKUP('Support - LTAP'!A773,'Support - LTAP Names'!G:K,2,FALSE))),"0000000")</f>
        <v/>
      </c>
    </row>
    <row r="774" spans="1:3" x14ac:dyDescent="0.25">
      <c r="A774" t="str">
        <f>IF('Source - LTAP PAMP'!A774="","",'Source - LTAP PAMP'!A774)</f>
        <v/>
      </c>
      <c r="B774" s="1" t="str">
        <f t="shared" si="12"/>
        <v/>
      </c>
      <c r="C774" t="str">
        <f>TEXT(IF(A774="","",IF(B774="3",VLOOKUP(A774,'Support - LTAP Names'!A:E,2,FALSE),VLOOKUP('Support - LTAP'!A774,'Support - LTAP Names'!G:K,2,FALSE))),"0000000")</f>
        <v/>
      </c>
    </row>
    <row r="775" spans="1:3" x14ac:dyDescent="0.25">
      <c r="A775" t="str">
        <f>IF('Source - LTAP PAMP'!A775="","",'Source - LTAP PAMP'!A775)</f>
        <v/>
      </c>
      <c r="B775" s="1" t="str">
        <f t="shared" si="12"/>
        <v/>
      </c>
      <c r="C775" t="str">
        <f>TEXT(IF(A775="","",IF(B775="3",VLOOKUP(A775,'Support - LTAP Names'!A:E,2,FALSE),VLOOKUP('Support - LTAP'!A775,'Support - LTAP Names'!G:K,2,FALSE))),"0000000")</f>
        <v/>
      </c>
    </row>
    <row r="776" spans="1:3" x14ac:dyDescent="0.25">
      <c r="A776" t="str">
        <f>IF('Source - LTAP PAMP'!A776="","",'Source - LTAP PAMP'!A776)</f>
        <v/>
      </c>
      <c r="B776" s="1" t="str">
        <f t="shared" si="12"/>
        <v/>
      </c>
      <c r="C776" t="str">
        <f>TEXT(IF(A776="","",IF(B776="3",VLOOKUP(A776,'Support - LTAP Names'!A:E,2,FALSE),VLOOKUP('Support - LTAP'!A776,'Support - LTAP Names'!G:K,2,FALSE))),"0000000")</f>
        <v/>
      </c>
    </row>
    <row r="777" spans="1:3" x14ac:dyDescent="0.25">
      <c r="A777" t="str">
        <f>IF('Source - LTAP PAMP'!A777="","",'Source - LTAP PAMP'!A777)</f>
        <v/>
      </c>
      <c r="B777" s="1" t="str">
        <f t="shared" si="12"/>
        <v/>
      </c>
      <c r="C777" t="str">
        <f>TEXT(IF(A777="","",IF(B777="3",VLOOKUP(A777,'Support - LTAP Names'!A:E,2,FALSE),VLOOKUP('Support - LTAP'!A777,'Support - LTAP Names'!G:K,2,FALSE))),"0000000")</f>
        <v/>
      </c>
    </row>
    <row r="778" spans="1:3" x14ac:dyDescent="0.25">
      <c r="A778" t="str">
        <f>IF('Source - LTAP PAMP'!A778="","",'Source - LTAP PAMP'!A778)</f>
        <v/>
      </c>
      <c r="B778" s="1" t="str">
        <f t="shared" si="12"/>
        <v/>
      </c>
      <c r="C778" t="str">
        <f>TEXT(IF(A778="","",IF(B778="3",VLOOKUP(A778,'Support - LTAP Names'!A:E,2,FALSE),VLOOKUP('Support - LTAP'!A778,'Support - LTAP Names'!G:K,2,FALSE))),"0000000")</f>
        <v/>
      </c>
    </row>
    <row r="779" spans="1:3" x14ac:dyDescent="0.25">
      <c r="A779" t="str">
        <f>IF('Source - LTAP PAMP'!A779="","",'Source - LTAP PAMP'!A779)</f>
        <v/>
      </c>
      <c r="B779" s="1" t="str">
        <f t="shared" si="12"/>
        <v/>
      </c>
      <c r="C779" t="str">
        <f>TEXT(IF(A779="","",IF(B779="3",VLOOKUP(A779,'Support - LTAP Names'!A:E,2,FALSE),VLOOKUP('Support - LTAP'!A779,'Support - LTAP Names'!G:K,2,FALSE))),"0000000")</f>
        <v/>
      </c>
    </row>
    <row r="780" spans="1:3" x14ac:dyDescent="0.25">
      <c r="A780" t="str">
        <f>IF('Source - LTAP PAMP'!A780="","",'Source - LTAP PAMP'!A780)</f>
        <v/>
      </c>
      <c r="B780" s="1" t="str">
        <f t="shared" si="12"/>
        <v/>
      </c>
      <c r="C780" t="str">
        <f>TEXT(IF(A780="","",IF(B780="3",VLOOKUP(A780,'Support - LTAP Names'!A:E,2,FALSE),VLOOKUP('Support - LTAP'!A780,'Support - LTAP Names'!G:K,2,FALSE))),"0000000")</f>
        <v/>
      </c>
    </row>
    <row r="781" spans="1:3" x14ac:dyDescent="0.25">
      <c r="A781" t="str">
        <f>IF('Source - LTAP PAMP'!A781="","",'Source - LTAP PAMP'!A781)</f>
        <v/>
      </c>
      <c r="B781" s="1" t="str">
        <f t="shared" si="12"/>
        <v/>
      </c>
      <c r="C781" t="str">
        <f>TEXT(IF(A781="","",IF(B781="3",VLOOKUP(A781,'Support - LTAP Names'!A:E,2,FALSE),VLOOKUP('Support - LTAP'!A781,'Support - LTAP Names'!G:K,2,FALSE))),"0000000")</f>
        <v/>
      </c>
    </row>
    <row r="782" spans="1:3" x14ac:dyDescent="0.25">
      <c r="A782" t="str">
        <f>IF('Source - LTAP PAMP'!A782="","",'Source - LTAP PAMP'!A782)</f>
        <v/>
      </c>
      <c r="B782" s="1" t="str">
        <f t="shared" si="12"/>
        <v/>
      </c>
      <c r="C782" t="str">
        <f>TEXT(IF(A782="","",IF(B782="3",VLOOKUP(A782,'Support - LTAP Names'!A:E,2,FALSE),VLOOKUP('Support - LTAP'!A782,'Support - LTAP Names'!G:K,2,FALSE))),"0000000")</f>
        <v/>
      </c>
    </row>
    <row r="783" spans="1:3" x14ac:dyDescent="0.25">
      <c r="A783" t="str">
        <f>IF('Source - LTAP PAMP'!A783="","",'Source - LTAP PAMP'!A783)</f>
        <v/>
      </c>
      <c r="B783" s="1" t="str">
        <f t="shared" si="12"/>
        <v/>
      </c>
      <c r="C783" t="str">
        <f>TEXT(IF(A783="","",IF(B783="3",VLOOKUP(A783,'Support - LTAP Names'!A:E,2,FALSE),VLOOKUP('Support - LTAP'!A783,'Support - LTAP Names'!G:K,2,FALSE))),"0000000")</f>
        <v/>
      </c>
    </row>
    <row r="784" spans="1:3" x14ac:dyDescent="0.25">
      <c r="A784" t="str">
        <f>IF('Source - LTAP PAMP'!A784="","",'Source - LTAP PAMP'!A784)</f>
        <v/>
      </c>
      <c r="B784" s="1" t="str">
        <f t="shared" si="12"/>
        <v/>
      </c>
      <c r="C784" t="str">
        <f>TEXT(IF(A784="","",IF(B784="3",VLOOKUP(A784,'Support - LTAP Names'!A:E,2,FALSE),VLOOKUP('Support - LTAP'!A784,'Support - LTAP Names'!G:K,2,FALSE))),"0000000")</f>
        <v/>
      </c>
    </row>
    <row r="785" spans="1:3" x14ac:dyDescent="0.25">
      <c r="A785" t="str">
        <f>IF('Source - LTAP PAMP'!A785="","",'Source - LTAP PAMP'!A785)</f>
        <v/>
      </c>
      <c r="B785" s="1" t="str">
        <f t="shared" si="12"/>
        <v/>
      </c>
      <c r="C785" t="str">
        <f>TEXT(IF(A785="","",IF(B785="3",VLOOKUP(A785,'Support - LTAP Names'!A:E,2,FALSE),VLOOKUP('Support - LTAP'!A785,'Support - LTAP Names'!G:K,2,FALSE))),"0000000")</f>
        <v/>
      </c>
    </row>
    <row r="786" spans="1:3" x14ac:dyDescent="0.25">
      <c r="A786" t="str">
        <f>IF('Source - LTAP PAMP'!A786="","",'Source - LTAP PAMP'!A786)</f>
        <v/>
      </c>
      <c r="B786" s="1" t="str">
        <f t="shared" si="12"/>
        <v/>
      </c>
      <c r="C786" t="str">
        <f>TEXT(IF(A786="","",IF(B786="3",VLOOKUP(A786,'Support - LTAP Names'!A:E,2,FALSE),VLOOKUP('Support - LTAP'!A786,'Support - LTAP Names'!G:K,2,FALSE))),"0000000")</f>
        <v/>
      </c>
    </row>
    <row r="787" spans="1:3" x14ac:dyDescent="0.25">
      <c r="A787" t="str">
        <f>IF('Source - LTAP PAMP'!A787="","",'Source - LTAP PAMP'!A787)</f>
        <v/>
      </c>
      <c r="B787" s="1" t="str">
        <f t="shared" si="12"/>
        <v/>
      </c>
      <c r="C787" t="str">
        <f>TEXT(IF(A787="","",IF(B787="3",VLOOKUP(A787,'Support - LTAP Names'!A:E,2,FALSE),VLOOKUP('Support - LTAP'!A787,'Support - LTAP Names'!G:K,2,FALSE))),"0000000")</f>
        <v/>
      </c>
    </row>
    <row r="788" spans="1:3" x14ac:dyDescent="0.25">
      <c r="A788" t="str">
        <f>IF('Source - LTAP PAMP'!A788="","",'Source - LTAP PAMP'!A788)</f>
        <v/>
      </c>
      <c r="B788" s="1" t="str">
        <f t="shared" si="12"/>
        <v/>
      </c>
      <c r="C788" t="str">
        <f>TEXT(IF(A788="","",IF(B788="3",VLOOKUP(A788,'Support - LTAP Names'!A:E,2,FALSE),VLOOKUP('Support - LTAP'!A788,'Support - LTAP Names'!G:K,2,FALSE))),"0000000")</f>
        <v/>
      </c>
    </row>
    <row r="789" spans="1:3" x14ac:dyDescent="0.25">
      <c r="A789" t="str">
        <f>IF('Source - LTAP PAMP'!A789="","",'Source - LTAP PAMP'!A789)</f>
        <v/>
      </c>
      <c r="B789" s="1" t="str">
        <f t="shared" si="12"/>
        <v/>
      </c>
      <c r="C789" t="str">
        <f>TEXT(IF(A789="","",IF(B789="3",VLOOKUP(A789,'Support - LTAP Names'!A:E,2,FALSE),VLOOKUP('Support - LTAP'!A789,'Support - LTAP Names'!G:K,2,FALSE))),"0000000")</f>
        <v/>
      </c>
    </row>
    <row r="790" spans="1:3" x14ac:dyDescent="0.25">
      <c r="A790" t="str">
        <f>IF('Source - LTAP PAMP'!A790="","",'Source - LTAP PAMP'!A790)</f>
        <v/>
      </c>
      <c r="B790" s="1" t="str">
        <f t="shared" si="12"/>
        <v/>
      </c>
      <c r="C790" t="str">
        <f>TEXT(IF(A790="","",IF(B790="3",VLOOKUP(A790,'Support - LTAP Names'!A:E,2,FALSE),VLOOKUP('Support - LTAP'!A790,'Support - LTAP Names'!G:K,2,FALSE))),"0000000")</f>
        <v/>
      </c>
    </row>
    <row r="791" spans="1:3" x14ac:dyDescent="0.25">
      <c r="A791" t="str">
        <f>IF('Source - LTAP PAMP'!A791="","",'Source - LTAP PAMP'!A791)</f>
        <v/>
      </c>
      <c r="B791" s="1" t="str">
        <f t="shared" si="12"/>
        <v/>
      </c>
      <c r="C791" t="str">
        <f>TEXT(IF(A791="","",IF(B791="3",VLOOKUP(A791,'Support - LTAP Names'!A:E,2,FALSE),VLOOKUP('Support - LTAP'!A791,'Support - LTAP Names'!G:K,2,FALSE))),"0000000")</f>
        <v/>
      </c>
    </row>
    <row r="792" spans="1:3" x14ac:dyDescent="0.25">
      <c r="A792" t="str">
        <f>IF('Source - LTAP PAMP'!A792="","",'Source - LTAP PAMP'!A792)</f>
        <v/>
      </c>
      <c r="B792" s="1" t="str">
        <f t="shared" si="12"/>
        <v/>
      </c>
      <c r="C792" t="str">
        <f>TEXT(IF(A792="","",IF(B792="3",VLOOKUP(A792,'Support - LTAP Names'!A:E,2,FALSE),VLOOKUP('Support - LTAP'!A792,'Support - LTAP Names'!G:K,2,FALSE))),"0000000")</f>
        <v/>
      </c>
    </row>
    <row r="793" spans="1:3" x14ac:dyDescent="0.25">
      <c r="A793" t="str">
        <f>IF('Source - LTAP PAMP'!A793="","",'Source - LTAP PAMP'!A793)</f>
        <v/>
      </c>
      <c r="B793" s="1" t="str">
        <f t="shared" si="12"/>
        <v/>
      </c>
      <c r="C793" t="str">
        <f>TEXT(IF(A793="","",IF(B793="3",VLOOKUP(A793,'Support - LTAP Names'!A:E,2,FALSE),VLOOKUP('Support - LTAP'!A793,'Support - LTAP Names'!G:K,2,FALSE))),"0000000")</f>
        <v/>
      </c>
    </row>
    <row r="794" spans="1:3" x14ac:dyDescent="0.25">
      <c r="A794" t="str">
        <f>IF('Source - LTAP PAMP'!A794="","",'Source - LTAP PAMP'!A794)</f>
        <v/>
      </c>
      <c r="B794" s="1" t="str">
        <f t="shared" si="12"/>
        <v/>
      </c>
      <c r="C794" t="str">
        <f>TEXT(IF(A794="","",IF(B794="3",VLOOKUP(A794,'Support - LTAP Names'!A:E,2,FALSE),VLOOKUP('Support - LTAP'!A794,'Support - LTAP Names'!G:K,2,FALSE))),"0000000")</f>
        <v/>
      </c>
    </row>
    <row r="795" spans="1:3" x14ac:dyDescent="0.25">
      <c r="A795" t="str">
        <f>IF('Source - LTAP PAMP'!A795="","",'Source - LTAP PAMP'!A795)</f>
        <v/>
      </c>
      <c r="B795" s="1" t="str">
        <f t="shared" si="12"/>
        <v/>
      </c>
      <c r="C795" t="str">
        <f>TEXT(IF(A795="","",IF(B795="3",VLOOKUP(A795,'Support - LTAP Names'!A:E,2,FALSE),VLOOKUP('Support - LTAP'!A795,'Support - LTAP Names'!G:K,2,FALSE))),"0000000")</f>
        <v/>
      </c>
    </row>
    <row r="796" spans="1:3" x14ac:dyDescent="0.25">
      <c r="A796" t="str">
        <f>IF('Source - LTAP PAMP'!A796="","",'Source - LTAP PAMP'!A796)</f>
        <v/>
      </c>
      <c r="B796" s="1" t="str">
        <f t="shared" si="12"/>
        <v/>
      </c>
      <c r="C796" t="str">
        <f>TEXT(IF(A796="","",IF(B796="3",VLOOKUP(A796,'Support - LTAP Names'!A:E,2,FALSE),VLOOKUP('Support - LTAP'!A796,'Support - LTAP Names'!G:K,2,FALSE))),"0000000")</f>
        <v/>
      </c>
    </row>
    <row r="797" spans="1:3" x14ac:dyDescent="0.25">
      <c r="A797" t="str">
        <f>IF('Source - LTAP PAMP'!A797="","",'Source - LTAP PAMP'!A797)</f>
        <v/>
      </c>
      <c r="B797" s="1" t="str">
        <f t="shared" si="12"/>
        <v/>
      </c>
      <c r="C797" t="str">
        <f>TEXT(IF(A797="","",IF(B797="3",VLOOKUP(A797,'Support - LTAP Names'!A:E,2,FALSE),VLOOKUP('Support - LTAP'!A797,'Support - LTAP Names'!G:K,2,FALSE))),"0000000")</f>
        <v/>
      </c>
    </row>
    <row r="798" spans="1:3" x14ac:dyDescent="0.25">
      <c r="A798" t="str">
        <f>IF('Source - LTAP PAMP'!A798="","",'Source - LTAP PAMP'!A798)</f>
        <v/>
      </c>
      <c r="B798" s="1" t="str">
        <f t="shared" si="12"/>
        <v/>
      </c>
      <c r="C798" t="str">
        <f>TEXT(IF(A798="","",IF(B798="3",VLOOKUP(A798,'Support - LTAP Names'!A:E,2,FALSE),VLOOKUP('Support - LTAP'!A798,'Support - LTAP Names'!G:K,2,FALSE))),"0000000")</f>
        <v/>
      </c>
    </row>
    <row r="799" spans="1:3" x14ac:dyDescent="0.25">
      <c r="A799" t="str">
        <f>IF('Source - LTAP PAMP'!A799="","",'Source - LTAP PAMP'!A799)</f>
        <v/>
      </c>
      <c r="B799" s="1" t="str">
        <f t="shared" si="12"/>
        <v/>
      </c>
      <c r="C799" t="str">
        <f>TEXT(IF(A799="","",IF(B799="3",VLOOKUP(A799,'Support - LTAP Names'!A:E,2,FALSE),VLOOKUP('Support - LTAP'!A799,'Support - LTAP Names'!G:K,2,FALSE))),"0000000")</f>
        <v/>
      </c>
    </row>
    <row r="800" spans="1:3" x14ac:dyDescent="0.25">
      <c r="A800" t="str">
        <f>IF('Source - LTAP PAMP'!A800="","",'Source - LTAP PAMP'!A800)</f>
        <v/>
      </c>
      <c r="B800" s="1" t="str">
        <f t="shared" si="12"/>
        <v/>
      </c>
      <c r="C800" t="str">
        <f>TEXT(IF(A800="","",IF(B800="3",VLOOKUP(A800,'Support - LTAP Names'!A:E,2,FALSE),VLOOKUP('Support - LTAP'!A800,'Support - LTAP Names'!G:K,2,FALSE))),"0000000")</f>
        <v/>
      </c>
    </row>
    <row r="801" spans="1:3" x14ac:dyDescent="0.25">
      <c r="A801" t="str">
        <f>IF('Source - LTAP PAMP'!A801="","",'Source - LTAP PAMP'!A801)</f>
        <v/>
      </c>
      <c r="B801" s="1" t="str">
        <f t="shared" si="12"/>
        <v/>
      </c>
      <c r="C801" t="str">
        <f>TEXT(IF(A801="","",IF(B801="3",VLOOKUP(A801,'Support - LTAP Names'!A:E,2,FALSE),VLOOKUP('Support - LTAP'!A801,'Support - LTAP Names'!G:K,2,FALSE))),"0000000")</f>
        <v/>
      </c>
    </row>
    <row r="802" spans="1:3" x14ac:dyDescent="0.25">
      <c r="A802" t="str">
        <f>IF('Source - LTAP PAMP'!A802="","",'Source - LTAP PAMP'!A802)</f>
        <v/>
      </c>
      <c r="B802" s="1" t="str">
        <f t="shared" si="12"/>
        <v/>
      </c>
      <c r="C802" t="str">
        <f>TEXT(IF(A802="","",IF(B802="3",VLOOKUP(A802,'Support - LTAP Names'!A:E,2,FALSE),VLOOKUP('Support - LTAP'!A802,'Support - LTAP Names'!G:K,2,FALSE))),"0000000")</f>
        <v/>
      </c>
    </row>
    <row r="803" spans="1:3" x14ac:dyDescent="0.25">
      <c r="A803" t="str">
        <f>IF('Source - LTAP PAMP'!A803="","",'Source - LTAP PAMP'!A803)</f>
        <v/>
      </c>
      <c r="B803" s="1" t="str">
        <f t="shared" si="12"/>
        <v/>
      </c>
      <c r="C803" t="str">
        <f>TEXT(IF(A803="","",IF(B803="3",VLOOKUP(A803,'Support - LTAP Names'!A:E,2,FALSE),VLOOKUP('Support - LTAP'!A803,'Support - LTAP Names'!G:K,2,FALSE))),"0000000")</f>
        <v/>
      </c>
    </row>
    <row r="804" spans="1:3" x14ac:dyDescent="0.25">
      <c r="A804" t="str">
        <f>IF('Source - LTAP PAMP'!A804="","",'Source - LTAP PAMP'!A804)</f>
        <v/>
      </c>
      <c r="B804" s="1" t="str">
        <f t="shared" si="12"/>
        <v/>
      </c>
      <c r="C804" t="str">
        <f>TEXT(IF(A804="","",IF(B804="3",VLOOKUP(A804,'Support - LTAP Names'!A:E,2,FALSE),VLOOKUP('Support - LTAP'!A804,'Support - LTAP Names'!G:K,2,FALSE))),"0000000")</f>
        <v/>
      </c>
    </row>
    <row r="805" spans="1:3" x14ac:dyDescent="0.25">
      <c r="A805" t="str">
        <f>IF('Source - LTAP PAMP'!A805="","",'Source - LTAP PAMP'!A805)</f>
        <v/>
      </c>
      <c r="B805" s="1" t="str">
        <f t="shared" si="12"/>
        <v/>
      </c>
      <c r="C805" t="str">
        <f>TEXT(IF(A805="","",IF(B805="3",VLOOKUP(A805,'Support - LTAP Names'!A:E,2,FALSE),VLOOKUP('Support - LTAP'!A805,'Support - LTAP Names'!G:K,2,FALSE))),"0000000")</f>
        <v/>
      </c>
    </row>
    <row r="806" spans="1:3" x14ac:dyDescent="0.25">
      <c r="A806" t="str">
        <f>IF('Source - LTAP PAMP'!A806="","",'Source - LTAP PAMP'!A806)</f>
        <v/>
      </c>
      <c r="B806" s="1" t="str">
        <f t="shared" si="12"/>
        <v/>
      </c>
      <c r="C806" t="str">
        <f>TEXT(IF(A806="","",IF(B806="3",VLOOKUP(A806,'Support - LTAP Names'!A:E,2,FALSE),VLOOKUP('Support - LTAP'!A806,'Support - LTAP Names'!G:K,2,FALSE))),"0000000")</f>
        <v/>
      </c>
    </row>
    <row r="807" spans="1:3" x14ac:dyDescent="0.25">
      <c r="A807" t="str">
        <f>IF('Source - LTAP PAMP'!A807="","",'Source - LTAP PAMP'!A807)</f>
        <v/>
      </c>
      <c r="B807" s="1" t="str">
        <f t="shared" si="12"/>
        <v/>
      </c>
      <c r="C807" t="str">
        <f>TEXT(IF(A807="","",IF(B807="3",VLOOKUP(A807,'Support - LTAP Names'!A:E,2,FALSE),VLOOKUP('Support - LTAP'!A807,'Support - LTAP Names'!G:K,2,FALSE))),"0000000")</f>
        <v/>
      </c>
    </row>
    <row r="808" spans="1:3" x14ac:dyDescent="0.25">
      <c r="A808" t="str">
        <f>IF('Source - LTAP PAMP'!A808="","",'Source - LTAP PAMP'!A808)</f>
        <v/>
      </c>
      <c r="B808" s="1" t="str">
        <f t="shared" si="12"/>
        <v/>
      </c>
      <c r="C808" t="str">
        <f>TEXT(IF(A808="","",IF(B808="3",VLOOKUP(A808,'Support - LTAP Names'!A:E,2,FALSE),VLOOKUP('Support - LTAP'!A808,'Support - LTAP Names'!G:K,2,FALSE))),"0000000")</f>
        <v/>
      </c>
    </row>
    <row r="809" spans="1:3" x14ac:dyDescent="0.25">
      <c r="A809" t="str">
        <f>IF('Source - LTAP PAMP'!A809="","",'Source - LTAP PAMP'!A809)</f>
        <v/>
      </c>
      <c r="B809" s="1" t="str">
        <f t="shared" si="12"/>
        <v/>
      </c>
      <c r="C809" t="str">
        <f>TEXT(IF(A809="","",IF(B809="3",VLOOKUP(A809,'Support - LTAP Names'!A:E,2,FALSE),VLOOKUP('Support - LTAP'!A809,'Support - LTAP Names'!G:K,2,FALSE))),"0000000")</f>
        <v/>
      </c>
    </row>
    <row r="810" spans="1:3" x14ac:dyDescent="0.25">
      <c r="A810" t="str">
        <f>IF('Source - LTAP PAMP'!A810="","",'Source - LTAP PAMP'!A810)</f>
        <v/>
      </c>
      <c r="B810" s="1" t="str">
        <f t="shared" si="12"/>
        <v/>
      </c>
      <c r="C810" t="str">
        <f>TEXT(IF(A810="","",IF(B810="3",VLOOKUP(A810,'Support - LTAP Names'!A:E,2,FALSE),VLOOKUP('Support - LTAP'!A810,'Support - LTAP Names'!G:K,2,FALSE))),"0000000")</f>
        <v/>
      </c>
    </row>
    <row r="811" spans="1:3" x14ac:dyDescent="0.25">
      <c r="A811" t="str">
        <f>IF('Source - LTAP PAMP'!A811="","",'Source - LTAP PAMP'!A811)</f>
        <v/>
      </c>
      <c r="B811" s="1" t="str">
        <f t="shared" si="12"/>
        <v/>
      </c>
      <c r="C811" t="str">
        <f>TEXT(IF(A811="","",IF(B811="3",VLOOKUP(A811,'Support - LTAP Names'!A:E,2,FALSE),VLOOKUP('Support - LTAP'!A811,'Support - LTAP Names'!G:K,2,FALSE))),"0000000")</f>
        <v/>
      </c>
    </row>
    <row r="812" spans="1:3" x14ac:dyDescent="0.25">
      <c r="A812" t="str">
        <f>IF('Source - LTAP PAMP'!A812="","",'Source - LTAP PAMP'!A812)</f>
        <v/>
      </c>
      <c r="B812" s="1" t="str">
        <f t="shared" si="12"/>
        <v/>
      </c>
      <c r="C812" t="str">
        <f>TEXT(IF(A812="","",IF(B812="3",VLOOKUP(A812,'Support - LTAP Names'!A:E,2,FALSE),VLOOKUP('Support - LTAP'!A812,'Support - LTAP Names'!G:K,2,FALSE))),"0000000")</f>
        <v/>
      </c>
    </row>
    <row r="813" spans="1:3" x14ac:dyDescent="0.25">
      <c r="A813" t="str">
        <f>IF('Source - LTAP PAMP'!A813="","",'Source - LTAP PAMP'!A813)</f>
        <v/>
      </c>
      <c r="B813" s="1" t="str">
        <f t="shared" si="12"/>
        <v/>
      </c>
      <c r="C813" t="str">
        <f>TEXT(IF(A813="","",IF(B813="3",VLOOKUP(A813,'Support - LTAP Names'!A:E,2,FALSE),VLOOKUP('Support - LTAP'!A813,'Support - LTAP Names'!G:K,2,FALSE))),"0000000")</f>
        <v/>
      </c>
    </row>
    <row r="814" spans="1:3" x14ac:dyDescent="0.25">
      <c r="A814" t="str">
        <f>IF('Source - LTAP PAMP'!A814="","",'Source - LTAP PAMP'!A814)</f>
        <v/>
      </c>
      <c r="B814" s="1" t="str">
        <f t="shared" si="12"/>
        <v/>
      </c>
      <c r="C814" t="str">
        <f>TEXT(IF(A814="","",IF(B814="3",VLOOKUP(A814,'Support - LTAP Names'!A:E,2,FALSE),VLOOKUP('Support - LTAP'!A814,'Support - LTAP Names'!G:K,2,FALSE))),"0000000")</f>
        <v/>
      </c>
    </row>
    <row r="815" spans="1:3" x14ac:dyDescent="0.25">
      <c r="A815" t="str">
        <f>IF('Source - LTAP PAMP'!A815="","",'Source - LTAP PAMP'!A815)</f>
        <v/>
      </c>
      <c r="B815" s="1" t="str">
        <f t="shared" si="12"/>
        <v/>
      </c>
      <c r="C815" t="str">
        <f>TEXT(IF(A815="","",IF(B815="3",VLOOKUP(A815,'Support - LTAP Names'!A:E,2,FALSE),VLOOKUP('Support - LTAP'!A815,'Support - LTAP Names'!G:K,2,FALSE))),"0000000")</f>
        <v/>
      </c>
    </row>
    <row r="816" spans="1:3" x14ac:dyDescent="0.25">
      <c r="A816" t="str">
        <f>IF('Source - LTAP PAMP'!A816="","",'Source - LTAP PAMP'!A816)</f>
        <v/>
      </c>
      <c r="B816" s="1" t="str">
        <f t="shared" si="12"/>
        <v/>
      </c>
      <c r="C816" t="str">
        <f>TEXT(IF(A816="","",IF(B816="3",VLOOKUP(A816,'Support - LTAP Names'!A:E,2,FALSE),VLOOKUP('Support - LTAP'!A816,'Support - LTAP Names'!G:K,2,FALSE))),"0000000")</f>
        <v/>
      </c>
    </row>
    <row r="817" spans="1:3" x14ac:dyDescent="0.25">
      <c r="A817" t="str">
        <f>IF('Source - LTAP PAMP'!A817="","",'Source - LTAP PAMP'!A817)</f>
        <v/>
      </c>
      <c r="B817" s="1" t="str">
        <f t="shared" si="12"/>
        <v/>
      </c>
      <c r="C817" t="str">
        <f>TEXT(IF(A817="","",IF(B817="3",VLOOKUP(A817,'Support - LTAP Names'!A:E,2,FALSE),VLOOKUP('Support - LTAP'!A817,'Support - LTAP Names'!G:K,2,FALSE))),"0000000")</f>
        <v/>
      </c>
    </row>
    <row r="818" spans="1:3" x14ac:dyDescent="0.25">
      <c r="A818" t="str">
        <f>IF('Source - LTAP PAMP'!A818="","",'Source - LTAP PAMP'!A818)</f>
        <v/>
      </c>
      <c r="B818" s="1" t="str">
        <f t="shared" si="12"/>
        <v/>
      </c>
      <c r="C818" t="str">
        <f>TEXT(IF(A818="","",IF(B818="3",VLOOKUP(A818,'Support - LTAP Names'!A:E,2,FALSE),VLOOKUP('Support - LTAP'!A818,'Support - LTAP Names'!G:K,2,FALSE))),"0000000")</f>
        <v/>
      </c>
    </row>
    <row r="819" spans="1:3" x14ac:dyDescent="0.25">
      <c r="A819" t="str">
        <f>IF('Source - LTAP PAMP'!A819="","",'Source - LTAP PAMP'!A819)</f>
        <v/>
      </c>
      <c r="B819" s="1" t="str">
        <f t="shared" si="12"/>
        <v/>
      </c>
      <c r="C819" t="str">
        <f>TEXT(IF(A819="","",IF(B819="3",VLOOKUP(A819,'Support - LTAP Names'!A:E,2,FALSE),VLOOKUP('Support - LTAP'!A819,'Support - LTAP Names'!G:K,2,FALSE))),"0000000")</f>
        <v/>
      </c>
    </row>
    <row r="820" spans="1:3" x14ac:dyDescent="0.25">
      <c r="A820" t="str">
        <f>IF('Source - LTAP PAMP'!A820="","",'Source - LTAP PAMP'!A820)</f>
        <v/>
      </c>
      <c r="B820" s="1" t="str">
        <f t="shared" si="12"/>
        <v/>
      </c>
      <c r="C820" t="str">
        <f>TEXT(IF(A820="","",IF(B820="3",VLOOKUP(A820,'Support - LTAP Names'!A:E,2,FALSE),VLOOKUP('Support - LTAP'!A820,'Support - LTAP Names'!G:K,2,FALSE))),"0000000")</f>
        <v/>
      </c>
    </row>
    <row r="821" spans="1:3" x14ac:dyDescent="0.25">
      <c r="A821" t="str">
        <f>IF('Source - LTAP PAMP'!A821="","",'Source - LTAP PAMP'!A821)</f>
        <v/>
      </c>
      <c r="B821" s="1" t="str">
        <f t="shared" si="12"/>
        <v/>
      </c>
      <c r="C821" t="str">
        <f>TEXT(IF(A821="","",IF(B821="3",VLOOKUP(A821,'Support - LTAP Names'!A:E,2,FALSE),VLOOKUP('Support - LTAP'!A821,'Support - LTAP Names'!G:K,2,FALSE))),"0000000")</f>
        <v/>
      </c>
    </row>
    <row r="822" spans="1:3" x14ac:dyDescent="0.25">
      <c r="A822" t="str">
        <f>IF('Source - LTAP PAMP'!A822="","",'Source - LTAP PAMP'!A822)</f>
        <v/>
      </c>
      <c r="B822" s="1" t="str">
        <f t="shared" si="12"/>
        <v/>
      </c>
      <c r="C822" t="str">
        <f>TEXT(IF(A822="","",IF(B822="3",VLOOKUP(A822,'Support - LTAP Names'!A:E,2,FALSE),VLOOKUP('Support - LTAP'!A822,'Support - LTAP Names'!G:K,2,FALSE))),"0000000")</f>
        <v/>
      </c>
    </row>
    <row r="823" spans="1:3" x14ac:dyDescent="0.25">
      <c r="A823" t="str">
        <f>IF('Source - LTAP PAMP'!A823="","",'Source - LTAP PAMP'!A823)</f>
        <v/>
      </c>
      <c r="B823" s="1" t="str">
        <f t="shared" si="12"/>
        <v/>
      </c>
      <c r="C823" t="str">
        <f>TEXT(IF(A823="","",IF(B823="3",VLOOKUP(A823,'Support - LTAP Names'!A:E,2,FALSE),VLOOKUP('Support - LTAP'!A823,'Support - LTAP Names'!G:K,2,FALSE))),"0000000")</f>
        <v/>
      </c>
    </row>
    <row r="824" spans="1:3" x14ac:dyDescent="0.25">
      <c r="A824" t="str">
        <f>IF('Source - LTAP PAMP'!A824="","",'Source - LTAP PAMP'!A824)</f>
        <v/>
      </c>
      <c r="B824" s="1" t="str">
        <f t="shared" si="12"/>
        <v/>
      </c>
      <c r="C824" t="str">
        <f>TEXT(IF(A824="","",IF(B824="3",VLOOKUP(A824,'Support - LTAP Names'!A:E,2,FALSE),VLOOKUP('Support - LTAP'!A824,'Support - LTAP Names'!G:K,2,FALSE))),"0000000")</f>
        <v/>
      </c>
    </row>
    <row r="825" spans="1:3" x14ac:dyDescent="0.25">
      <c r="A825" t="str">
        <f>IF('Source - LTAP PAMP'!A825="","",'Source - LTAP PAMP'!A825)</f>
        <v/>
      </c>
      <c r="B825" s="1" t="str">
        <f t="shared" si="12"/>
        <v/>
      </c>
      <c r="C825" t="str">
        <f>TEXT(IF(A825="","",IF(B825="3",VLOOKUP(A825,'Support - LTAP Names'!A:E,2,FALSE),VLOOKUP('Support - LTAP'!A825,'Support - LTAP Names'!G:K,2,FALSE))),"0000000")</f>
        <v/>
      </c>
    </row>
    <row r="826" spans="1:3" x14ac:dyDescent="0.25">
      <c r="A826" t="str">
        <f>IF('Source - LTAP PAMP'!A826="","",'Source - LTAP PAMP'!A826)</f>
        <v/>
      </c>
      <c r="B826" s="1" t="str">
        <f t="shared" si="12"/>
        <v/>
      </c>
      <c r="C826" t="str">
        <f>TEXT(IF(A826="","",IF(B826="3",VLOOKUP(A826,'Support - LTAP Names'!A:E,2,FALSE),VLOOKUP('Support - LTAP'!A826,'Support - LTAP Names'!G:K,2,FALSE))),"0000000")</f>
        <v/>
      </c>
    </row>
    <row r="827" spans="1:3" x14ac:dyDescent="0.25">
      <c r="A827" t="str">
        <f>IF('Source - LTAP PAMP'!A827="","",'Source - LTAP PAMP'!A827)</f>
        <v/>
      </c>
      <c r="B827" s="1" t="str">
        <f t="shared" si="12"/>
        <v/>
      </c>
      <c r="C827" t="str">
        <f>TEXT(IF(A827="","",IF(B827="3",VLOOKUP(A827,'Support - LTAP Names'!A:E,2,FALSE),VLOOKUP('Support - LTAP'!A827,'Support - LTAP Names'!G:K,2,FALSE))),"0000000")</f>
        <v/>
      </c>
    </row>
    <row r="828" spans="1:3" x14ac:dyDescent="0.25">
      <c r="A828" t="str">
        <f>IF('Source - LTAP PAMP'!A828="","",'Source - LTAP PAMP'!A828)</f>
        <v/>
      </c>
      <c r="B828" s="1" t="str">
        <f t="shared" si="12"/>
        <v/>
      </c>
      <c r="C828" t="str">
        <f>TEXT(IF(A828="","",IF(B828="3",VLOOKUP(A828,'Support - LTAP Names'!A:E,2,FALSE),VLOOKUP('Support - LTAP'!A828,'Support - LTAP Names'!G:K,2,FALSE))),"0000000")</f>
        <v/>
      </c>
    </row>
    <row r="829" spans="1:3" x14ac:dyDescent="0.25">
      <c r="A829" t="str">
        <f>IF('Source - LTAP PAMP'!A829="","",'Source - LTAP PAMP'!A829)</f>
        <v/>
      </c>
      <c r="B829" s="1" t="str">
        <f t="shared" si="12"/>
        <v/>
      </c>
      <c r="C829" t="str">
        <f>TEXT(IF(A829="","",IF(B829="3",VLOOKUP(A829,'Support - LTAP Names'!A:E,2,FALSE),VLOOKUP('Support - LTAP'!A829,'Support - LTAP Names'!G:K,2,FALSE))),"0000000")</f>
        <v/>
      </c>
    </row>
    <row r="830" spans="1:3" x14ac:dyDescent="0.25">
      <c r="A830" t="str">
        <f>IF('Source - LTAP PAMP'!A830="","",'Source - LTAP PAMP'!A830)</f>
        <v/>
      </c>
      <c r="B830" s="1" t="str">
        <f t="shared" si="12"/>
        <v/>
      </c>
      <c r="C830" t="str">
        <f>TEXT(IF(A830="","",IF(B830="3",VLOOKUP(A830,'Support - LTAP Names'!A:E,2,FALSE),VLOOKUP('Support - LTAP'!A830,'Support - LTAP Names'!G:K,2,FALSE))),"0000000")</f>
        <v/>
      </c>
    </row>
    <row r="831" spans="1:3" x14ac:dyDescent="0.25">
      <c r="A831" t="str">
        <f>IF('Source - LTAP PAMP'!A831="","",'Source - LTAP PAMP'!A831)</f>
        <v/>
      </c>
      <c r="B831" s="1" t="str">
        <f t="shared" si="12"/>
        <v/>
      </c>
      <c r="C831" t="str">
        <f>TEXT(IF(A831="","",IF(B831="3",VLOOKUP(A831,'Support - LTAP Names'!A:E,2,FALSE),VLOOKUP('Support - LTAP'!A831,'Support - LTAP Names'!G:K,2,FALSE))),"0000000")</f>
        <v/>
      </c>
    </row>
    <row r="832" spans="1:3" x14ac:dyDescent="0.25">
      <c r="A832" t="str">
        <f>IF('Source - LTAP PAMP'!A832="","",'Source - LTAP PAMP'!A832)</f>
        <v/>
      </c>
      <c r="B832" s="1" t="str">
        <f t="shared" si="12"/>
        <v/>
      </c>
      <c r="C832" t="str">
        <f>TEXT(IF(A832="","",IF(B832="3",VLOOKUP(A832,'Support - LTAP Names'!A:E,2,FALSE),VLOOKUP('Support - LTAP'!A832,'Support - LTAP Names'!G:K,2,FALSE))),"0000000")</f>
        <v/>
      </c>
    </row>
    <row r="833" spans="1:3" x14ac:dyDescent="0.25">
      <c r="A833" t="str">
        <f>IF('Source - LTAP PAMP'!A833="","",'Source - LTAP PAMP'!A833)</f>
        <v/>
      </c>
      <c r="B833" s="1" t="str">
        <f t="shared" si="12"/>
        <v/>
      </c>
      <c r="C833" t="str">
        <f>TEXT(IF(A833="","",IF(B833="3",VLOOKUP(A833,'Support - LTAP Names'!A:E,2,FALSE),VLOOKUP('Support - LTAP'!A833,'Support - LTAP Names'!G:K,2,FALSE))),"0000000")</f>
        <v/>
      </c>
    </row>
    <row r="834" spans="1:3" x14ac:dyDescent="0.25">
      <c r="A834" t="str">
        <f>IF('Source - LTAP PAMP'!A834="","",'Source - LTAP PAMP'!A834)</f>
        <v/>
      </c>
      <c r="B834" s="1" t="str">
        <f t="shared" si="12"/>
        <v/>
      </c>
      <c r="C834" t="str">
        <f>TEXT(IF(A834="","",IF(B834="3",VLOOKUP(A834,'Support - LTAP Names'!A:E,2,FALSE),VLOOKUP('Support - LTAP'!A834,'Support - LTAP Names'!G:K,2,FALSE))),"0000000")</f>
        <v/>
      </c>
    </row>
    <row r="835" spans="1:3" x14ac:dyDescent="0.25">
      <c r="A835" t="str">
        <f>IF('Source - LTAP PAMP'!A835="","",'Source - LTAP PAMP'!A835)</f>
        <v/>
      </c>
      <c r="B835" s="1" t="str">
        <f t="shared" ref="B835:B898" si="13">IF(A835="","",IF(RIGHT(A835,6)="COUNTY","1","3"))</f>
        <v/>
      </c>
      <c r="C835" t="str">
        <f>TEXT(IF(A835="","",IF(B835="3",VLOOKUP(A835,'Support - LTAP Names'!A:E,2,FALSE),VLOOKUP('Support - LTAP'!A835,'Support - LTAP Names'!G:K,2,FALSE))),"0000000")</f>
        <v/>
      </c>
    </row>
    <row r="836" spans="1:3" x14ac:dyDescent="0.25">
      <c r="A836" t="str">
        <f>IF('Source - LTAP PAMP'!A836="","",'Source - LTAP PAMP'!A836)</f>
        <v/>
      </c>
      <c r="B836" s="1" t="str">
        <f t="shared" si="13"/>
        <v/>
      </c>
      <c r="C836" t="str">
        <f>TEXT(IF(A836="","",IF(B836="3",VLOOKUP(A836,'Support - LTAP Names'!A:E,2,FALSE),VLOOKUP('Support - LTAP'!A836,'Support - LTAP Names'!G:K,2,FALSE))),"0000000")</f>
        <v/>
      </c>
    </row>
    <row r="837" spans="1:3" x14ac:dyDescent="0.25">
      <c r="A837" t="str">
        <f>IF('Source - LTAP PAMP'!A837="","",'Source - LTAP PAMP'!A837)</f>
        <v/>
      </c>
      <c r="B837" s="1" t="str">
        <f t="shared" si="13"/>
        <v/>
      </c>
      <c r="C837" t="str">
        <f>TEXT(IF(A837="","",IF(B837="3",VLOOKUP(A837,'Support - LTAP Names'!A:E,2,FALSE),VLOOKUP('Support - LTAP'!A837,'Support - LTAP Names'!G:K,2,FALSE))),"0000000")</f>
        <v/>
      </c>
    </row>
    <row r="838" spans="1:3" x14ac:dyDescent="0.25">
      <c r="A838" t="str">
        <f>IF('Source - LTAP PAMP'!A838="","",'Source - LTAP PAMP'!A838)</f>
        <v/>
      </c>
      <c r="B838" s="1" t="str">
        <f t="shared" si="13"/>
        <v/>
      </c>
      <c r="C838" t="str">
        <f>TEXT(IF(A838="","",IF(B838="3",VLOOKUP(A838,'Support - LTAP Names'!A:E,2,FALSE),VLOOKUP('Support - LTAP'!A838,'Support - LTAP Names'!G:K,2,FALSE))),"0000000")</f>
        <v/>
      </c>
    </row>
    <row r="839" spans="1:3" x14ac:dyDescent="0.25">
      <c r="A839" t="str">
        <f>IF('Source - LTAP PAMP'!A839="","",'Source - LTAP PAMP'!A839)</f>
        <v/>
      </c>
      <c r="B839" s="1" t="str">
        <f t="shared" si="13"/>
        <v/>
      </c>
      <c r="C839" t="str">
        <f>TEXT(IF(A839="","",IF(B839="3",VLOOKUP(A839,'Support - LTAP Names'!A:E,2,FALSE),VLOOKUP('Support - LTAP'!A839,'Support - LTAP Names'!G:K,2,FALSE))),"0000000")</f>
        <v/>
      </c>
    </row>
    <row r="840" spans="1:3" x14ac:dyDescent="0.25">
      <c r="A840" t="str">
        <f>IF('Source - LTAP PAMP'!A840="","",'Source - LTAP PAMP'!A840)</f>
        <v/>
      </c>
      <c r="B840" s="1" t="str">
        <f t="shared" si="13"/>
        <v/>
      </c>
      <c r="C840" t="str">
        <f>TEXT(IF(A840="","",IF(B840="3",VLOOKUP(A840,'Support - LTAP Names'!A:E,2,FALSE),VLOOKUP('Support - LTAP'!A840,'Support - LTAP Names'!G:K,2,FALSE))),"0000000")</f>
        <v/>
      </c>
    </row>
    <row r="841" spans="1:3" x14ac:dyDescent="0.25">
      <c r="A841" t="str">
        <f>IF('Source - LTAP PAMP'!A841="","",'Source - LTAP PAMP'!A841)</f>
        <v/>
      </c>
      <c r="B841" s="1" t="str">
        <f t="shared" si="13"/>
        <v/>
      </c>
      <c r="C841" t="str">
        <f>TEXT(IF(A841="","",IF(B841="3",VLOOKUP(A841,'Support - LTAP Names'!A:E,2,FALSE),VLOOKUP('Support - LTAP'!A841,'Support - LTAP Names'!G:K,2,FALSE))),"0000000")</f>
        <v/>
      </c>
    </row>
    <row r="842" spans="1:3" x14ac:dyDescent="0.25">
      <c r="A842" t="str">
        <f>IF('Source - LTAP PAMP'!A842="","",'Source - LTAP PAMP'!A842)</f>
        <v/>
      </c>
      <c r="B842" s="1" t="str">
        <f t="shared" si="13"/>
        <v/>
      </c>
      <c r="C842" t="str">
        <f>TEXT(IF(A842="","",IF(B842="3",VLOOKUP(A842,'Support - LTAP Names'!A:E,2,FALSE),VLOOKUP('Support - LTAP'!A842,'Support - LTAP Names'!G:K,2,FALSE))),"0000000")</f>
        <v/>
      </c>
    </row>
    <row r="843" spans="1:3" x14ac:dyDescent="0.25">
      <c r="A843" t="str">
        <f>IF('Source - LTAP PAMP'!A843="","",'Source - LTAP PAMP'!A843)</f>
        <v/>
      </c>
      <c r="B843" s="1" t="str">
        <f t="shared" si="13"/>
        <v/>
      </c>
      <c r="C843" t="str">
        <f>TEXT(IF(A843="","",IF(B843="3",VLOOKUP(A843,'Support - LTAP Names'!A:E,2,FALSE),VLOOKUP('Support - LTAP'!A843,'Support - LTAP Names'!G:K,2,FALSE))),"0000000")</f>
        <v/>
      </c>
    </row>
    <row r="844" spans="1:3" x14ac:dyDescent="0.25">
      <c r="A844" t="str">
        <f>IF('Source - LTAP PAMP'!A844="","",'Source - LTAP PAMP'!A844)</f>
        <v/>
      </c>
      <c r="B844" s="1" t="str">
        <f t="shared" si="13"/>
        <v/>
      </c>
      <c r="C844" t="str">
        <f>TEXT(IF(A844="","",IF(B844="3",VLOOKUP(A844,'Support - LTAP Names'!A:E,2,FALSE),VLOOKUP('Support - LTAP'!A844,'Support - LTAP Names'!G:K,2,FALSE))),"0000000")</f>
        <v/>
      </c>
    </row>
    <row r="845" spans="1:3" x14ac:dyDescent="0.25">
      <c r="A845" t="str">
        <f>IF('Source - LTAP PAMP'!A845="","",'Source - LTAP PAMP'!A845)</f>
        <v/>
      </c>
      <c r="B845" s="1" t="str">
        <f t="shared" si="13"/>
        <v/>
      </c>
      <c r="C845" t="str">
        <f>TEXT(IF(A845="","",IF(B845="3",VLOOKUP(A845,'Support - LTAP Names'!A:E,2,FALSE),VLOOKUP('Support - LTAP'!A845,'Support - LTAP Names'!G:K,2,FALSE))),"0000000")</f>
        <v/>
      </c>
    </row>
    <row r="846" spans="1:3" x14ac:dyDescent="0.25">
      <c r="A846" t="str">
        <f>IF('Source - LTAP PAMP'!A846="","",'Source - LTAP PAMP'!A846)</f>
        <v/>
      </c>
      <c r="B846" s="1" t="str">
        <f t="shared" si="13"/>
        <v/>
      </c>
      <c r="C846" t="str">
        <f>TEXT(IF(A846="","",IF(B846="3",VLOOKUP(A846,'Support - LTAP Names'!A:E,2,FALSE),VLOOKUP('Support - LTAP'!A846,'Support - LTAP Names'!G:K,2,FALSE))),"0000000")</f>
        <v/>
      </c>
    </row>
    <row r="847" spans="1:3" x14ac:dyDescent="0.25">
      <c r="A847" t="str">
        <f>IF('Source - LTAP PAMP'!A847="","",'Source - LTAP PAMP'!A847)</f>
        <v/>
      </c>
      <c r="B847" s="1" t="str">
        <f t="shared" si="13"/>
        <v/>
      </c>
      <c r="C847" t="str">
        <f>TEXT(IF(A847="","",IF(B847="3",VLOOKUP(A847,'Support - LTAP Names'!A:E,2,FALSE),VLOOKUP('Support - LTAP'!A847,'Support - LTAP Names'!G:K,2,FALSE))),"0000000")</f>
        <v/>
      </c>
    </row>
    <row r="848" spans="1:3" x14ac:dyDescent="0.25">
      <c r="A848" t="str">
        <f>IF('Source - LTAP PAMP'!A848="","",'Source - LTAP PAMP'!A848)</f>
        <v/>
      </c>
      <c r="B848" s="1" t="str">
        <f t="shared" si="13"/>
        <v/>
      </c>
      <c r="C848" t="str">
        <f>TEXT(IF(A848="","",IF(B848="3",VLOOKUP(A848,'Support - LTAP Names'!A:E,2,FALSE),VLOOKUP('Support - LTAP'!A848,'Support - LTAP Names'!G:K,2,FALSE))),"0000000")</f>
        <v/>
      </c>
    </row>
    <row r="849" spans="1:3" x14ac:dyDescent="0.25">
      <c r="A849" t="str">
        <f>IF('Source - LTAP PAMP'!A849="","",'Source - LTAP PAMP'!A849)</f>
        <v/>
      </c>
      <c r="B849" s="1" t="str">
        <f t="shared" si="13"/>
        <v/>
      </c>
      <c r="C849" t="str">
        <f>TEXT(IF(A849="","",IF(B849="3",VLOOKUP(A849,'Support - LTAP Names'!A:E,2,FALSE),VLOOKUP('Support - LTAP'!A849,'Support - LTAP Names'!G:K,2,FALSE))),"0000000")</f>
        <v/>
      </c>
    </row>
    <row r="850" spans="1:3" x14ac:dyDescent="0.25">
      <c r="A850" t="str">
        <f>IF('Source - LTAP PAMP'!A850="","",'Source - LTAP PAMP'!A850)</f>
        <v/>
      </c>
      <c r="B850" s="1" t="str">
        <f t="shared" si="13"/>
        <v/>
      </c>
      <c r="C850" t="str">
        <f>TEXT(IF(A850="","",IF(B850="3",VLOOKUP(A850,'Support - LTAP Names'!A:E,2,FALSE),VLOOKUP('Support - LTAP'!A850,'Support - LTAP Names'!G:K,2,FALSE))),"0000000")</f>
        <v/>
      </c>
    </row>
    <row r="851" spans="1:3" x14ac:dyDescent="0.25">
      <c r="A851" t="str">
        <f>IF('Source - LTAP PAMP'!A851="","",'Source - LTAP PAMP'!A851)</f>
        <v/>
      </c>
      <c r="B851" s="1" t="str">
        <f t="shared" si="13"/>
        <v/>
      </c>
      <c r="C851" t="str">
        <f>TEXT(IF(A851="","",IF(B851="3",VLOOKUP(A851,'Support - LTAP Names'!A:E,2,FALSE),VLOOKUP('Support - LTAP'!A851,'Support - LTAP Names'!G:K,2,FALSE))),"0000000")</f>
        <v/>
      </c>
    </row>
    <row r="852" spans="1:3" x14ac:dyDescent="0.25">
      <c r="A852" t="str">
        <f>IF('Source - LTAP PAMP'!A852="","",'Source - LTAP PAMP'!A852)</f>
        <v/>
      </c>
      <c r="B852" s="1" t="str">
        <f t="shared" si="13"/>
        <v/>
      </c>
      <c r="C852" t="str">
        <f>TEXT(IF(A852="","",IF(B852="3",VLOOKUP(A852,'Support - LTAP Names'!A:E,2,FALSE),VLOOKUP('Support - LTAP'!A852,'Support - LTAP Names'!G:K,2,FALSE))),"0000000")</f>
        <v/>
      </c>
    </row>
    <row r="853" spans="1:3" x14ac:dyDescent="0.25">
      <c r="A853" t="str">
        <f>IF('Source - LTAP PAMP'!A853="","",'Source - LTAP PAMP'!A853)</f>
        <v/>
      </c>
      <c r="B853" s="1" t="str">
        <f t="shared" si="13"/>
        <v/>
      </c>
      <c r="C853" t="str">
        <f>TEXT(IF(A853="","",IF(B853="3",VLOOKUP(A853,'Support - LTAP Names'!A:E,2,FALSE),VLOOKUP('Support - LTAP'!A853,'Support - LTAP Names'!G:K,2,FALSE))),"0000000")</f>
        <v/>
      </c>
    </row>
    <row r="854" spans="1:3" x14ac:dyDescent="0.25">
      <c r="A854" t="str">
        <f>IF('Source - LTAP PAMP'!A854="","",'Source - LTAP PAMP'!A854)</f>
        <v/>
      </c>
      <c r="B854" s="1" t="str">
        <f t="shared" si="13"/>
        <v/>
      </c>
      <c r="C854" t="str">
        <f>TEXT(IF(A854="","",IF(B854="3",VLOOKUP(A854,'Support - LTAP Names'!A:E,2,FALSE),VLOOKUP('Support - LTAP'!A854,'Support - LTAP Names'!G:K,2,FALSE))),"0000000")</f>
        <v/>
      </c>
    </row>
    <row r="855" spans="1:3" x14ac:dyDescent="0.25">
      <c r="A855" t="str">
        <f>IF('Source - LTAP PAMP'!A855="","",'Source - LTAP PAMP'!A855)</f>
        <v/>
      </c>
      <c r="B855" s="1" t="str">
        <f t="shared" si="13"/>
        <v/>
      </c>
      <c r="C855" t="str">
        <f>TEXT(IF(A855="","",IF(B855="3",VLOOKUP(A855,'Support - LTAP Names'!A:E,2,FALSE),VLOOKUP('Support - LTAP'!A855,'Support - LTAP Names'!G:K,2,FALSE))),"0000000")</f>
        <v/>
      </c>
    </row>
    <row r="856" spans="1:3" x14ac:dyDescent="0.25">
      <c r="A856" t="str">
        <f>IF('Source - LTAP PAMP'!A856="","",'Source - LTAP PAMP'!A856)</f>
        <v/>
      </c>
      <c r="B856" s="1" t="str">
        <f t="shared" si="13"/>
        <v/>
      </c>
      <c r="C856" t="str">
        <f>TEXT(IF(A856="","",IF(B856="3",VLOOKUP(A856,'Support - LTAP Names'!A:E,2,FALSE),VLOOKUP('Support - LTAP'!A856,'Support - LTAP Names'!G:K,2,FALSE))),"0000000")</f>
        <v/>
      </c>
    </row>
    <row r="857" spans="1:3" x14ac:dyDescent="0.25">
      <c r="A857" t="str">
        <f>IF('Source - LTAP PAMP'!A857="","",'Source - LTAP PAMP'!A857)</f>
        <v/>
      </c>
      <c r="B857" s="1" t="str">
        <f t="shared" si="13"/>
        <v/>
      </c>
      <c r="C857" t="str">
        <f>TEXT(IF(A857="","",IF(B857="3",VLOOKUP(A857,'Support - LTAP Names'!A:E,2,FALSE),VLOOKUP('Support - LTAP'!A857,'Support - LTAP Names'!G:K,2,FALSE))),"0000000")</f>
        <v/>
      </c>
    </row>
    <row r="858" spans="1:3" x14ac:dyDescent="0.25">
      <c r="A858" t="str">
        <f>IF('Source - LTAP PAMP'!A858="","",'Source - LTAP PAMP'!A858)</f>
        <v/>
      </c>
      <c r="B858" s="1" t="str">
        <f t="shared" si="13"/>
        <v/>
      </c>
      <c r="C858" t="str">
        <f>TEXT(IF(A858="","",IF(B858="3",VLOOKUP(A858,'Support - LTAP Names'!A:E,2,FALSE),VLOOKUP('Support - LTAP'!A858,'Support - LTAP Names'!G:K,2,FALSE))),"0000000")</f>
        <v/>
      </c>
    </row>
    <row r="859" spans="1:3" x14ac:dyDescent="0.25">
      <c r="A859" t="str">
        <f>IF('Source - LTAP PAMP'!A859="","",'Source - LTAP PAMP'!A859)</f>
        <v/>
      </c>
      <c r="B859" s="1" t="str">
        <f t="shared" si="13"/>
        <v/>
      </c>
      <c r="C859" t="str">
        <f>TEXT(IF(A859="","",IF(B859="3",VLOOKUP(A859,'Support - LTAP Names'!A:E,2,FALSE),VLOOKUP('Support - LTAP'!A859,'Support - LTAP Names'!G:K,2,FALSE))),"0000000")</f>
        <v/>
      </c>
    </row>
    <row r="860" spans="1:3" x14ac:dyDescent="0.25">
      <c r="A860" t="str">
        <f>IF('Source - LTAP PAMP'!A860="","",'Source - LTAP PAMP'!A860)</f>
        <v/>
      </c>
      <c r="B860" s="1" t="str">
        <f t="shared" si="13"/>
        <v/>
      </c>
      <c r="C860" t="str">
        <f>TEXT(IF(A860="","",IF(B860="3",VLOOKUP(A860,'Support - LTAP Names'!A:E,2,FALSE),VLOOKUP('Support - LTAP'!A860,'Support - LTAP Names'!G:K,2,FALSE))),"0000000")</f>
        <v/>
      </c>
    </row>
    <row r="861" spans="1:3" x14ac:dyDescent="0.25">
      <c r="A861" t="str">
        <f>IF('Source - LTAP PAMP'!A861="","",'Source - LTAP PAMP'!A861)</f>
        <v/>
      </c>
      <c r="B861" s="1" t="str">
        <f t="shared" si="13"/>
        <v/>
      </c>
      <c r="C861" t="str">
        <f>TEXT(IF(A861="","",IF(B861="3",VLOOKUP(A861,'Support - LTAP Names'!A:E,2,FALSE),VLOOKUP('Support - LTAP'!A861,'Support - LTAP Names'!G:K,2,FALSE))),"0000000")</f>
        <v/>
      </c>
    </row>
    <row r="862" spans="1:3" x14ac:dyDescent="0.25">
      <c r="A862" t="str">
        <f>IF('Source - LTAP PAMP'!A862="","",'Source - LTAP PAMP'!A862)</f>
        <v/>
      </c>
      <c r="B862" s="1" t="str">
        <f t="shared" si="13"/>
        <v/>
      </c>
      <c r="C862" t="str">
        <f>TEXT(IF(A862="","",IF(B862="3",VLOOKUP(A862,'Support - LTAP Names'!A:E,2,FALSE),VLOOKUP('Support - LTAP'!A862,'Support - LTAP Names'!G:K,2,FALSE))),"0000000")</f>
        <v/>
      </c>
    </row>
    <row r="863" spans="1:3" x14ac:dyDescent="0.25">
      <c r="A863" t="str">
        <f>IF('Source - LTAP PAMP'!A863="","",'Source - LTAP PAMP'!A863)</f>
        <v/>
      </c>
      <c r="B863" s="1" t="str">
        <f t="shared" si="13"/>
        <v/>
      </c>
      <c r="C863" t="str">
        <f>TEXT(IF(A863="","",IF(B863="3",VLOOKUP(A863,'Support - LTAP Names'!A:E,2,FALSE),VLOOKUP('Support - LTAP'!A863,'Support - LTAP Names'!G:K,2,FALSE))),"0000000")</f>
        <v/>
      </c>
    </row>
    <row r="864" spans="1:3" x14ac:dyDescent="0.25">
      <c r="A864" t="str">
        <f>IF('Source - LTAP PAMP'!A864="","",'Source - LTAP PAMP'!A864)</f>
        <v/>
      </c>
      <c r="B864" s="1" t="str">
        <f t="shared" si="13"/>
        <v/>
      </c>
      <c r="C864" t="str">
        <f>TEXT(IF(A864="","",IF(B864="3",VLOOKUP(A864,'Support - LTAP Names'!A:E,2,FALSE),VLOOKUP('Support - LTAP'!A864,'Support - LTAP Names'!G:K,2,FALSE))),"0000000")</f>
        <v/>
      </c>
    </row>
    <row r="865" spans="1:3" x14ac:dyDescent="0.25">
      <c r="A865" t="str">
        <f>IF('Source - LTAP PAMP'!A865="","",'Source - LTAP PAMP'!A865)</f>
        <v/>
      </c>
      <c r="B865" s="1" t="str">
        <f t="shared" si="13"/>
        <v/>
      </c>
      <c r="C865" t="str">
        <f>TEXT(IF(A865="","",IF(B865="3",VLOOKUP(A865,'Support - LTAP Names'!A:E,2,FALSE),VLOOKUP('Support - LTAP'!A865,'Support - LTAP Names'!G:K,2,FALSE))),"0000000")</f>
        <v/>
      </c>
    </row>
    <row r="866" spans="1:3" x14ac:dyDescent="0.25">
      <c r="A866" t="str">
        <f>IF('Source - LTAP PAMP'!A866="","",'Source - LTAP PAMP'!A866)</f>
        <v/>
      </c>
      <c r="B866" s="1" t="str">
        <f t="shared" si="13"/>
        <v/>
      </c>
      <c r="C866" t="str">
        <f>TEXT(IF(A866="","",IF(B866="3",VLOOKUP(A866,'Support - LTAP Names'!A:E,2,FALSE),VLOOKUP('Support - LTAP'!A866,'Support - LTAP Names'!G:K,2,FALSE))),"0000000")</f>
        <v/>
      </c>
    </row>
    <row r="867" spans="1:3" x14ac:dyDescent="0.25">
      <c r="A867" t="str">
        <f>IF('Source - LTAP PAMP'!A867="","",'Source - LTAP PAMP'!A867)</f>
        <v/>
      </c>
      <c r="B867" s="1" t="str">
        <f t="shared" si="13"/>
        <v/>
      </c>
      <c r="C867" t="str">
        <f>TEXT(IF(A867="","",IF(B867="3",VLOOKUP(A867,'Support - LTAP Names'!A:E,2,FALSE),VLOOKUP('Support - LTAP'!A867,'Support - LTAP Names'!G:K,2,FALSE))),"0000000")</f>
        <v/>
      </c>
    </row>
    <row r="868" spans="1:3" x14ac:dyDescent="0.25">
      <c r="A868" t="str">
        <f>IF('Source - LTAP PAMP'!A868="","",'Source - LTAP PAMP'!A868)</f>
        <v/>
      </c>
      <c r="B868" s="1" t="str">
        <f t="shared" si="13"/>
        <v/>
      </c>
      <c r="C868" t="str">
        <f>TEXT(IF(A868="","",IF(B868="3",VLOOKUP(A868,'Support - LTAP Names'!A:E,2,FALSE),VLOOKUP('Support - LTAP'!A868,'Support - LTAP Names'!G:K,2,FALSE))),"0000000")</f>
        <v/>
      </c>
    </row>
    <row r="869" spans="1:3" x14ac:dyDescent="0.25">
      <c r="A869" t="str">
        <f>IF('Source - LTAP PAMP'!A869="","",'Source - LTAP PAMP'!A869)</f>
        <v/>
      </c>
      <c r="B869" s="1" t="str">
        <f t="shared" si="13"/>
        <v/>
      </c>
      <c r="C869" t="str">
        <f>TEXT(IF(A869="","",IF(B869="3",VLOOKUP(A869,'Support - LTAP Names'!A:E,2,FALSE),VLOOKUP('Support - LTAP'!A869,'Support - LTAP Names'!G:K,2,FALSE))),"0000000")</f>
        <v/>
      </c>
    </row>
    <row r="870" spans="1:3" x14ac:dyDescent="0.25">
      <c r="A870" t="str">
        <f>IF('Source - LTAP PAMP'!A870="","",'Source - LTAP PAMP'!A870)</f>
        <v/>
      </c>
      <c r="B870" s="1" t="str">
        <f t="shared" si="13"/>
        <v/>
      </c>
      <c r="C870" t="str">
        <f>TEXT(IF(A870="","",IF(B870="3",VLOOKUP(A870,'Support - LTAP Names'!A:E,2,FALSE),VLOOKUP('Support - LTAP'!A870,'Support - LTAP Names'!G:K,2,FALSE))),"0000000")</f>
        <v/>
      </c>
    </row>
    <row r="871" spans="1:3" x14ac:dyDescent="0.25">
      <c r="A871" t="str">
        <f>IF('Source - LTAP PAMP'!A871="","",'Source - LTAP PAMP'!A871)</f>
        <v/>
      </c>
      <c r="B871" s="1" t="str">
        <f t="shared" si="13"/>
        <v/>
      </c>
      <c r="C871" t="str">
        <f>TEXT(IF(A871="","",IF(B871="3",VLOOKUP(A871,'Support - LTAP Names'!A:E,2,FALSE),VLOOKUP('Support - LTAP'!A871,'Support - LTAP Names'!G:K,2,FALSE))),"0000000")</f>
        <v/>
      </c>
    </row>
    <row r="872" spans="1:3" x14ac:dyDescent="0.25">
      <c r="A872" t="str">
        <f>IF('Source - LTAP PAMP'!A872="","",'Source - LTAP PAMP'!A872)</f>
        <v/>
      </c>
      <c r="B872" s="1" t="str">
        <f t="shared" si="13"/>
        <v/>
      </c>
      <c r="C872" t="str">
        <f>TEXT(IF(A872="","",IF(B872="3",VLOOKUP(A872,'Support - LTAP Names'!A:E,2,FALSE),VLOOKUP('Support - LTAP'!A872,'Support - LTAP Names'!G:K,2,FALSE))),"0000000")</f>
        <v/>
      </c>
    </row>
    <row r="873" spans="1:3" x14ac:dyDescent="0.25">
      <c r="A873" t="str">
        <f>IF('Source - LTAP PAMP'!A873="","",'Source - LTAP PAMP'!A873)</f>
        <v/>
      </c>
      <c r="B873" s="1" t="str">
        <f t="shared" si="13"/>
        <v/>
      </c>
      <c r="C873" t="str">
        <f>TEXT(IF(A873="","",IF(B873="3",VLOOKUP(A873,'Support - LTAP Names'!A:E,2,FALSE),VLOOKUP('Support - LTAP'!A873,'Support - LTAP Names'!G:K,2,FALSE))),"0000000")</f>
        <v/>
      </c>
    </row>
    <row r="874" spans="1:3" x14ac:dyDescent="0.25">
      <c r="A874" t="str">
        <f>IF('Source - LTAP PAMP'!A874="","",'Source - LTAP PAMP'!A874)</f>
        <v/>
      </c>
      <c r="B874" s="1" t="str">
        <f t="shared" si="13"/>
        <v/>
      </c>
      <c r="C874" t="str">
        <f>TEXT(IF(A874="","",IF(B874="3",VLOOKUP(A874,'Support - LTAP Names'!A:E,2,FALSE),VLOOKUP('Support - LTAP'!A874,'Support - LTAP Names'!G:K,2,FALSE))),"0000000")</f>
        <v/>
      </c>
    </row>
    <row r="875" spans="1:3" x14ac:dyDescent="0.25">
      <c r="A875" t="str">
        <f>IF('Source - LTAP PAMP'!A875="","",'Source - LTAP PAMP'!A875)</f>
        <v/>
      </c>
      <c r="B875" s="1" t="str">
        <f t="shared" si="13"/>
        <v/>
      </c>
      <c r="C875" t="str">
        <f>TEXT(IF(A875="","",IF(B875="3",VLOOKUP(A875,'Support - LTAP Names'!A:E,2,FALSE),VLOOKUP('Support - LTAP'!A875,'Support - LTAP Names'!G:K,2,FALSE))),"0000000")</f>
        <v/>
      </c>
    </row>
    <row r="876" spans="1:3" x14ac:dyDescent="0.25">
      <c r="A876" t="str">
        <f>IF('Source - LTAP PAMP'!A876="","",'Source - LTAP PAMP'!A876)</f>
        <v/>
      </c>
      <c r="B876" s="1" t="str">
        <f t="shared" si="13"/>
        <v/>
      </c>
      <c r="C876" t="str">
        <f>TEXT(IF(A876="","",IF(B876="3",VLOOKUP(A876,'Support - LTAP Names'!A:E,2,FALSE),VLOOKUP('Support - LTAP'!A876,'Support - LTAP Names'!G:K,2,FALSE))),"0000000")</f>
        <v/>
      </c>
    </row>
    <row r="877" spans="1:3" x14ac:dyDescent="0.25">
      <c r="A877" t="str">
        <f>IF('Source - LTAP PAMP'!A877="","",'Source - LTAP PAMP'!A877)</f>
        <v/>
      </c>
      <c r="B877" s="1" t="str">
        <f t="shared" si="13"/>
        <v/>
      </c>
      <c r="C877" t="str">
        <f>TEXT(IF(A877="","",IF(B877="3",VLOOKUP(A877,'Support - LTAP Names'!A:E,2,FALSE),VLOOKUP('Support - LTAP'!A877,'Support - LTAP Names'!G:K,2,FALSE))),"0000000")</f>
        <v/>
      </c>
    </row>
    <row r="878" spans="1:3" x14ac:dyDescent="0.25">
      <c r="A878" t="str">
        <f>IF('Source - LTAP PAMP'!A878="","",'Source - LTAP PAMP'!A878)</f>
        <v/>
      </c>
      <c r="B878" s="1" t="str">
        <f t="shared" si="13"/>
        <v/>
      </c>
      <c r="C878" t="str">
        <f>TEXT(IF(A878="","",IF(B878="3",VLOOKUP(A878,'Support - LTAP Names'!A:E,2,FALSE),VLOOKUP('Support - LTAP'!A878,'Support - LTAP Names'!G:K,2,FALSE))),"0000000")</f>
        <v/>
      </c>
    </row>
    <row r="879" spans="1:3" x14ac:dyDescent="0.25">
      <c r="A879" t="str">
        <f>IF('Source - LTAP PAMP'!A879="","",'Source - LTAP PAMP'!A879)</f>
        <v/>
      </c>
      <c r="B879" s="1" t="str">
        <f t="shared" si="13"/>
        <v/>
      </c>
      <c r="C879" t="str">
        <f>TEXT(IF(A879="","",IF(B879="3",VLOOKUP(A879,'Support - LTAP Names'!A:E,2,FALSE),VLOOKUP('Support - LTAP'!A879,'Support - LTAP Names'!G:K,2,FALSE))),"0000000")</f>
        <v/>
      </c>
    </row>
    <row r="880" spans="1:3" x14ac:dyDescent="0.25">
      <c r="A880" t="str">
        <f>IF('Source - LTAP PAMP'!A880="","",'Source - LTAP PAMP'!A880)</f>
        <v/>
      </c>
      <c r="B880" s="1" t="str">
        <f t="shared" si="13"/>
        <v/>
      </c>
      <c r="C880" t="str">
        <f>TEXT(IF(A880="","",IF(B880="3",VLOOKUP(A880,'Support - LTAP Names'!A:E,2,FALSE),VLOOKUP('Support - LTAP'!A880,'Support - LTAP Names'!G:K,2,FALSE))),"0000000")</f>
        <v/>
      </c>
    </row>
    <row r="881" spans="1:3" x14ac:dyDescent="0.25">
      <c r="A881" t="str">
        <f>IF('Source - LTAP PAMP'!A881="","",'Source - LTAP PAMP'!A881)</f>
        <v/>
      </c>
      <c r="B881" s="1" t="str">
        <f t="shared" si="13"/>
        <v/>
      </c>
      <c r="C881" t="str">
        <f>TEXT(IF(A881="","",IF(B881="3",VLOOKUP(A881,'Support - LTAP Names'!A:E,2,FALSE),VLOOKUP('Support - LTAP'!A881,'Support - LTAP Names'!G:K,2,FALSE))),"0000000")</f>
        <v/>
      </c>
    </row>
    <row r="882" spans="1:3" x14ac:dyDescent="0.25">
      <c r="A882" t="str">
        <f>IF('Source - LTAP PAMP'!A882="","",'Source - LTAP PAMP'!A882)</f>
        <v/>
      </c>
      <c r="B882" s="1" t="str">
        <f t="shared" si="13"/>
        <v/>
      </c>
      <c r="C882" t="str">
        <f>TEXT(IF(A882="","",IF(B882="3",VLOOKUP(A882,'Support - LTAP Names'!A:E,2,FALSE),VLOOKUP('Support - LTAP'!A882,'Support - LTAP Names'!G:K,2,FALSE))),"0000000")</f>
        <v/>
      </c>
    </row>
    <row r="883" spans="1:3" x14ac:dyDescent="0.25">
      <c r="A883" t="str">
        <f>IF('Source - LTAP PAMP'!A883="","",'Source - LTAP PAMP'!A883)</f>
        <v/>
      </c>
      <c r="B883" s="1" t="str">
        <f t="shared" si="13"/>
        <v/>
      </c>
      <c r="C883" t="str">
        <f>TEXT(IF(A883="","",IF(B883="3",VLOOKUP(A883,'Support - LTAP Names'!A:E,2,FALSE),VLOOKUP('Support - LTAP'!A883,'Support - LTAP Names'!G:K,2,FALSE))),"0000000")</f>
        <v/>
      </c>
    </row>
    <row r="884" spans="1:3" x14ac:dyDescent="0.25">
      <c r="A884" t="str">
        <f>IF('Source - LTAP PAMP'!A884="","",'Source - LTAP PAMP'!A884)</f>
        <v/>
      </c>
      <c r="B884" s="1" t="str">
        <f t="shared" si="13"/>
        <v/>
      </c>
      <c r="C884" t="str">
        <f>TEXT(IF(A884="","",IF(B884="3",VLOOKUP(A884,'Support - LTAP Names'!A:E,2,FALSE),VLOOKUP('Support - LTAP'!A884,'Support - LTAP Names'!G:K,2,FALSE))),"0000000")</f>
        <v/>
      </c>
    </row>
    <row r="885" spans="1:3" x14ac:dyDescent="0.25">
      <c r="A885" t="str">
        <f>IF('Source - LTAP PAMP'!A885="","",'Source - LTAP PAMP'!A885)</f>
        <v/>
      </c>
      <c r="B885" s="1" t="str">
        <f t="shared" si="13"/>
        <v/>
      </c>
      <c r="C885" t="str">
        <f>TEXT(IF(A885="","",IF(B885="3",VLOOKUP(A885,'Support - LTAP Names'!A:E,2,FALSE),VLOOKUP('Support - LTAP'!A885,'Support - LTAP Names'!G:K,2,FALSE))),"0000000")</f>
        <v/>
      </c>
    </row>
    <row r="886" spans="1:3" x14ac:dyDescent="0.25">
      <c r="A886" t="str">
        <f>IF('Source - LTAP PAMP'!A886="","",'Source - LTAP PAMP'!A886)</f>
        <v/>
      </c>
      <c r="B886" s="1" t="str">
        <f t="shared" si="13"/>
        <v/>
      </c>
      <c r="C886" t="str">
        <f>TEXT(IF(A886="","",IF(B886="3",VLOOKUP(A886,'Support - LTAP Names'!A:E,2,FALSE),VLOOKUP('Support - LTAP'!A886,'Support - LTAP Names'!G:K,2,FALSE))),"0000000")</f>
        <v/>
      </c>
    </row>
    <row r="887" spans="1:3" x14ac:dyDescent="0.25">
      <c r="A887" t="str">
        <f>IF('Source - LTAP PAMP'!A887="","",'Source - LTAP PAMP'!A887)</f>
        <v/>
      </c>
      <c r="B887" s="1" t="str">
        <f t="shared" si="13"/>
        <v/>
      </c>
      <c r="C887" t="str">
        <f>TEXT(IF(A887="","",IF(B887="3",VLOOKUP(A887,'Support - LTAP Names'!A:E,2,FALSE),VLOOKUP('Support - LTAP'!A887,'Support - LTAP Names'!G:K,2,FALSE))),"0000000")</f>
        <v/>
      </c>
    </row>
    <row r="888" spans="1:3" x14ac:dyDescent="0.25">
      <c r="A888" t="str">
        <f>IF('Source - LTAP PAMP'!A888="","",'Source - LTAP PAMP'!A888)</f>
        <v/>
      </c>
      <c r="B888" s="1" t="str">
        <f t="shared" si="13"/>
        <v/>
      </c>
      <c r="C888" t="str">
        <f>TEXT(IF(A888="","",IF(B888="3",VLOOKUP(A888,'Support - LTAP Names'!A:E,2,FALSE),VLOOKUP('Support - LTAP'!A888,'Support - LTAP Names'!G:K,2,FALSE))),"0000000")</f>
        <v/>
      </c>
    </row>
    <row r="889" spans="1:3" x14ac:dyDescent="0.25">
      <c r="A889" t="str">
        <f>IF('Source - LTAP PAMP'!A889="","",'Source - LTAP PAMP'!A889)</f>
        <v/>
      </c>
      <c r="B889" s="1" t="str">
        <f t="shared" si="13"/>
        <v/>
      </c>
      <c r="C889" t="str">
        <f>TEXT(IF(A889="","",IF(B889="3",VLOOKUP(A889,'Support - LTAP Names'!A:E,2,FALSE),VLOOKUP('Support - LTAP'!A889,'Support - LTAP Names'!G:K,2,FALSE))),"0000000")</f>
        <v/>
      </c>
    </row>
    <row r="890" spans="1:3" x14ac:dyDescent="0.25">
      <c r="A890" t="str">
        <f>IF('Source - LTAP PAMP'!A890="","",'Source - LTAP PAMP'!A890)</f>
        <v/>
      </c>
      <c r="B890" s="1" t="str">
        <f t="shared" si="13"/>
        <v/>
      </c>
      <c r="C890" t="str">
        <f>TEXT(IF(A890="","",IF(B890="3",VLOOKUP(A890,'Support - LTAP Names'!A:E,2,FALSE),VLOOKUP('Support - LTAP'!A890,'Support - LTAP Names'!G:K,2,FALSE))),"0000000")</f>
        <v/>
      </c>
    </row>
    <row r="891" spans="1:3" x14ac:dyDescent="0.25">
      <c r="A891" t="str">
        <f>IF('Source - LTAP PAMP'!A891="","",'Source - LTAP PAMP'!A891)</f>
        <v/>
      </c>
      <c r="B891" s="1" t="str">
        <f t="shared" si="13"/>
        <v/>
      </c>
      <c r="C891" t="str">
        <f>TEXT(IF(A891="","",IF(B891="3",VLOOKUP(A891,'Support - LTAP Names'!A:E,2,FALSE),VLOOKUP('Support - LTAP'!A891,'Support - LTAP Names'!G:K,2,FALSE))),"0000000")</f>
        <v/>
      </c>
    </row>
    <row r="892" spans="1:3" x14ac:dyDescent="0.25">
      <c r="A892" t="str">
        <f>IF('Source - LTAP PAMP'!A892="","",'Source - LTAP PAMP'!A892)</f>
        <v/>
      </c>
      <c r="B892" s="1" t="str">
        <f t="shared" si="13"/>
        <v/>
      </c>
      <c r="C892" t="str">
        <f>TEXT(IF(A892="","",IF(B892="3",VLOOKUP(A892,'Support - LTAP Names'!A:E,2,FALSE),VLOOKUP('Support - LTAP'!A892,'Support - LTAP Names'!G:K,2,FALSE))),"0000000")</f>
        <v/>
      </c>
    </row>
    <row r="893" spans="1:3" x14ac:dyDescent="0.25">
      <c r="A893" t="str">
        <f>IF('Source - LTAP PAMP'!A893="","",'Source - LTAP PAMP'!A893)</f>
        <v/>
      </c>
      <c r="B893" s="1" t="str">
        <f t="shared" si="13"/>
        <v/>
      </c>
      <c r="C893" t="str">
        <f>TEXT(IF(A893="","",IF(B893="3",VLOOKUP(A893,'Support - LTAP Names'!A:E,2,FALSE),VLOOKUP('Support - LTAP'!A893,'Support - LTAP Names'!G:K,2,FALSE))),"0000000")</f>
        <v/>
      </c>
    </row>
    <row r="894" spans="1:3" x14ac:dyDescent="0.25">
      <c r="A894" t="str">
        <f>IF('Source - LTAP PAMP'!A894="","",'Source - LTAP PAMP'!A894)</f>
        <v/>
      </c>
      <c r="B894" s="1" t="str">
        <f t="shared" si="13"/>
        <v/>
      </c>
      <c r="C894" t="str">
        <f>TEXT(IF(A894="","",IF(B894="3",VLOOKUP(A894,'Support - LTAP Names'!A:E,2,FALSE),VLOOKUP('Support - LTAP'!A894,'Support - LTAP Names'!G:K,2,FALSE))),"0000000")</f>
        <v/>
      </c>
    </row>
    <row r="895" spans="1:3" x14ac:dyDescent="0.25">
      <c r="A895" t="str">
        <f>IF('Source - LTAP PAMP'!A895="","",'Source - LTAP PAMP'!A895)</f>
        <v/>
      </c>
      <c r="B895" s="1" t="str">
        <f t="shared" si="13"/>
        <v/>
      </c>
      <c r="C895" t="str">
        <f>TEXT(IF(A895="","",IF(B895="3",VLOOKUP(A895,'Support - LTAP Names'!A:E,2,FALSE),VLOOKUP('Support - LTAP'!A895,'Support - LTAP Names'!G:K,2,FALSE))),"0000000")</f>
        <v/>
      </c>
    </row>
    <row r="896" spans="1:3" x14ac:dyDescent="0.25">
      <c r="A896" t="str">
        <f>IF('Source - LTAP PAMP'!A896="","",'Source - LTAP PAMP'!A896)</f>
        <v/>
      </c>
      <c r="B896" s="1" t="str">
        <f t="shared" si="13"/>
        <v/>
      </c>
      <c r="C896" t="str">
        <f>TEXT(IF(A896="","",IF(B896="3",VLOOKUP(A896,'Support - LTAP Names'!A:E,2,FALSE),VLOOKUP('Support - LTAP'!A896,'Support - LTAP Names'!G:K,2,FALSE))),"0000000")</f>
        <v/>
      </c>
    </row>
    <row r="897" spans="1:3" x14ac:dyDescent="0.25">
      <c r="A897" t="str">
        <f>IF('Source - LTAP PAMP'!A897="","",'Source - LTAP PAMP'!A897)</f>
        <v/>
      </c>
      <c r="B897" s="1" t="str">
        <f t="shared" si="13"/>
        <v/>
      </c>
      <c r="C897" t="str">
        <f>TEXT(IF(A897="","",IF(B897="3",VLOOKUP(A897,'Support - LTAP Names'!A:E,2,FALSE),VLOOKUP('Support - LTAP'!A897,'Support - LTAP Names'!G:K,2,FALSE))),"0000000")</f>
        <v/>
      </c>
    </row>
    <row r="898" spans="1:3" x14ac:dyDescent="0.25">
      <c r="A898" t="str">
        <f>IF('Source - LTAP PAMP'!A898="","",'Source - LTAP PAMP'!A898)</f>
        <v/>
      </c>
      <c r="B898" s="1" t="str">
        <f t="shared" si="13"/>
        <v/>
      </c>
      <c r="C898" t="str">
        <f>TEXT(IF(A898="","",IF(B898="3",VLOOKUP(A898,'Support - LTAP Names'!A:E,2,FALSE),VLOOKUP('Support - LTAP'!A898,'Support - LTAP Names'!G:K,2,FALSE))),"0000000")</f>
        <v/>
      </c>
    </row>
    <row r="899" spans="1:3" x14ac:dyDescent="0.25">
      <c r="A899" t="str">
        <f>IF('Source - LTAP PAMP'!A899="","",'Source - LTAP PAMP'!A899)</f>
        <v/>
      </c>
      <c r="B899" s="1" t="str">
        <f t="shared" ref="B899:B962" si="14">IF(A899="","",IF(RIGHT(A899,6)="COUNTY","1","3"))</f>
        <v/>
      </c>
      <c r="C899" t="str">
        <f>TEXT(IF(A899="","",IF(B899="3",VLOOKUP(A899,'Support - LTAP Names'!A:E,2,FALSE),VLOOKUP('Support - LTAP'!A899,'Support - LTAP Names'!G:K,2,FALSE))),"0000000")</f>
        <v/>
      </c>
    </row>
    <row r="900" spans="1:3" x14ac:dyDescent="0.25">
      <c r="A900" t="str">
        <f>IF('Source - LTAP PAMP'!A900="","",'Source - LTAP PAMP'!A900)</f>
        <v/>
      </c>
      <c r="B900" s="1" t="str">
        <f t="shared" si="14"/>
        <v/>
      </c>
      <c r="C900" t="str">
        <f>TEXT(IF(A900="","",IF(B900="3",VLOOKUP(A900,'Support - LTAP Names'!A:E,2,FALSE),VLOOKUP('Support - LTAP'!A900,'Support - LTAP Names'!G:K,2,FALSE))),"0000000")</f>
        <v/>
      </c>
    </row>
    <row r="901" spans="1:3" x14ac:dyDescent="0.25">
      <c r="A901" t="str">
        <f>IF('Source - LTAP PAMP'!A901="","",'Source - LTAP PAMP'!A901)</f>
        <v/>
      </c>
      <c r="B901" s="1" t="str">
        <f t="shared" si="14"/>
        <v/>
      </c>
      <c r="C901" t="str">
        <f>TEXT(IF(A901="","",IF(B901="3",VLOOKUP(A901,'Support - LTAP Names'!A:E,2,FALSE),VLOOKUP('Support - LTAP'!A901,'Support - LTAP Names'!G:K,2,FALSE))),"0000000")</f>
        <v/>
      </c>
    </row>
    <row r="902" spans="1:3" x14ac:dyDescent="0.25">
      <c r="A902" t="str">
        <f>IF('Source - LTAP PAMP'!A902="","",'Source - LTAP PAMP'!A902)</f>
        <v/>
      </c>
      <c r="B902" s="1" t="str">
        <f t="shared" si="14"/>
        <v/>
      </c>
      <c r="C902" t="str">
        <f>TEXT(IF(A902="","",IF(B902="3",VLOOKUP(A902,'Support - LTAP Names'!A:E,2,FALSE),VLOOKUP('Support - LTAP'!A902,'Support - LTAP Names'!G:K,2,FALSE))),"0000000")</f>
        <v/>
      </c>
    </row>
    <row r="903" spans="1:3" x14ac:dyDescent="0.25">
      <c r="A903" t="str">
        <f>IF('Source - LTAP PAMP'!A903="","",'Source - LTAP PAMP'!A903)</f>
        <v/>
      </c>
      <c r="B903" s="1" t="str">
        <f t="shared" si="14"/>
        <v/>
      </c>
      <c r="C903" t="str">
        <f>TEXT(IF(A903="","",IF(B903="3",VLOOKUP(A903,'Support - LTAP Names'!A:E,2,FALSE),VLOOKUP('Support - LTAP'!A903,'Support - LTAP Names'!G:K,2,FALSE))),"0000000")</f>
        <v/>
      </c>
    </row>
    <row r="904" spans="1:3" x14ac:dyDescent="0.25">
      <c r="A904" t="str">
        <f>IF('Source - LTAP PAMP'!A904="","",'Source - LTAP PAMP'!A904)</f>
        <v/>
      </c>
      <c r="B904" s="1" t="str">
        <f t="shared" si="14"/>
        <v/>
      </c>
      <c r="C904" t="str">
        <f>TEXT(IF(A904="","",IF(B904="3",VLOOKUP(A904,'Support - LTAP Names'!A:E,2,FALSE),VLOOKUP('Support - LTAP'!A904,'Support - LTAP Names'!G:K,2,FALSE))),"0000000")</f>
        <v/>
      </c>
    </row>
    <row r="905" spans="1:3" x14ac:dyDescent="0.25">
      <c r="A905" t="str">
        <f>IF('Source - LTAP PAMP'!A905="","",'Source - LTAP PAMP'!A905)</f>
        <v/>
      </c>
      <c r="B905" s="1" t="str">
        <f t="shared" si="14"/>
        <v/>
      </c>
      <c r="C905" t="str">
        <f>TEXT(IF(A905="","",IF(B905="3",VLOOKUP(A905,'Support - LTAP Names'!A:E,2,FALSE),VLOOKUP('Support - LTAP'!A905,'Support - LTAP Names'!G:K,2,FALSE))),"0000000")</f>
        <v/>
      </c>
    </row>
    <row r="906" spans="1:3" x14ac:dyDescent="0.25">
      <c r="A906" t="str">
        <f>IF('Source - LTAP PAMP'!A906="","",'Source - LTAP PAMP'!A906)</f>
        <v/>
      </c>
      <c r="B906" s="1" t="str">
        <f t="shared" si="14"/>
        <v/>
      </c>
      <c r="C906" t="str">
        <f>TEXT(IF(A906="","",IF(B906="3",VLOOKUP(A906,'Support - LTAP Names'!A:E,2,FALSE),VLOOKUP('Support - LTAP'!A906,'Support - LTAP Names'!G:K,2,FALSE))),"0000000")</f>
        <v/>
      </c>
    </row>
    <row r="907" spans="1:3" x14ac:dyDescent="0.25">
      <c r="A907" t="str">
        <f>IF('Source - LTAP PAMP'!A907="","",'Source - LTAP PAMP'!A907)</f>
        <v/>
      </c>
      <c r="B907" s="1" t="str">
        <f t="shared" si="14"/>
        <v/>
      </c>
      <c r="C907" t="str">
        <f>TEXT(IF(A907="","",IF(B907="3",VLOOKUP(A907,'Support - LTAP Names'!A:E,2,FALSE),VLOOKUP('Support - LTAP'!A907,'Support - LTAP Names'!G:K,2,FALSE))),"0000000")</f>
        <v/>
      </c>
    </row>
    <row r="908" spans="1:3" x14ac:dyDescent="0.25">
      <c r="A908" t="str">
        <f>IF('Source - LTAP PAMP'!A908="","",'Source - LTAP PAMP'!A908)</f>
        <v/>
      </c>
      <c r="B908" s="1" t="str">
        <f t="shared" si="14"/>
        <v/>
      </c>
      <c r="C908" t="str">
        <f>TEXT(IF(A908="","",IF(B908="3",VLOOKUP(A908,'Support - LTAP Names'!A:E,2,FALSE),VLOOKUP('Support - LTAP'!A908,'Support - LTAP Names'!G:K,2,FALSE))),"0000000")</f>
        <v/>
      </c>
    </row>
    <row r="909" spans="1:3" x14ac:dyDescent="0.25">
      <c r="A909" t="str">
        <f>IF('Source - LTAP PAMP'!A909="","",'Source - LTAP PAMP'!A909)</f>
        <v/>
      </c>
      <c r="B909" s="1" t="str">
        <f t="shared" si="14"/>
        <v/>
      </c>
      <c r="C909" t="str">
        <f>TEXT(IF(A909="","",IF(B909="3",VLOOKUP(A909,'Support - LTAP Names'!A:E,2,FALSE),VLOOKUP('Support - LTAP'!A909,'Support - LTAP Names'!G:K,2,FALSE))),"0000000")</f>
        <v/>
      </c>
    </row>
    <row r="910" spans="1:3" x14ac:dyDescent="0.25">
      <c r="A910" t="str">
        <f>IF('Source - LTAP PAMP'!A910="","",'Source - LTAP PAMP'!A910)</f>
        <v/>
      </c>
      <c r="B910" s="1" t="str">
        <f t="shared" si="14"/>
        <v/>
      </c>
      <c r="C910" t="str">
        <f>TEXT(IF(A910="","",IF(B910="3",VLOOKUP(A910,'Support - LTAP Names'!A:E,2,FALSE),VLOOKUP('Support - LTAP'!A910,'Support - LTAP Names'!G:K,2,FALSE))),"0000000")</f>
        <v/>
      </c>
    </row>
    <row r="911" spans="1:3" x14ac:dyDescent="0.25">
      <c r="A911" t="str">
        <f>IF('Source - LTAP PAMP'!A911="","",'Source - LTAP PAMP'!A911)</f>
        <v/>
      </c>
      <c r="B911" s="1" t="str">
        <f t="shared" si="14"/>
        <v/>
      </c>
      <c r="C911" t="str">
        <f>TEXT(IF(A911="","",IF(B911="3",VLOOKUP(A911,'Support - LTAP Names'!A:E,2,FALSE),VLOOKUP('Support - LTAP'!A911,'Support - LTAP Names'!G:K,2,FALSE))),"0000000")</f>
        <v/>
      </c>
    </row>
    <row r="912" spans="1:3" x14ac:dyDescent="0.25">
      <c r="A912" t="str">
        <f>IF('Source - LTAP PAMP'!A912="","",'Source - LTAP PAMP'!A912)</f>
        <v/>
      </c>
      <c r="B912" s="1" t="str">
        <f t="shared" si="14"/>
        <v/>
      </c>
      <c r="C912" t="str">
        <f>TEXT(IF(A912="","",IF(B912="3",VLOOKUP(A912,'Support - LTAP Names'!A:E,2,FALSE),VLOOKUP('Support - LTAP'!A912,'Support - LTAP Names'!G:K,2,FALSE))),"0000000")</f>
        <v/>
      </c>
    </row>
    <row r="913" spans="1:3" x14ac:dyDescent="0.25">
      <c r="A913" t="str">
        <f>IF('Source - LTAP PAMP'!A913="","",'Source - LTAP PAMP'!A913)</f>
        <v/>
      </c>
      <c r="B913" s="1" t="str">
        <f t="shared" si="14"/>
        <v/>
      </c>
      <c r="C913" t="str">
        <f>TEXT(IF(A913="","",IF(B913="3",VLOOKUP(A913,'Support - LTAP Names'!A:E,2,FALSE),VLOOKUP('Support - LTAP'!A913,'Support - LTAP Names'!G:K,2,FALSE))),"0000000")</f>
        <v/>
      </c>
    </row>
    <row r="914" spans="1:3" x14ac:dyDescent="0.25">
      <c r="A914" t="str">
        <f>IF('Source - LTAP PAMP'!A914="","",'Source - LTAP PAMP'!A914)</f>
        <v/>
      </c>
      <c r="B914" s="1" t="str">
        <f t="shared" si="14"/>
        <v/>
      </c>
      <c r="C914" t="str">
        <f>TEXT(IF(A914="","",IF(B914="3",VLOOKUP(A914,'Support - LTAP Names'!A:E,2,FALSE),VLOOKUP('Support - LTAP'!A914,'Support - LTAP Names'!G:K,2,FALSE))),"0000000")</f>
        <v/>
      </c>
    </row>
    <row r="915" spans="1:3" x14ac:dyDescent="0.25">
      <c r="A915" t="str">
        <f>IF('Source - LTAP PAMP'!A915="","",'Source - LTAP PAMP'!A915)</f>
        <v/>
      </c>
      <c r="B915" s="1" t="str">
        <f t="shared" si="14"/>
        <v/>
      </c>
      <c r="C915" t="str">
        <f>TEXT(IF(A915="","",IF(B915="3",VLOOKUP(A915,'Support - LTAP Names'!A:E,2,FALSE),VLOOKUP('Support - LTAP'!A915,'Support - LTAP Names'!G:K,2,FALSE))),"0000000")</f>
        <v/>
      </c>
    </row>
    <row r="916" spans="1:3" x14ac:dyDescent="0.25">
      <c r="A916" t="str">
        <f>IF('Source - LTAP PAMP'!A916="","",'Source - LTAP PAMP'!A916)</f>
        <v/>
      </c>
      <c r="B916" s="1" t="str">
        <f t="shared" si="14"/>
        <v/>
      </c>
      <c r="C916" t="str">
        <f>TEXT(IF(A916="","",IF(B916="3",VLOOKUP(A916,'Support - LTAP Names'!A:E,2,FALSE),VLOOKUP('Support - LTAP'!A916,'Support - LTAP Names'!G:K,2,FALSE))),"0000000")</f>
        <v/>
      </c>
    </row>
    <row r="917" spans="1:3" x14ac:dyDescent="0.25">
      <c r="A917" t="str">
        <f>IF('Source - LTAP PAMP'!A917="","",'Source - LTAP PAMP'!A917)</f>
        <v/>
      </c>
      <c r="B917" s="1" t="str">
        <f t="shared" si="14"/>
        <v/>
      </c>
      <c r="C917" t="str">
        <f>TEXT(IF(A917="","",IF(B917="3",VLOOKUP(A917,'Support - LTAP Names'!A:E,2,FALSE),VLOOKUP('Support - LTAP'!A917,'Support - LTAP Names'!G:K,2,FALSE))),"0000000")</f>
        <v/>
      </c>
    </row>
    <row r="918" spans="1:3" x14ac:dyDescent="0.25">
      <c r="A918" t="str">
        <f>IF('Source - LTAP PAMP'!A918="","",'Source - LTAP PAMP'!A918)</f>
        <v/>
      </c>
      <c r="B918" s="1" t="str">
        <f t="shared" si="14"/>
        <v/>
      </c>
      <c r="C918" t="str">
        <f>TEXT(IF(A918="","",IF(B918="3",VLOOKUP(A918,'Support - LTAP Names'!A:E,2,FALSE),VLOOKUP('Support - LTAP'!A918,'Support - LTAP Names'!G:K,2,FALSE))),"0000000")</f>
        <v/>
      </c>
    </row>
    <row r="919" spans="1:3" x14ac:dyDescent="0.25">
      <c r="A919" t="str">
        <f>IF('Source - LTAP PAMP'!A919="","",'Source - LTAP PAMP'!A919)</f>
        <v/>
      </c>
      <c r="B919" s="1" t="str">
        <f t="shared" si="14"/>
        <v/>
      </c>
      <c r="C919" t="str">
        <f>TEXT(IF(A919="","",IF(B919="3",VLOOKUP(A919,'Support - LTAP Names'!A:E,2,FALSE),VLOOKUP('Support - LTAP'!A919,'Support - LTAP Names'!G:K,2,FALSE))),"0000000")</f>
        <v/>
      </c>
    </row>
    <row r="920" spans="1:3" x14ac:dyDescent="0.25">
      <c r="A920" t="str">
        <f>IF('Source - LTAP PAMP'!A920="","",'Source - LTAP PAMP'!A920)</f>
        <v/>
      </c>
      <c r="B920" s="1" t="str">
        <f t="shared" si="14"/>
        <v/>
      </c>
      <c r="C920" t="str">
        <f>TEXT(IF(A920="","",IF(B920="3",VLOOKUP(A920,'Support - LTAP Names'!A:E,2,FALSE),VLOOKUP('Support - LTAP'!A920,'Support - LTAP Names'!G:K,2,FALSE))),"0000000")</f>
        <v/>
      </c>
    </row>
    <row r="921" spans="1:3" x14ac:dyDescent="0.25">
      <c r="A921" t="str">
        <f>IF('Source - LTAP PAMP'!A921="","",'Source - LTAP PAMP'!A921)</f>
        <v/>
      </c>
      <c r="B921" s="1" t="str">
        <f t="shared" si="14"/>
        <v/>
      </c>
      <c r="C921" t="str">
        <f>TEXT(IF(A921="","",IF(B921="3",VLOOKUP(A921,'Support - LTAP Names'!A:E,2,FALSE),VLOOKUP('Support - LTAP'!A921,'Support - LTAP Names'!G:K,2,FALSE))),"0000000")</f>
        <v/>
      </c>
    </row>
    <row r="922" spans="1:3" x14ac:dyDescent="0.25">
      <c r="A922" t="str">
        <f>IF('Source - LTAP PAMP'!A922="","",'Source - LTAP PAMP'!A922)</f>
        <v/>
      </c>
      <c r="B922" s="1" t="str">
        <f t="shared" si="14"/>
        <v/>
      </c>
      <c r="C922" t="str">
        <f>TEXT(IF(A922="","",IF(B922="3",VLOOKUP(A922,'Support - LTAP Names'!A:E,2,FALSE),VLOOKUP('Support - LTAP'!A922,'Support - LTAP Names'!G:K,2,FALSE))),"0000000")</f>
        <v/>
      </c>
    </row>
    <row r="923" spans="1:3" x14ac:dyDescent="0.25">
      <c r="A923" t="str">
        <f>IF('Source - LTAP PAMP'!A923="","",'Source - LTAP PAMP'!A923)</f>
        <v/>
      </c>
      <c r="B923" s="1" t="str">
        <f t="shared" si="14"/>
        <v/>
      </c>
      <c r="C923" t="str">
        <f>TEXT(IF(A923="","",IF(B923="3",VLOOKUP(A923,'Support - LTAP Names'!A:E,2,FALSE),VLOOKUP('Support - LTAP'!A923,'Support - LTAP Names'!G:K,2,FALSE))),"0000000")</f>
        <v/>
      </c>
    </row>
    <row r="924" spans="1:3" x14ac:dyDescent="0.25">
      <c r="A924" t="str">
        <f>IF('Source - LTAP PAMP'!A924="","",'Source - LTAP PAMP'!A924)</f>
        <v/>
      </c>
      <c r="B924" s="1" t="str">
        <f t="shared" si="14"/>
        <v/>
      </c>
      <c r="C924" t="str">
        <f>TEXT(IF(A924="","",IF(B924="3",VLOOKUP(A924,'Support - LTAP Names'!A:E,2,FALSE),VLOOKUP('Support - LTAP'!A924,'Support - LTAP Names'!G:K,2,FALSE))),"0000000")</f>
        <v/>
      </c>
    </row>
    <row r="925" spans="1:3" x14ac:dyDescent="0.25">
      <c r="A925" t="str">
        <f>IF('Source - LTAP PAMP'!A925="","",'Source - LTAP PAMP'!A925)</f>
        <v/>
      </c>
      <c r="B925" s="1" t="str">
        <f t="shared" si="14"/>
        <v/>
      </c>
      <c r="C925" t="str">
        <f>TEXT(IF(A925="","",IF(B925="3",VLOOKUP(A925,'Support - LTAP Names'!A:E,2,FALSE),VLOOKUP('Support - LTAP'!A925,'Support - LTAP Names'!G:K,2,FALSE))),"0000000")</f>
        <v/>
      </c>
    </row>
    <row r="926" spans="1:3" x14ac:dyDescent="0.25">
      <c r="A926" t="str">
        <f>IF('Source - LTAP PAMP'!A926="","",'Source - LTAP PAMP'!A926)</f>
        <v/>
      </c>
      <c r="B926" s="1" t="str">
        <f t="shared" si="14"/>
        <v/>
      </c>
      <c r="C926" t="str">
        <f>TEXT(IF(A926="","",IF(B926="3",VLOOKUP(A926,'Support - LTAP Names'!A:E,2,FALSE),VLOOKUP('Support - LTAP'!A926,'Support - LTAP Names'!G:K,2,FALSE))),"0000000")</f>
        <v/>
      </c>
    </row>
    <row r="927" spans="1:3" x14ac:dyDescent="0.25">
      <c r="A927" t="str">
        <f>IF('Source - LTAP PAMP'!A927="","",'Source - LTAP PAMP'!A927)</f>
        <v/>
      </c>
      <c r="B927" s="1" t="str">
        <f t="shared" si="14"/>
        <v/>
      </c>
      <c r="C927" t="str">
        <f>TEXT(IF(A927="","",IF(B927="3",VLOOKUP(A927,'Support - LTAP Names'!A:E,2,FALSE),VLOOKUP('Support - LTAP'!A927,'Support - LTAP Names'!G:K,2,FALSE))),"0000000")</f>
        <v/>
      </c>
    </row>
    <row r="928" spans="1:3" x14ac:dyDescent="0.25">
      <c r="A928" t="str">
        <f>IF('Source - LTAP PAMP'!A928="","",'Source - LTAP PAMP'!A928)</f>
        <v/>
      </c>
      <c r="B928" s="1" t="str">
        <f t="shared" si="14"/>
        <v/>
      </c>
      <c r="C928" t="str">
        <f>TEXT(IF(A928="","",IF(B928="3",VLOOKUP(A928,'Support - LTAP Names'!A:E,2,FALSE),VLOOKUP('Support - LTAP'!A928,'Support - LTAP Names'!G:K,2,FALSE))),"0000000")</f>
        <v/>
      </c>
    </row>
    <row r="929" spans="1:3" x14ac:dyDescent="0.25">
      <c r="A929" t="str">
        <f>IF('Source - LTAP PAMP'!A929="","",'Source - LTAP PAMP'!A929)</f>
        <v/>
      </c>
      <c r="B929" s="1" t="str">
        <f t="shared" si="14"/>
        <v/>
      </c>
      <c r="C929" t="str">
        <f>TEXT(IF(A929="","",IF(B929="3",VLOOKUP(A929,'Support - LTAP Names'!A:E,2,FALSE),VLOOKUP('Support - LTAP'!A929,'Support - LTAP Names'!G:K,2,FALSE))),"0000000")</f>
        <v/>
      </c>
    </row>
    <row r="930" spans="1:3" x14ac:dyDescent="0.25">
      <c r="A930" t="str">
        <f>IF('Source - LTAP PAMP'!A930="","",'Source - LTAP PAMP'!A930)</f>
        <v/>
      </c>
      <c r="B930" s="1" t="str">
        <f t="shared" si="14"/>
        <v/>
      </c>
      <c r="C930" t="str">
        <f>TEXT(IF(A930="","",IF(B930="3",VLOOKUP(A930,'Support - LTAP Names'!A:E,2,FALSE),VLOOKUP('Support - LTAP'!A930,'Support - LTAP Names'!G:K,2,FALSE))),"0000000")</f>
        <v/>
      </c>
    </row>
    <row r="931" spans="1:3" x14ac:dyDescent="0.25">
      <c r="A931" t="str">
        <f>IF('Source - LTAP PAMP'!A931="","",'Source - LTAP PAMP'!A931)</f>
        <v/>
      </c>
      <c r="B931" s="1" t="str">
        <f t="shared" si="14"/>
        <v/>
      </c>
      <c r="C931" t="str">
        <f>TEXT(IF(A931="","",IF(B931="3",VLOOKUP(A931,'Support - LTAP Names'!A:E,2,FALSE),VLOOKUP('Support - LTAP'!A931,'Support - LTAP Names'!G:K,2,FALSE))),"0000000")</f>
        <v/>
      </c>
    </row>
    <row r="932" spans="1:3" x14ac:dyDescent="0.25">
      <c r="A932" t="str">
        <f>IF('Source - LTAP PAMP'!A932="","",'Source - LTAP PAMP'!A932)</f>
        <v/>
      </c>
      <c r="B932" s="1" t="str">
        <f t="shared" si="14"/>
        <v/>
      </c>
      <c r="C932" t="str">
        <f>TEXT(IF(A932="","",IF(B932="3",VLOOKUP(A932,'Support - LTAP Names'!A:E,2,FALSE),VLOOKUP('Support - LTAP'!A932,'Support - LTAP Names'!G:K,2,FALSE))),"0000000")</f>
        <v/>
      </c>
    </row>
    <row r="933" spans="1:3" x14ac:dyDescent="0.25">
      <c r="A933" t="str">
        <f>IF('Source - LTAP PAMP'!A933="","",'Source - LTAP PAMP'!A933)</f>
        <v/>
      </c>
      <c r="B933" s="1" t="str">
        <f t="shared" si="14"/>
        <v/>
      </c>
      <c r="C933" t="str">
        <f>TEXT(IF(A933="","",IF(B933="3",VLOOKUP(A933,'Support - LTAP Names'!A:E,2,FALSE),VLOOKUP('Support - LTAP'!A933,'Support - LTAP Names'!G:K,2,FALSE))),"0000000")</f>
        <v/>
      </c>
    </row>
    <row r="934" spans="1:3" x14ac:dyDescent="0.25">
      <c r="A934" t="str">
        <f>IF('Source - LTAP PAMP'!A934="","",'Source - LTAP PAMP'!A934)</f>
        <v/>
      </c>
      <c r="B934" s="1" t="str">
        <f t="shared" si="14"/>
        <v/>
      </c>
      <c r="C934" t="str">
        <f>TEXT(IF(A934="","",IF(B934="3",VLOOKUP(A934,'Support - LTAP Names'!A:E,2,FALSE),VLOOKUP('Support - LTAP'!A934,'Support - LTAP Names'!G:K,2,FALSE))),"0000000")</f>
        <v/>
      </c>
    </row>
    <row r="935" spans="1:3" x14ac:dyDescent="0.25">
      <c r="A935" t="str">
        <f>IF('Source - LTAP PAMP'!A935="","",'Source - LTAP PAMP'!A935)</f>
        <v/>
      </c>
      <c r="B935" s="1" t="str">
        <f t="shared" si="14"/>
        <v/>
      </c>
      <c r="C935" t="str">
        <f>TEXT(IF(A935="","",IF(B935="3",VLOOKUP(A935,'Support - LTAP Names'!A:E,2,FALSE),VLOOKUP('Support - LTAP'!A935,'Support - LTAP Names'!G:K,2,FALSE))),"0000000")</f>
        <v/>
      </c>
    </row>
    <row r="936" spans="1:3" x14ac:dyDescent="0.25">
      <c r="A936" t="str">
        <f>IF('Source - LTAP PAMP'!A936="","",'Source - LTAP PAMP'!A936)</f>
        <v/>
      </c>
      <c r="B936" s="1" t="str">
        <f t="shared" si="14"/>
        <v/>
      </c>
      <c r="C936" t="str">
        <f>TEXT(IF(A936="","",IF(B936="3",VLOOKUP(A936,'Support - LTAP Names'!A:E,2,FALSE),VLOOKUP('Support - LTAP'!A936,'Support - LTAP Names'!G:K,2,FALSE))),"0000000")</f>
        <v/>
      </c>
    </row>
    <row r="937" spans="1:3" x14ac:dyDescent="0.25">
      <c r="A937" t="str">
        <f>IF('Source - LTAP PAMP'!A937="","",'Source - LTAP PAMP'!A937)</f>
        <v/>
      </c>
      <c r="B937" s="1" t="str">
        <f t="shared" si="14"/>
        <v/>
      </c>
      <c r="C937" t="str">
        <f>TEXT(IF(A937="","",IF(B937="3",VLOOKUP(A937,'Support - LTAP Names'!A:E,2,FALSE),VLOOKUP('Support - LTAP'!A937,'Support - LTAP Names'!G:K,2,FALSE))),"0000000")</f>
        <v/>
      </c>
    </row>
    <row r="938" spans="1:3" x14ac:dyDescent="0.25">
      <c r="A938" t="str">
        <f>IF('Source - LTAP PAMP'!A938="","",'Source - LTAP PAMP'!A938)</f>
        <v/>
      </c>
      <c r="B938" s="1" t="str">
        <f t="shared" si="14"/>
        <v/>
      </c>
      <c r="C938" t="str">
        <f>TEXT(IF(A938="","",IF(B938="3",VLOOKUP(A938,'Support - LTAP Names'!A:E,2,FALSE),VLOOKUP('Support - LTAP'!A938,'Support - LTAP Names'!G:K,2,FALSE))),"0000000")</f>
        <v/>
      </c>
    </row>
    <row r="939" spans="1:3" x14ac:dyDescent="0.25">
      <c r="A939" t="str">
        <f>IF('Source - LTAP PAMP'!A939="","",'Source - LTAP PAMP'!A939)</f>
        <v/>
      </c>
      <c r="B939" s="1" t="str">
        <f t="shared" si="14"/>
        <v/>
      </c>
      <c r="C939" t="str">
        <f>TEXT(IF(A939="","",IF(B939="3",VLOOKUP(A939,'Support - LTAP Names'!A:E,2,FALSE),VLOOKUP('Support - LTAP'!A939,'Support - LTAP Names'!G:K,2,FALSE))),"0000000")</f>
        <v/>
      </c>
    </row>
    <row r="940" spans="1:3" x14ac:dyDescent="0.25">
      <c r="A940" t="str">
        <f>IF('Source - LTAP PAMP'!A940="","",'Source - LTAP PAMP'!A940)</f>
        <v/>
      </c>
      <c r="B940" s="1" t="str">
        <f t="shared" si="14"/>
        <v/>
      </c>
      <c r="C940" t="str">
        <f>TEXT(IF(A940="","",IF(B940="3",VLOOKUP(A940,'Support - LTAP Names'!A:E,2,FALSE),VLOOKUP('Support - LTAP'!A940,'Support - LTAP Names'!G:K,2,FALSE))),"0000000")</f>
        <v/>
      </c>
    </row>
    <row r="941" spans="1:3" x14ac:dyDescent="0.25">
      <c r="A941" t="str">
        <f>IF('Source - LTAP PAMP'!A941="","",'Source - LTAP PAMP'!A941)</f>
        <v/>
      </c>
      <c r="B941" s="1" t="str">
        <f t="shared" si="14"/>
        <v/>
      </c>
      <c r="C941" t="str">
        <f>TEXT(IF(A941="","",IF(B941="3",VLOOKUP(A941,'Support - LTAP Names'!A:E,2,FALSE),VLOOKUP('Support - LTAP'!A941,'Support - LTAP Names'!G:K,2,FALSE))),"0000000")</f>
        <v/>
      </c>
    </row>
    <row r="942" spans="1:3" x14ac:dyDescent="0.25">
      <c r="A942" t="str">
        <f>IF('Source - LTAP PAMP'!A942="","",'Source - LTAP PAMP'!A942)</f>
        <v/>
      </c>
      <c r="B942" s="1" t="str">
        <f t="shared" si="14"/>
        <v/>
      </c>
      <c r="C942" t="str">
        <f>TEXT(IF(A942="","",IF(B942="3",VLOOKUP(A942,'Support - LTAP Names'!A:E,2,FALSE),VLOOKUP('Support - LTAP'!A942,'Support - LTAP Names'!G:K,2,FALSE))),"0000000")</f>
        <v/>
      </c>
    </row>
    <row r="943" spans="1:3" x14ac:dyDescent="0.25">
      <c r="A943" t="str">
        <f>IF('Source - LTAP PAMP'!A943="","",'Source - LTAP PAMP'!A943)</f>
        <v/>
      </c>
      <c r="B943" s="1" t="str">
        <f t="shared" si="14"/>
        <v/>
      </c>
      <c r="C943" t="str">
        <f>TEXT(IF(A943="","",IF(B943="3",VLOOKUP(A943,'Support - LTAP Names'!A:E,2,FALSE),VLOOKUP('Support - LTAP'!A943,'Support - LTAP Names'!G:K,2,FALSE))),"0000000")</f>
        <v/>
      </c>
    </row>
    <row r="944" spans="1:3" x14ac:dyDescent="0.25">
      <c r="A944" t="str">
        <f>IF('Source - LTAP PAMP'!A944="","",'Source - LTAP PAMP'!A944)</f>
        <v/>
      </c>
      <c r="B944" s="1" t="str">
        <f t="shared" si="14"/>
        <v/>
      </c>
      <c r="C944" t="str">
        <f>TEXT(IF(A944="","",IF(B944="3",VLOOKUP(A944,'Support - LTAP Names'!A:E,2,FALSE),VLOOKUP('Support - LTAP'!A944,'Support - LTAP Names'!G:K,2,FALSE))),"0000000")</f>
        <v/>
      </c>
    </row>
    <row r="945" spans="1:3" x14ac:dyDescent="0.25">
      <c r="A945" t="str">
        <f>IF('Source - LTAP PAMP'!A945="","",'Source - LTAP PAMP'!A945)</f>
        <v/>
      </c>
      <c r="B945" s="1" t="str">
        <f t="shared" si="14"/>
        <v/>
      </c>
      <c r="C945" t="str">
        <f>TEXT(IF(A945="","",IF(B945="3",VLOOKUP(A945,'Support - LTAP Names'!A:E,2,FALSE),VLOOKUP('Support - LTAP'!A945,'Support - LTAP Names'!G:K,2,FALSE))),"0000000")</f>
        <v/>
      </c>
    </row>
    <row r="946" spans="1:3" x14ac:dyDescent="0.25">
      <c r="A946" t="str">
        <f>IF('Source - LTAP PAMP'!A946="","",'Source - LTAP PAMP'!A946)</f>
        <v/>
      </c>
      <c r="B946" s="1" t="str">
        <f t="shared" si="14"/>
        <v/>
      </c>
      <c r="C946" t="str">
        <f>TEXT(IF(A946="","",IF(B946="3",VLOOKUP(A946,'Support - LTAP Names'!A:E,2,FALSE),VLOOKUP('Support - LTAP'!A946,'Support - LTAP Names'!G:K,2,FALSE))),"0000000")</f>
        <v/>
      </c>
    </row>
    <row r="947" spans="1:3" x14ac:dyDescent="0.25">
      <c r="A947" t="str">
        <f>IF('Source - LTAP PAMP'!A947="","",'Source - LTAP PAMP'!A947)</f>
        <v/>
      </c>
      <c r="B947" s="1" t="str">
        <f t="shared" si="14"/>
        <v/>
      </c>
      <c r="C947" t="str">
        <f>TEXT(IF(A947="","",IF(B947="3",VLOOKUP(A947,'Support - LTAP Names'!A:E,2,FALSE),VLOOKUP('Support - LTAP'!A947,'Support - LTAP Names'!G:K,2,FALSE))),"0000000")</f>
        <v/>
      </c>
    </row>
    <row r="948" spans="1:3" x14ac:dyDescent="0.25">
      <c r="A948" t="str">
        <f>IF('Source - LTAP PAMP'!A948="","",'Source - LTAP PAMP'!A948)</f>
        <v/>
      </c>
      <c r="B948" s="1" t="str">
        <f t="shared" si="14"/>
        <v/>
      </c>
      <c r="C948" t="str">
        <f>TEXT(IF(A948="","",IF(B948="3",VLOOKUP(A948,'Support - LTAP Names'!A:E,2,FALSE),VLOOKUP('Support - LTAP'!A948,'Support - LTAP Names'!G:K,2,FALSE))),"0000000")</f>
        <v/>
      </c>
    </row>
    <row r="949" spans="1:3" x14ac:dyDescent="0.25">
      <c r="A949" t="str">
        <f>IF('Source - LTAP PAMP'!A949="","",'Source - LTAP PAMP'!A949)</f>
        <v/>
      </c>
      <c r="B949" s="1" t="str">
        <f t="shared" si="14"/>
        <v/>
      </c>
      <c r="C949" t="str">
        <f>TEXT(IF(A949="","",IF(B949="3",VLOOKUP(A949,'Support - LTAP Names'!A:E,2,FALSE),VLOOKUP('Support - LTAP'!A949,'Support - LTAP Names'!G:K,2,FALSE))),"0000000")</f>
        <v/>
      </c>
    </row>
    <row r="950" spans="1:3" x14ac:dyDescent="0.25">
      <c r="A950" t="str">
        <f>IF('Source - LTAP PAMP'!A950="","",'Source - LTAP PAMP'!A950)</f>
        <v/>
      </c>
      <c r="B950" s="1" t="str">
        <f t="shared" si="14"/>
        <v/>
      </c>
      <c r="C950" t="str">
        <f>TEXT(IF(A950="","",IF(B950="3",VLOOKUP(A950,'Support - LTAP Names'!A:E,2,FALSE),VLOOKUP('Support - LTAP'!A950,'Support - LTAP Names'!G:K,2,FALSE))),"0000000")</f>
        <v/>
      </c>
    </row>
    <row r="951" spans="1:3" x14ac:dyDescent="0.25">
      <c r="A951" t="str">
        <f>IF('Source - LTAP PAMP'!A951="","",'Source - LTAP PAMP'!A951)</f>
        <v/>
      </c>
      <c r="B951" s="1" t="str">
        <f t="shared" si="14"/>
        <v/>
      </c>
      <c r="C951" t="str">
        <f>TEXT(IF(A951="","",IF(B951="3",VLOOKUP(A951,'Support - LTAP Names'!A:E,2,FALSE),VLOOKUP('Support - LTAP'!A951,'Support - LTAP Names'!G:K,2,FALSE))),"0000000")</f>
        <v/>
      </c>
    </row>
    <row r="952" spans="1:3" x14ac:dyDescent="0.25">
      <c r="A952" t="str">
        <f>IF('Source - LTAP PAMP'!A952="","",'Source - LTAP PAMP'!A952)</f>
        <v/>
      </c>
      <c r="B952" s="1" t="str">
        <f t="shared" si="14"/>
        <v/>
      </c>
      <c r="C952" t="str">
        <f>TEXT(IF(A952="","",IF(B952="3",VLOOKUP(A952,'Support - LTAP Names'!A:E,2,FALSE),VLOOKUP('Support - LTAP'!A952,'Support - LTAP Names'!G:K,2,FALSE))),"0000000")</f>
        <v/>
      </c>
    </row>
    <row r="953" spans="1:3" x14ac:dyDescent="0.25">
      <c r="A953" t="str">
        <f>IF('Source - LTAP PAMP'!A953="","",'Source - LTAP PAMP'!A953)</f>
        <v/>
      </c>
      <c r="B953" s="1" t="str">
        <f t="shared" si="14"/>
        <v/>
      </c>
      <c r="C953" t="str">
        <f>TEXT(IF(A953="","",IF(B953="3",VLOOKUP(A953,'Support - LTAP Names'!A:E,2,FALSE),VLOOKUP('Support - LTAP'!A953,'Support - LTAP Names'!G:K,2,FALSE))),"0000000")</f>
        <v/>
      </c>
    </row>
    <row r="954" spans="1:3" x14ac:dyDescent="0.25">
      <c r="A954" t="str">
        <f>IF('Source - LTAP PAMP'!A954="","",'Source - LTAP PAMP'!A954)</f>
        <v/>
      </c>
      <c r="B954" s="1" t="str">
        <f t="shared" si="14"/>
        <v/>
      </c>
      <c r="C954" t="str">
        <f>TEXT(IF(A954="","",IF(B954="3",VLOOKUP(A954,'Support - LTAP Names'!A:E,2,FALSE),VLOOKUP('Support - LTAP'!A954,'Support - LTAP Names'!G:K,2,FALSE))),"0000000")</f>
        <v/>
      </c>
    </row>
    <row r="955" spans="1:3" x14ac:dyDescent="0.25">
      <c r="A955" t="str">
        <f>IF('Source - LTAP PAMP'!A955="","",'Source - LTAP PAMP'!A955)</f>
        <v/>
      </c>
      <c r="B955" s="1" t="str">
        <f t="shared" si="14"/>
        <v/>
      </c>
      <c r="C955" t="str">
        <f>TEXT(IF(A955="","",IF(B955="3",VLOOKUP(A955,'Support - LTAP Names'!A:E,2,FALSE),VLOOKUP('Support - LTAP'!A955,'Support - LTAP Names'!G:K,2,FALSE))),"0000000")</f>
        <v/>
      </c>
    </row>
    <row r="956" spans="1:3" x14ac:dyDescent="0.25">
      <c r="A956" t="str">
        <f>IF('Source - LTAP PAMP'!A956="","",'Source - LTAP PAMP'!A956)</f>
        <v/>
      </c>
      <c r="B956" s="1" t="str">
        <f t="shared" si="14"/>
        <v/>
      </c>
      <c r="C956" t="str">
        <f>TEXT(IF(A956="","",IF(B956="3",VLOOKUP(A956,'Support - LTAP Names'!A:E,2,FALSE),VLOOKUP('Support - LTAP'!A956,'Support - LTAP Names'!G:K,2,FALSE))),"0000000")</f>
        <v/>
      </c>
    </row>
    <row r="957" spans="1:3" x14ac:dyDescent="0.25">
      <c r="A957" t="str">
        <f>IF('Source - LTAP PAMP'!A957="","",'Source - LTAP PAMP'!A957)</f>
        <v/>
      </c>
      <c r="B957" s="1" t="str">
        <f t="shared" si="14"/>
        <v/>
      </c>
      <c r="C957" t="str">
        <f>TEXT(IF(A957="","",IF(B957="3",VLOOKUP(A957,'Support - LTAP Names'!A:E,2,FALSE),VLOOKUP('Support - LTAP'!A957,'Support - LTAP Names'!G:K,2,FALSE))),"0000000")</f>
        <v/>
      </c>
    </row>
    <row r="958" spans="1:3" x14ac:dyDescent="0.25">
      <c r="A958" t="str">
        <f>IF('Source - LTAP PAMP'!A958="","",'Source - LTAP PAMP'!A958)</f>
        <v/>
      </c>
      <c r="B958" s="1" t="str">
        <f t="shared" si="14"/>
        <v/>
      </c>
      <c r="C958" t="str">
        <f>TEXT(IF(A958="","",IF(B958="3",VLOOKUP(A958,'Support - LTAP Names'!A:E,2,FALSE),VLOOKUP('Support - LTAP'!A958,'Support - LTAP Names'!G:K,2,FALSE))),"0000000")</f>
        <v/>
      </c>
    </row>
    <row r="959" spans="1:3" x14ac:dyDescent="0.25">
      <c r="A959" t="str">
        <f>IF('Source - LTAP PAMP'!A959="","",'Source - LTAP PAMP'!A959)</f>
        <v/>
      </c>
      <c r="B959" s="1" t="str">
        <f t="shared" si="14"/>
        <v/>
      </c>
      <c r="C959" t="str">
        <f>TEXT(IF(A959="","",IF(B959="3",VLOOKUP(A959,'Support - LTAP Names'!A:E,2,FALSE),VLOOKUP('Support - LTAP'!A959,'Support - LTAP Names'!G:K,2,FALSE))),"0000000")</f>
        <v/>
      </c>
    </row>
    <row r="960" spans="1:3" x14ac:dyDescent="0.25">
      <c r="A960" t="str">
        <f>IF('Source - LTAP PAMP'!A960="","",'Source - LTAP PAMP'!A960)</f>
        <v/>
      </c>
      <c r="B960" s="1" t="str">
        <f t="shared" si="14"/>
        <v/>
      </c>
      <c r="C960" t="str">
        <f>TEXT(IF(A960="","",IF(B960="3",VLOOKUP(A960,'Support - LTAP Names'!A:E,2,FALSE),VLOOKUP('Support - LTAP'!A960,'Support - LTAP Names'!G:K,2,FALSE))),"0000000")</f>
        <v/>
      </c>
    </row>
    <row r="961" spans="1:3" x14ac:dyDescent="0.25">
      <c r="A961" t="str">
        <f>IF('Source - LTAP PAMP'!A961="","",'Source - LTAP PAMP'!A961)</f>
        <v/>
      </c>
      <c r="B961" s="1" t="str">
        <f t="shared" si="14"/>
        <v/>
      </c>
      <c r="C961" t="str">
        <f>TEXT(IF(A961="","",IF(B961="3",VLOOKUP(A961,'Support - LTAP Names'!A:E,2,FALSE),VLOOKUP('Support - LTAP'!A961,'Support - LTAP Names'!G:K,2,FALSE))),"0000000")</f>
        <v/>
      </c>
    </row>
    <row r="962" spans="1:3" x14ac:dyDescent="0.25">
      <c r="A962" t="str">
        <f>IF('Source - LTAP PAMP'!A962="","",'Source - LTAP PAMP'!A962)</f>
        <v/>
      </c>
      <c r="B962" s="1" t="str">
        <f t="shared" si="14"/>
        <v/>
      </c>
      <c r="C962" t="str">
        <f>TEXT(IF(A962="","",IF(B962="3",VLOOKUP(A962,'Support - LTAP Names'!A:E,2,FALSE),VLOOKUP('Support - LTAP'!A962,'Support - LTAP Names'!G:K,2,FALSE))),"0000000")</f>
        <v/>
      </c>
    </row>
    <row r="963" spans="1:3" x14ac:dyDescent="0.25">
      <c r="A963" t="str">
        <f>IF('Source - LTAP PAMP'!A963="","",'Source - LTAP PAMP'!A963)</f>
        <v/>
      </c>
      <c r="B963" s="1" t="str">
        <f t="shared" ref="B963:B1000" si="15">IF(A963="","",IF(RIGHT(A963,6)="COUNTY","1","3"))</f>
        <v/>
      </c>
      <c r="C963" t="str">
        <f>TEXT(IF(A963="","",IF(B963="3",VLOOKUP(A963,'Support - LTAP Names'!A:E,2,FALSE),VLOOKUP('Support - LTAP'!A963,'Support - LTAP Names'!G:K,2,FALSE))),"0000000")</f>
        <v/>
      </c>
    </row>
    <row r="964" spans="1:3" x14ac:dyDescent="0.25">
      <c r="A964" t="str">
        <f>IF('Source - LTAP PAMP'!A964="","",'Source - LTAP PAMP'!A964)</f>
        <v/>
      </c>
      <c r="B964" s="1" t="str">
        <f t="shared" si="15"/>
        <v/>
      </c>
      <c r="C964" t="str">
        <f>TEXT(IF(A964="","",IF(B964="3",VLOOKUP(A964,'Support - LTAP Names'!A:E,2,FALSE),VLOOKUP('Support - LTAP'!A964,'Support - LTAP Names'!G:K,2,FALSE))),"0000000")</f>
        <v/>
      </c>
    </row>
    <row r="965" spans="1:3" x14ac:dyDescent="0.25">
      <c r="A965" t="str">
        <f>IF('Source - LTAP PAMP'!A965="","",'Source - LTAP PAMP'!A965)</f>
        <v/>
      </c>
      <c r="B965" s="1" t="str">
        <f t="shared" si="15"/>
        <v/>
      </c>
      <c r="C965" t="str">
        <f>TEXT(IF(A965="","",IF(B965="3",VLOOKUP(A965,'Support - LTAP Names'!A:E,2,FALSE),VLOOKUP('Support - LTAP'!A965,'Support - LTAP Names'!G:K,2,FALSE))),"0000000")</f>
        <v/>
      </c>
    </row>
    <row r="966" spans="1:3" x14ac:dyDescent="0.25">
      <c r="A966" t="str">
        <f>IF('Source - LTAP PAMP'!A966="","",'Source - LTAP PAMP'!A966)</f>
        <v/>
      </c>
      <c r="B966" s="1" t="str">
        <f t="shared" si="15"/>
        <v/>
      </c>
      <c r="C966" t="str">
        <f>TEXT(IF(A966="","",IF(B966="3",VLOOKUP(A966,'Support - LTAP Names'!A:E,2,FALSE),VLOOKUP('Support - LTAP'!A966,'Support - LTAP Names'!G:K,2,FALSE))),"0000000")</f>
        <v/>
      </c>
    </row>
    <row r="967" spans="1:3" x14ac:dyDescent="0.25">
      <c r="A967" t="str">
        <f>IF('Source - LTAP PAMP'!A967="","",'Source - LTAP PAMP'!A967)</f>
        <v/>
      </c>
      <c r="B967" s="1" t="str">
        <f t="shared" si="15"/>
        <v/>
      </c>
      <c r="C967" t="str">
        <f>TEXT(IF(A967="","",IF(B967="3",VLOOKUP(A967,'Support - LTAP Names'!A:E,2,FALSE),VLOOKUP('Support - LTAP'!A967,'Support - LTAP Names'!G:K,2,FALSE))),"0000000")</f>
        <v/>
      </c>
    </row>
    <row r="968" spans="1:3" x14ac:dyDescent="0.25">
      <c r="A968" t="str">
        <f>IF('Source - LTAP PAMP'!A968="","",'Source - LTAP PAMP'!A968)</f>
        <v/>
      </c>
      <c r="B968" s="1" t="str">
        <f t="shared" si="15"/>
        <v/>
      </c>
      <c r="C968" t="str">
        <f>TEXT(IF(A968="","",IF(B968="3",VLOOKUP(A968,'Support - LTAP Names'!A:E,2,FALSE),VLOOKUP('Support - LTAP'!A968,'Support - LTAP Names'!G:K,2,FALSE))),"0000000")</f>
        <v/>
      </c>
    </row>
    <row r="969" spans="1:3" x14ac:dyDescent="0.25">
      <c r="A969" t="str">
        <f>IF('Source - LTAP PAMP'!A969="","",'Source - LTAP PAMP'!A969)</f>
        <v/>
      </c>
      <c r="B969" s="1" t="str">
        <f t="shared" si="15"/>
        <v/>
      </c>
      <c r="C969" t="str">
        <f>TEXT(IF(A969="","",IF(B969="3",VLOOKUP(A969,'Support - LTAP Names'!A:E,2,FALSE),VLOOKUP('Support - LTAP'!A969,'Support - LTAP Names'!G:K,2,FALSE))),"0000000")</f>
        <v/>
      </c>
    </row>
    <row r="970" spans="1:3" x14ac:dyDescent="0.25">
      <c r="A970" t="str">
        <f>IF('Source - LTAP PAMP'!A970="","",'Source - LTAP PAMP'!A970)</f>
        <v/>
      </c>
      <c r="B970" s="1" t="str">
        <f t="shared" si="15"/>
        <v/>
      </c>
      <c r="C970" t="str">
        <f>TEXT(IF(A970="","",IF(B970="3",VLOOKUP(A970,'Support - LTAP Names'!A:E,2,FALSE),VLOOKUP('Support - LTAP'!A970,'Support - LTAP Names'!G:K,2,FALSE))),"0000000")</f>
        <v/>
      </c>
    </row>
    <row r="971" spans="1:3" x14ac:dyDescent="0.25">
      <c r="A971" t="str">
        <f>IF('Source - LTAP PAMP'!A971="","",'Source - LTAP PAMP'!A971)</f>
        <v/>
      </c>
      <c r="B971" s="1" t="str">
        <f t="shared" si="15"/>
        <v/>
      </c>
      <c r="C971" t="str">
        <f>TEXT(IF(A971="","",IF(B971="3",VLOOKUP(A971,'Support - LTAP Names'!A:E,2,FALSE),VLOOKUP('Support - LTAP'!A971,'Support - LTAP Names'!G:K,2,FALSE))),"0000000")</f>
        <v/>
      </c>
    </row>
    <row r="972" spans="1:3" x14ac:dyDescent="0.25">
      <c r="A972" t="str">
        <f>IF('Source - LTAP PAMP'!A972="","",'Source - LTAP PAMP'!A972)</f>
        <v/>
      </c>
      <c r="B972" s="1" t="str">
        <f t="shared" si="15"/>
        <v/>
      </c>
      <c r="C972" t="str">
        <f>TEXT(IF(A972="","",IF(B972="3",VLOOKUP(A972,'Support - LTAP Names'!A:E,2,FALSE),VLOOKUP('Support - LTAP'!A972,'Support - LTAP Names'!G:K,2,FALSE))),"0000000")</f>
        <v/>
      </c>
    </row>
    <row r="973" spans="1:3" x14ac:dyDescent="0.25">
      <c r="A973" t="str">
        <f>IF('Source - LTAP PAMP'!A973="","",'Source - LTAP PAMP'!A973)</f>
        <v/>
      </c>
      <c r="B973" s="1" t="str">
        <f t="shared" si="15"/>
        <v/>
      </c>
      <c r="C973" t="str">
        <f>TEXT(IF(A973="","",IF(B973="3",VLOOKUP(A973,'Support - LTAP Names'!A:E,2,FALSE),VLOOKUP('Support - LTAP'!A973,'Support - LTAP Names'!G:K,2,FALSE))),"0000000")</f>
        <v/>
      </c>
    </row>
    <row r="974" spans="1:3" x14ac:dyDescent="0.25">
      <c r="A974" t="str">
        <f>IF('Source - LTAP PAMP'!A974="","",'Source - LTAP PAMP'!A974)</f>
        <v/>
      </c>
      <c r="B974" s="1" t="str">
        <f t="shared" si="15"/>
        <v/>
      </c>
      <c r="C974" t="str">
        <f>TEXT(IF(A974="","",IF(B974="3",VLOOKUP(A974,'Support - LTAP Names'!A:E,2,FALSE),VLOOKUP('Support - LTAP'!A974,'Support - LTAP Names'!G:K,2,FALSE))),"0000000")</f>
        <v/>
      </c>
    </row>
    <row r="975" spans="1:3" x14ac:dyDescent="0.25">
      <c r="A975" t="str">
        <f>IF('Source - LTAP PAMP'!A975="","",'Source - LTAP PAMP'!A975)</f>
        <v/>
      </c>
      <c r="B975" s="1" t="str">
        <f t="shared" si="15"/>
        <v/>
      </c>
      <c r="C975" t="str">
        <f>TEXT(IF(A975="","",IF(B975="3",VLOOKUP(A975,'Support - LTAP Names'!A:E,2,FALSE),VLOOKUP('Support - LTAP'!A975,'Support - LTAP Names'!G:K,2,FALSE))),"0000000")</f>
        <v/>
      </c>
    </row>
    <row r="976" spans="1:3" x14ac:dyDescent="0.25">
      <c r="A976" t="str">
        <f>IF('Source - LTAP PAMP'!A976="","",'Source - LTAP PAMP'!A976)</f>
        <v/>
      </c>
      <c r="B976" s="1" t="str">
        <f t="shared" si="15"/>
        <v/>
      </c>
      <c r="C976" t="str">
        <f>TEXT(IF(A976="","",IF(B976="3",VLOOKUP(A976,'Support - LTAP Names'!A:E,2,FALSE),VLOOKUP('Support - LTAP'!A976,'Support - LTAP Names'!G:K,2,FALSE))),"0000000")</f>
        <v/>
      </c>
    </row>
    <row r="977" spans="1:3" x14ac:dyDescent="0.25">
      <c r="A977" t="str">
        <f>IF('Source - LTAP PAMP'!A977="","",'Source - LTAP PAMP'!A977)</f>
        <v/>
      </c>
      <c r="B977" s="1" t="str">
        <f t="shared" si="15"/>
        <v/>
      </c>
      <c r="C977" t="str">
        <f>TEXT(IF(A977="","",IF(B977="3",VLOOKUP(A977,'Support - LTAP Names'!A:E,2,FALSE),VLOOKUP('Support - LTAP'!A977,'Support - LTAP Names'!G:K,2,FALSE))),"0000000")</f>
        <v/>
      </c>
    </row>
    <row r="978" spans="1:3" x14ac:dyDescent="0.25">
      <c r="A978" t="str">
        <f>IF('Source - LTAP PAMP'!A978="","",'Source - LTAP PAMP'!A978)</f>
        <v/>
      </c>
      <c r="B978" s="1" t="str">
        <f t="shared" si="15"/>
        <v/>
      </c>
      <c r="C978" t="str">
        <f>TEXT(IF(A978="","",IF(B978="3",VLOOKUP(A978,'Support - LTAP Names'!A:E,2,FALSE),VLOOKUP('Support - LTAP'!A978,'Support - LTAP Names'!G:K,2,FALSE))),"0000000")</f>
        <v/>
      </c>
    </row>
    <row r="979" spans="1:3" x14ac:dyDescent="0.25">
      <c r="A979" t="str">
        <f>IF('Source - LTAP PAMP'!A979="","",'Source - LTAP PAMP'!A979)</f>
        <v/>
      </c>
      <c r="B979" s="1" t="str">
        <f t="shared" si="15"/>
        <v/>
      </c>
      <c r="C979" t="str">
        <f>TEXT(IF(A979="","",IF(B979="3",VLOOKUP(A979,'Support - LTAP Names'!A:E,2,FALSE),VLOOKUP('Support - LTAP'!A979,'Support - LTAP Names'!G:K,2,FALSE))),"0000000")</f>
        <v/>
      </c>
    </row>
    <row r="980" spans="1:3" x14ac:dyDescent="0.25">
      <c r="A980" t="str">
        <f>IF('Source - LTAP PAMP'!A980="","",'Source - LTAP PAMP'!A980)</f>
        <v/>
      </c>
      <c r="B980" s="1" t="str">
        <f t="shared" si="15"/>
        <v/>
      </c>
      <c r="C980" t="str">
        <f>TEXT(IF(A980="","",IF(B980="3",VLOOKUP(A980,'Support - LTAP Names'!A:E,2,FALSE),VLOOKUP('Support - LTAP'!A980,'Support - LTAP Names'!G:K,2,FALSE))),"0000000")</f>
        <v/>
      </c>
    </row>
    <row r="981" spans="1:3" x14ac:dyDescent="0.25">
      <c r="A981" t="str">
        <f>IF('Source - LTAP PAMP'!A981="","",'Source - LTAP PAMP'!A981)</f>
        <v/>
      </c>
      <c r="B981" s="1" t="str">
        <f t="shared" si="15"/>
        <v/>
      </c>
      <c r="C981" t="str">
        <f>TEXT(IF(A981="","",IF(B981="3",VLOOKUP(A981,'Support - LTAP Names'!A:E,2,FALSE),VLOOKUP('Support - LTAP'!A981,'Support - LTAP Names'!G:K,2,FALSE))),"0000000")</f>
        <v/>
      </c>
    </row>
    <row r="982" spans="1:3" x14ac:dyDescent="0.25">
      <c r="A982" t="str">
        <f>IF('Source - LTAP PAMP'!A982="","",'Source - LTAP PAMP'!A982)</f>
        <v/>
      </c>
      <c r="B982" s="1" t="str">
        <f t="shared" si="15"/>
        <v/>
      </c>
      <c r="C982" t="str">
        <f>TEXT(IF(A982="","",IF(B982="3",VLOOKUP(A982,'Support - LTAP Names'!A:E,2,FALSE),VLOOKUP('Support - LTAP'!A982,'Support - LTAP Names'!G:K,2,FALSE))),"0000000")</f>
        <v/>
      </c>
    </row>
    <row r="983" spans="1:3" x14ac:dyDescent="0.25">
      <c r="A983" t="str">
        <f>IF('Source - LTAP PAMP'!A983="","",'Source - LTAP PAMP'!A983)</f>
        <v/>
      </c>
      <c r="B983" s="1" t="str">
        <f t="shared" si="15"/>
        <v/>
      </c>
      <c r="C983" t="str">
        <f>TEXT(IF(A983="","",IF(B983="3",VLOOKUP(A983,'Support - LTAP Names'!A:E,2,FALSE),VLOOKUP('Support - LTAP'!A983,'Support - LTAP Names'!G:K,2,FALSE))),"0000000")</f>
        <v/>
      </c>
    </row>
    <row r="984" spans="1:3" x14ac:dyDescent="0.25">
      <c r="A984" t="str">
        <f>IF('Source - LTAP PAMP'!A984="","",'Source - LTAP PAMP'!A984)</f>
        <v/>
      </c>
      <c r="B984" s="1" t="str">
        <f t="shared" si="15"/>
        <v/>
      </c>
      <c r="C984" t="str">
        <f>TEXT(IF(A984="","",IF(B984="3",VLOOKUP(A984,'Support - LTAP Names'!A:E,2,FALSE),VLOOKUP('Support - LTAP'!A984,'Support - LTAP Names'!G:K,2,FALSE))),"0000000")</f>
        <v/>
      </c>
    </row>
    <row r="985" spans="1:3" x14ac:dyDescent="0.25">
      <c r="A985" t="str">
        <f>IF('Source - LTAP PAMP'!A985="","",'Source - LTAP PAMP'!A985)</f>
        <v/>
      </c>
      <c r="B985" s="1" t="str">
        <f t="shared" si="15"/>
        <v/>
      </c>
      <c r="C985" t="str">
        <f>TEXT(IF(A985="","",IF(B985="3",VLOOKUP(A985,'Support - LTAP Names'!A:E,2,FALSE),VLOOKUP('Support - LTAP'!A985,'Support - LTAP Names'!G:K,2,FALSE))),"0000000")</f>
        <v/>
      </c>
    </row>
    <row r="986" spans="1:3" x14ac:dyDescent="0.25">
      <c r="A986" t="str">
        <f>IF('Source - LTAP PAMP'!A986="","",'Source - LTAP PAMP'!A986)</f>
        <v/>
      </c>
      <c r="B986" s="1" t="str">
        <f t="shared" si="15"/>
        <v/>
      </c>
      <c r="C986" t="str">
        <f>TEXT(IF(A986="","",IF(B986="3",VLOOKUP(A986,'Support - LTAP Names'!A:E,2,FALSE),VLOOKUP('Support - LTAP'!A986,'Support - LTAP Names'!G:K,2,FALSE))),"0000000")</f>
        <v/>
      </c>
    </row>
    <row r="987" spans="1:3" x14ac:dyDescent="0.25">
      <c r="A987" t="str">
        <f>IF('Source - LTAP PAMP'!A987="","",'Source - LTAP PAMP'!A987)</f>
        <v/>
      </c>
      <c r="B987" s="1" t="str">
        <f t="shared" si="15"/>
        <v/>
      </c>
      <c r="C987" t="str">
        <f>TEXT(IF(A987="","",IF(B987="3",VLOOKUP(A987,'Support - LTAP Names'!A:E,2,FALSE),VLOOKUP('Support - LTAP'!A987,'Support - LTAP Names'!G:K,2,FALSE))),"0000000")</f>
        <v/>
      </c>
    </row>
    <row r="988" spans="1:3" x14ac:dyDescent="0.25">
      <c r="A988" t="str">
        <f>IF('Source - LTAP PAMP'!A988="","",'Source - LTAP PAMP'!A988)</f>
        <v/>
      </c>
      <c r="B988" s="1" t="str">
        <f t="shared" si="15"/>
        <v/>
      </c>
      <c r="C988" t="str">
        <f>TEXT(IF(A988="","",IF(B988="3",VLOOKUP(A988,'Support - LTAP Names'!A:E,2,FALSE),VLOOKUP('Support - LTAP'!A988,'Support - LTAP Names'!G:K,2,FALSE))),"0000000")</f>
        <v/>
      </c>
    </row>
    <row r="989" spans="1:3" x14ac:dyDescent="0.25">
      <c r="A989" t="str">
        <f>IF('Source - LTAP PAMP'!A989="","",'Source - LTAP PAMP'!A989)</f>
        <v/>
      </c>
      <c r="B989" s="1" t="str">
        <f t="shared" si="15"/>
        <v/>
      </c>
      <c r="C989" t="str">
        <f>TEXT(IF(A989="","",IF(B989="3",VLOOKUP(A989,'Support - LTAP Names'!A:E,2,FALSE),VLOOKUP('Support - LTAP'!A989,'Support - LTAP Names'!G:K,2,FALSE))),"0000000")</f>
        <v/>
      </c>
    </row>
    <row r="990" spans="1:3" x14ac:dyDescent="0.25">
      <c r="A990" t="str">
        <f>IF('Source - LTAP PAMP'!A990="","",'Source - LTAP PAMP'!A990)</f>
        <v/>
      </c>
      <c r="B990" s="1" t="str">
        <f t="shared" si="15"/>
        <v/>
      </c>
      <c r="C990" t="str">
        <f>TEXT(IF(A990="","",IF(B990="3",VLOOKUP(A990,'Support - LTAP Names'!A:E,2,FALSE),VLOOKUP('Support - LTAP'!A990,'Support - LTAP Names'!G:K,2,FALSE))),"0000000")</f>
        <v/>
      </c>
    </row>
    <row r="991" spans="1:3" x14ac:dyDescent="0.25">
      <c r="A991" t="str">
        <f>IF('Source - LTAP PAMP'!A991="","",'Source - LTAP PAMP'!A991)</f>
        <v/>
      </c>
      <c r="B991" s="1" t="str">
        <f t="shared" si="15"/>
        <v/>
      </c>
      <c r="C991" t="str">
        <f>TEXT(IF(A991="","",IF(B991="3",VLOOKUP(A991,'Support - LTAP Names'!A:E,2,FALSE),VLOOKUP('Support - LTAP'!A991,'Support - LTAP Names'!G:K,2,FALSE))),"0000000")</f>
        <v/>
      </c>
    </row>
    <row r="992" spans="1:3" x14ac:dyDescent="0.25">
      <c r="A992" t="str">
        <f>IF('Source - LTAP PAMP'!A992="","",'Source - LTAP PAMP'!A992)</f>
        <v/>
      </c>
      <c r="B992" s="1" t="str">
        <f t="shared" si="15"/>
        <v/>
      </c>
      <c r="C992" t="str">
        <f>TEXT(IF(A992="","",IF(B992="3",VLOOKUP(A992,'Support - LTAP Names'!A:E,2,FALSE),VLOOKUP('Support - LTAP'!A992,'Support - LTAP Names'!G:K,2,FALSE))),"0000000")</f>
        <v/>
      </c>
    </row>
    <row r="993" spans="1:6" x14ac:dyDescent="0.25">
      <c r="A993" t="str">
        <f>IF('Source - LTAP PAMP'!A993="","",'Source - LTAP PAMP'!A993)</f>
        <v/>
      </c>
      <c r="B993" s="1" t="str">
        <f t="shared" si="15"/>
        <v/>
      </c>
      <c r="C993" t="str">
        <f>TEXT(IF(A993="","",IF(B993="3",VLOOKUP(A993,'Support - LTAP Names'!A:E,2,FALSE),VLOOKUP('Support - LTAP'!A993,'Support - LTAP Names'!G:K,2,FALSE))),"0000000")</f>
        <v/>
      </c>
    </row>
    <row r="994" spans="1:6" x14ac:dyDescent="0.25">
      <c r="A994" t="str">
        <f>IF('Source - LTAP PAMP'!A994="","",'Source - LTAP PAMP'!A994)</f>
        <v/>
      </c>
      <c r="B994" s="1" t="str">
        <f t="shared" si="15"/>
        <v/>
      </c>
      <c r="C994" t="str">
        <f>TEXT(IF(A994="","",IF(B994="3",VLOOKUP(A994,'Support - LTAP Names'!A:E,2,FALSE),VLOOKUP('Support - LTAP'!A994,'Support - LTAP Names'!G:K,2,FALSE))),"0000000")</f>
        <v/>
      </c>
    </row>
    <row r="995" spans="1:6" x14ac:dyDescent="0.25">
      <c r="A995" t="str">
        <f>IF('Source - LTAP PAMP'!A995="","",'Source - LTAP PAMP'!A995)</f>
        <v/>
      </c>
      <c r="B995" s="1" t="str">
        <f t="shared" si="15"/>
        <v/>
      </c>
      <c r="C995" t="str">
        <f>TEXT(IF(A995="","",IF(B995="3",VLOOKUP(A995,'Support - LTAP Names'!A:E,2,FALSE),VLOOKUP('Support - LTAP'!A995,'Support - LTAP Names'!G:K,2,FALSE))),"0000000")</f>
        <v/>
      </c>
    </row>
    <row r="996" spans="1:6" x14ac:dyDescent="0.25">
      <c r="A996" t="str">
        <f>IF('Source - LTAP PAMP'!A996="","",'Source - LTAP PAMP'!A996)</f>
        <v/>
      </c>
      <c r="B996" s="1" t="str">
        <f t="shared" si="15"/>
        <v/>
      </c>
      <c r="C996" t="str">
        <f>TEXT(IF(A996="","",IF(B996="3",VLOOKUP(A996,'Support - LTAP Names'!A:E,2,FALSE),VLOOKUP('Support - LTAP'!A996,'Support - LTAP Names'!G:K,2,FALSE))),"0000000")</f>
        <v/>
      </c>
    </row>
    <row r="997" spans="1:6" x14ac:dyDescent="0.25">
      <c r="A997" t="str">
        <f>IF('Source - LTAP PAMP'!A997="","",'Source - LTAP PAMP'!A997)</f>
        <v/>
      </c>
      <c r="B997" s="1" t="str">
        <f t="shared" si="15"/>
        <v/>
      </c>
      <c r="C997" t="str">
        <f>TEXT(IF(A997="","",IF(B997="3",VLOOKUP(A997,'Support - LTAP Names'!A:E,2,FALSE),VLOOKUP('Support - LTAP'!A997,'Support - LTAP Names'!G:K,2,FALSE))),"0000000")</f>
        <v/>
      </c>
    </row>
    <row r="998" spans="1:6" x14ac:dyDescent="0.25">
      <c r="A998" t="str">
        <f>IF('Source - LTAP PAMP'!A998="","",'Source - LTAP PAMP'!A998)</f>
        <v/>
      </c>
      <c r="B998" s="1" t="str">
        <f t="shared" si="15"/>
        <v/>
      </c>
      <c r="C998" t="str">
        <f>TEXT(IF(A998="","",IF(B998="3",VLOOKUP(A998,'Support - LTAP Names'!A:E,2,FALSE),VLOOKUP('Support - LTAP'!A998,'Support - LTAP Names'!G:K,2,FALSE))),"0000000")</f>
        <v/>
      </c>
    </row>
    <row r="999" spans="1:6" x14ac:dyDescent="0.25">
      <c r="A999" t="str">
        <f>IF('Source - LTAP PAMP'!A999="","",'Source - LTAP PAMP'!A999)</f>
        <v/>
      </c>
      <c r="B999" s="1" t="str">
        <f t="shared" si="15"/>
        <v/>
      </c>
      <c r="C999" t="str">
        <f>TEXT(IF(A999="","",IF(B999="3",VLOOKUP(A999,'Support - LTAP Names'!A:E,2,FALSE),VLOOKUP('Support - LTAP'!A999,'Support - LTAP Names'!G:K,2,FALSE))),"0000000")</f>
        <v/>
      </c>
    </row>
    <row r="1000" spans="1:6" x14ac:dyDescent="0.25">
      <c r="A1000" t="str">
        <f>IF('Source - LTAP PAMP'!A1000="","",'Source - LTAP PAMP'!A1000)</f>
        <v/>
      </c>
      <c r="B1000" s="1" t="str">
        <f t="shared" si="15"/>
        <v/>
      </c>
      <c r="C1000" t="str">
        <f>TEXT(IF(A1000="","",IF(B1000="3",VLOOKUP(A1000,'Support - LTAP Names'!A:E,2,FALSE),VLOOKUP('Support - LTAP'!A1000,'Support - LTAP Names'!G:K,2,FALSE))),"0000000")</f>
        <v/>
      </c>
    </row>
    <row r="1001" spans="1:6" x14ac:dyDescent="0.25">
      <c r="A1001" t="s">
        <v>1305</v>
      </c>
      <c r="B1001" s="1" t="s">
        <v>1305</v>
      </c>
      <c r="C1001" t="s">
        <v>1305</v>
      </c>
      <c r="D1001" t="s">
        <v>1305</v>
      </c>
      <c r="E1001" t="s">
        <v>1305</v>
      </c>
      <c r="F1001" t="s">
        <v>1305</v>
      </c>
    </row>
    <row r="1002" spans="1:6" x14ac:dyDescent="0.25"/>
    <row r="1003" spans="1:6" x14ac:dyDescent="0.25"/>
    <row r="1004" spans="1:6" x14ac:dyDescent="0.25"/>
    <row r="1005" spans="1:6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9A50-9BDF-47EE-A382-7DA616EA5CB9}">
  <dimension ref="A1:K569"/>
  <sheetViews>
    <sheetView workbookViewId="0"/>
  </sheetViews>
  <sheetFormatPr defaultRowHeight="15" x14ac:dyDescent="0.25"/>
  <cols>
    <col min="1" max="1" width="22.5703125" bestFit="1" customWidth="1"/>
    <col min="2" max="2" width="8.5703125" bestFit="1" customWidth="1"/>
    <col min="3" max="3" width="3.5703125" bestFit="1" customWidth="1"/>
    <col min="4" max="4" width="3.28515625" bestFit="1" customWidth="1"/>
    <col min="5" max="5" width="5.5703125" bestFit="1" customWidth="1"/>
    <col min="7" max="7" width="23.28515625" bestFit="1" customWidth="1"/>
    <col min="8" max="8" width="8" bestFit="1" customWidth="1"/>
    <col min="9" max="9" width="3.5703125" bestFit="1" customWidth="1"/>
    <col min="10" max="10" width="3.28515625" bestFit="1" customWidth="1"/>
    <col min="11" max="11" width="5" bestFit="1" customWidth="1"/>
  </cols>
  <sheetData>
    <row r="1" spans="1:11" x14ac:dyDescent="0.25">
      <c r="A1" t="s">
        <v>1</v>
      </c>
      <c r="B1" t="s">
        <v>1304</v>
      </c>
      <c r="C1" t="s">
        <v>2</v>
      </c>
      <c r="D1" t="s">
        <v>3</v>
      </c>
      <c r="E1" t="s">
        <v>4</v>
      </c>
      <c r="G1" t="s">
        <v>1</v>
      </c>
      <c r="H1" t="s">
        <v>1304</v>
      </c>
      <c r="I1" t="s">
        <v>2</v>
      </c>
      <c r="J1" t="s">
        <v>3</v>
      </c>
      <c r="K1" t="s">
        <v>4</v>
      </c>
    </row>
    <row r="2" spans="1:11" x14ac:dyDescent="0.25">
      <c r="A2" t="s">
        <v>78</v>
      </c>
      <c r="B2" t="s">
        <v>1431</v>
      </c>
      <c r="C2" t="s">
        <v>73</v>
      </c>
      <c r="D2">
        <v>3</v>
      </c>
      <c r="E2" t="s">
        <v>77</v>
      </c>
      <c r="G2" t="s">
        <v>1306</v>
      </c>
      <c r="H2" t="s">
        <v>1398</v>
      </c>
      <c r="I2" t="s">
        <v>6</v>
      </c>
      <c r="J2">
        <v>1</v>
      </c>
      <c r="K2" t="s">
        <v>7</v>
      </c>
    </row>
    <row r="3" spans="1:11" x14ac:dyDescent="0.25">
      <c r="A3" t="s">
        <v>325</v>
      </c>
      <c r="B3" t="s">
        <v>1555</v>
      </c>
      <c r="C3" t="s">
        <v>320</v>
      </c>
      <c r="D3">
        <v>3</v>
      </c>
      <c r="E3" t="s">
        <v>324</v>
      </c>
      <c r="G3" t="s">
        <v>1307</v>
      </c>
      <c r="H3" t="s">
        <v>1403</v>
      </c>
      <c r="I3" t="s">
        <v>21</v>
      </c>
      <c r="J3">
        <v>1</v>
      </c>
      <c r="K3" t="s">
        <v>7</v>
      </c>
    </row>
    <row r="4" spans="1:11" x14ac:dyDescent="0.25">
      <c r="A4" t="s">
        <v>822</v>
      </c>
      <c r="B4" t="s">
        <v>1810</v>
      </c>
      <c r="C4" t="s">
        <v>818</v>
      </c>
      <c r="D4">
        <v>3</v>
      </c>
      <c r="E4" t="s">
        <v>821</v>
      </c>
      <c r="G4" t="s">
        <v>1308</v>
      </c>
      <c r="H4" t="s">
        <v>1411</v>
      </c>
      <c r="I4" t="s">
        <v>37</v>
      </c>
      <c r="J4">
        <v>1</v>
      </c>
      <c r="K4" t="s">
        <v>7</v>
      </c>
    </row>
    <row r="5" spans="1:11" x14ac:dyDescent="0.25">
      <c r="A5" t="s">
        <v>239</v>
      </c>
      <c r="B5" t="s">
        <v>1512</v>
      </c>
      <c r="C5" t="s">
        <v>234</v>
      </c>
      <c r="D5">
        <v>3</v>
      </c>
      <c r="E5" t="s">
        <v>238</v>
      </c>
      <c r="G5" t="s">
        <v>1309</v>
      </c>
      <c r="H5" t="s">
        <v>1418</v>
      </c>
      <c r="I5" t="s">
        <v>51</v>
      </c>
      <c r="J5">
        <v>1</v>
      </c>
      <c r="K5" t="s">
        <v>7</v>
      </c>
    </row>
    <row r="6" spans="1:11" x14ac:dyDescent="0.25">
      <c r="A6" t="s">
        <v>876</v>
      </c>
      <c r="B6" t="s">
        <v>1837</v>
      </c>
      <c r="C6" t="s">
        <v>869</v>
      </c>
      <c r="D6">
        <v>3</v>
      </c>
      <c r="E6" t="s">
        <v>875</v>
      </c>
      <c r="G6" t="s">
        <v>1310</v>
      </c>
      <c r="H6" t="s">
        <v>1425</v>
      </c>
      <c r="I6" t="s">
        <v>65</v>
      </c>
      <c r="J6">
        <v>1</v>
      </c>
      <c r="K6" t="s">
        <v>7</v>
      </c>
    </row>
    <row r="7" spans="1:11" x14ac:dyDescent="0.25">
      <c r="A7" t="s">
        <v>719</v>
      </c>
      <c r="B7" t="s">
        <v>1757</v>
      </c>
      <c r="C7" t="s">
        <v>713</v>
      </c>
      <c r="D7">
        <v>3</v>
      </c>
      <c r="E7" t="s">
        <v>718</v>
      </c>
      <c r="G7" t="s">
        <v>1311</v>
      </c>
      <c r="H7" t="s">
        <v>1429</v>
      </c>
      <c r="I7" t="s">
        <v>73</v>
      </c>
      <c r="J7">
        <v>1</v>
      </c>
      <c r="K7" t="s">
        <v>7</v>
      </c>
    </row>
    <row r="8" spans="1:11" x14ac:dyDescent="0.25">
      <c r="A8" t="s">
        <v>178</v>
      </c>
      <c r="B8" t="s">
        <v>1481</v>
      </c>
      <c r="C8" t="s">
        <v>173</v>
      </c>
      <c r="D8">
        <v>3</v>
      </c>
      <c r="E8" t="s">
        <v>177</v>
      </c>
      <c r="G8" t="s">
        <v>1312</v>
      </c>
      <c r="H8" t="s">
        <v>1437</v>
      </c>
      <c r="I8" t="s">
        <v>89</v>
      </c>
      <c r="J8">
        <v>1</v>
      </c>
      <c r="K8" t="s">
        <v>7</v>
      </c>
    </row>
    <row r="9" spans="1:11" x14ac:dyDescent="0.25">
      <c r="A9" t="s">
        <v>164</v>
      </c>
      <c r="B9" t="s">
        <v>1474</v>
      </c>
      <c r="C9" t="s">
        <v>161</v>
      </c>
      <c r="D9">
        <v>3</v>
      </c>
      <c r="E9" t="s">
        <v>163</v>
      </c>
      <c r="G9" t="s">
        <v>1313</v>
      </c>
      <c r="H9" t="s">
        <v>1439</v>
      </c>
      <c r="I9" t="s">
        <v>93</v>
      </c>
      <c r="J9">
        <v>1</v>
      </c>
      <c r="K9" t="s">
        <v>7</v>
      </c>
    </row>
    <row r="10" spans="1:11" x14ac:dyDescent="0.25">
      <c r="A10" t="s">
        <v>225</v>
      </c>
      <c r="B10" t="s">
        <v>1505</v>
      </c>
      <c r="C10" t="s">
        <v>216</v>
      </c>
      <c r="D10">
        <v>3</v>
      </c>
      <c r="E10" t="s">
        <v>224</v>
      </c>
      <c r="G10" t="s">
        <v>1314</v>
      </c>
      <c r="H10" t="s">
        <v>1445</v>
      </c>
      <c r="I10" t="s">
        <v>105</v>
      </c>
      <c r="J10">
        <v>1</v>
      </c>
      <c r="K10" t="s">
        <v>7</v>
      </c>
    </row>
    <row r="11" spans="1:11" x14ac:dyDescent="0.25">
      <c r="A11" t="s">
        <v>54</v>
      </c>
      <c r="B11" t="s">
        <v>1419</v>
      </c>
      <c r="C11" t="s">
        <v>51</v>
      </c>
      <c r="D11">
        <v>3</v>
      </c>
      <c r="E11" t="s">
        <v>53</v>
      </c>
      <c r="G11" t="s">
        <v>1315</v>
      </c>
      <c r="H11" t="s">
        <v>1451</v>
      </c>
      <c r="I11" t="s">
        <v>117</v>
      </c>
      <c r="J11">
        <v>1</v>
      </c>
      <c r="K11" t="s">
        <v>7</v>
      </c>
    </row>
    <row r="12" spans="1:11" x14ac:dyDescent="0.25">
      <c r="A12" t="s">
        <v>802</v>
      </c>
      <c r="B12" t="s">
        <v>1799</v>
      </c>
      <c r="C12" t="s">
        <v>797</v>
      </c>
      <c r="D12">
        <v>3</v>
      </c>
      <c r="E12" t="s">
        <v>801</v>
      </c>
      <c r="G12" t="s">
        <v>1316</v>
      </c>
      <c r="H12" t="s">
        <v>1458</v>
      </c>
      <c r="I12" t="s">
        <v>131</v>
      </c>
      <c r="J12">
        <v>1</v>
      </c>
      <c r="K12" t="s">
        <v>7</v>
      </c>
    </row>
    <row r="13" spans="1:11" x14ac:dyDescent="0.25">
      <c r="A13" t="s">
        <v>450</v>
      </c>
      <c r="B13" t="s">
        <v>1619</v>
      </c>
      <c r="C13" t="s">
        <v>443</v>
      </c>
      <c r="D13">
        <v>3</v>
      </c>
      <c r="E13" t="s">
        <v>449</v>
      </c>
      <c r="G13" t="s">
        <v>1317</v>
      </c>
      <c r="H13" t="s">
        <v>1466</v>
      </c>
      <c r="I13" t="s">
        <v>147</v>
      </c>
      <c r="J13">
        <v>1</v>
      </c>
      <c r="K13" t="s">
        <v>7</v>
      </c>
    </row>
    <row r="14" spans="1:11" x14ac:dyDescent="0.25">
      <c r="A14" t="s">
        <v>715</v>
      </c>
      <c r="B14" t="s">
        <v>1755</v>
      </c>
      <c r="C14" t="s">
        <v>713</v>
      </c>
      <c r="D14">
        <v>3</v>
      </c>
      <c r="E14" t="s">
        <v>714</v>
      </c>
      <c r="G14" t="s">
        <v>1318</v>
      </c>
      <c r="H14" t="s">
        <v>1473</v>
      </c>
      <c r="I14" t="s">
        <v>161</v>
      </c>
      <c r="J14">
        <v>1</v>
      </c>
      <c r="K14" t="s">
        <v>7</v>
      </c>
    </row>
    <row r="15" spans="1:11" x14ac:dyDescent="0.25">
      <c r="A15" t="s">
        <v>511</v>
      </c>
      <c r="B15" t="s">
        <v>1650</v>
      </c>
      <c r="C15" t="s">
        <v>507</v>
      </c>
      <c r="D15">
        <v>3</v>
      </c>
      <c r="E15" t="s">
        <v>510</v>
      </c>
      <c r="G15" t="s">
        <v>1319</v>
      </c>
      <c r="H15" t="s">
        <v>1479</v>
      </c>
      <c r="I15" t="s">
        <v>173</v>
      </c>
      <c r="J15">
        <v>1</v>
      </c>
      <c r="K15" t="s">
        <v>7</v>
      </c>
    </row>
    <row r="16" spans="1:11" x14ac:dyDescent="0.25">
      <c r="A16" t="s">
        <v>1094</v>
      </c>
      <c r="B16" t="s">
        <v>1947</v>
      </c>
      <c r="C16" t="s">
        <v>1091</v>
      </c>
      <c r="D16">
        <v>3</v>
      </c>
      <c r="E16" t="s">
        <v>1093</v>
      </c>
      <c r="G16" t="s">
        <v>1320</v>
      </c>
      <c r="H16" t="s">
        <v>1487</v>
      </c>
      <c r="I16" t="s">
        <v>189</v>
      </c>
      <c r="J16">
        <v>1</v>
      </c>
      <c r="K16" t="s">
        <v>7</v>
      </c>
    </row>
    <row r="17" spans="1:11" x14ac:dyDescent="0.25">
      <c r="A17" t="s">
        <v>396</v>
      </c>
      <c r="B17" t="s">
        <v>1591</v>
      </c>
      <c r="C17" t="s">
        <v>389</v>
      </c>
      <c r="D17">
        <v>3</v>
      </c>
      <c r="E17" t="s">
        <v>395</v>
      </c>
      <c r="G17" t="s">
        <v>1321</v>
      </c>
      <c r="H17" t="s">
        <v>1495</v>
      </c>
      <c r="I17" t="s">
        <v>205</v>
      </c>
      <c r="J17">
        <v>1</v>
      </c>
      <c r="K17" t="s">
        <v>7</v>
      </c>
    </row>
    <row r="18" spans="1:11" x14ac:dyDescent="0.25">
      <c r="A18" t="s">
        <v>780</v>
      </c>
      <c r="B18" t="s">
        <v>1788</v>
      </c>
      <c r="C18" t="s">
        <v>775</v>
      </c>
      <c r="D18">
        <v>3</v>
      </c>
      <c r="E18" t="s">
        <v>779</v>
      </c>
      <c r="G18" t="s">
        <v>1322</v>
      </c>
      <c r="H18" t="s">
        <v>1501</v>
      </c>
      <c r="I18" t="s">
        <v>216</v>
      </c>
      <c r="J18">
        <v>1</v>
      </c>
      <c r="K18" t="s">
        <v>7</v>
      </c>
    </row>
    <row r="19" spans="1:11" x14ac:dyDescent="0.25">
      <c r="A19" t="s">
        <v>227</v>
      </c>
      <c r="B19" t="s">
        <v>1506</v>
      </c>
      <c r="C19" t="s">
        <v>216</v>
      </c>
      <c r="D19">
        <v>3</v>
      </c>
      <c r="E19" t="s">
        <v>226</v>
      </c>
      <c r="G19" t="s">
        <v>1323</v>
      </c>
      <c r="H19" t="s">
        <v>1510</v>
      </c>
      <c r="I19" t="s">
        <v>234</v>
      </c>
      <c r="J19">
        <v>1</v>
      </c>
      <c r="K19" t="s">
        <v>7</v>
      </c>
    </row>
    <row r="20" spans="1:11" x14ac:dyDescent="0.25">
      <c r="A20" t="s">
        <v>398</v>
      </c>
      <c r="B20" t="s">
        <v>1592</v>
      </c>
      <c r="C20" t="s">
        <v>389</v>
      </c>
      <c r="D20">
        <v>3</v>
      </c>
      <c r="E20" t="s">
        <v>397</v>
      </c>
      <c r="G20" t="s">
        <v>1324</v>
      </c>
      <c r="H20" t="s">
        <v>1518</v>
      </c>
      <c r="I20" t="s">
        <v>250</v>
      </c>
      <c r="J20">
        <v>1</v>
      </c>
      <c r="K20" t="s">
        <v>7</v>
      </c>
    </row>
    <row r="21" spans="1:11" x14ac:dyDescent="0.25">
      <c r="A21" t="s">
        <v>293</v>
      </c>
      <c r="B21" t="s">
        <v>1539</v>
      </c>
      <c r="C21" t="s">
        <v>290</v>
      </c>
      <c r="D21">
        <v>3</v>
      </c>
      <c r="E21" t="s">
        <v>292</v>
      </c>
      <c r="G21" t="s">
        <v>1325</v>
      </c>
      <c r="H21" t="s">
        <v>1524</v>
      </c>
      <c r="I21" t="s">
        <v>262</v>
      </c>
      <c r="J21">
        <v>1</v>
      </c>
      <c r="K21" t="s">
        <v>7</v>
      </c>
    </row>
    <row r="22" spans="1:11" x14ac:dyDescent="0.25">
      <c r="A22" t="s">
        <v>219</v>
      </c>
      <c r="B22" t="s">
        <v>1502</v>
      </c>
      <c r="C22" t="s">
        <v>216</v>
      </c>
      <c r="D22">
        <v>3</v>
      </c>
      <c r="E22" t="s">
        <v>218</v>
      </c>
      <c r="G22" t="s">
        <v>1326</v>
      </c>
      <c r="H22" t="s">
        <v>1532</v>
      </c>
      <c r="I22" t="s">
        <v>278</v>
      </c>
      <c r="J22">
        <v>1</v>
      </c>
      <c r="K22" t="s">
        <v>7</v>
      </c>
    </row>
    <row r="23" spans="1:11" x14ac:dyDescent="0.25">
      <c r="A23" t="s">
        <v>194</v>
      </c>
      <c r="B23" t="s">
        <v>1489</v>
      </c>
      <c r="C23" t="s">
        <v>189</v>
      </c>
      <c r="D23">
        <v>3</v>
      </c>
      <c r="E23" t="s">
        <v>193</v>
      </c>
      <c r="G23" t="s">
        <v>1327</v>
      </c>
      <c r="H23" t="s">
        <v>1534</v>
      </c>
      <c r="I23" t="s">
        <v>282</v>
      </c>
      <c r="J23">
        <v>1</v>
      </c>
      <c r="K23" t="s">
        <v>7</v>
      </c>
    </row>
    <row r="24" spans="1:11" x14ac:dyDescent="0.25">
      <c r="A24" t="s">
        <v>1060</v>
      </c>
      <c r="B24" t="s">
        <v>1929</v>
      </c>
      <c r="C24" t="s">
        <v>1055</v>
      </c>
      <c r="D24">
        <v>3</v>
      </c>
      <c r="E24" t="s">
        <v>1059</v>
      </c>
      <c r="G24" t="s">
        <v>1328</v>
      </c>
      <c r="H24" t="s">
        <v>1538</v>
      </c>
      <c r="I24" t="s">
        <v>290</v>
      </c>
      <c r="J24">
        <v>1</v>
      </c>
      <c r="K24" t="s">
        <v>7</v>
      </c>
    </row>
    <row r="25" spans="1:11" x14ac:dyDescent="0.25">
      <c r="A25" t="s">
        <v>878</v>
      </c>
      <c r="B25" t="s">
        <v>1838</v>
      </c>
      <c r="C25" t="s">
        <v>869</v>
      </c>
      <c r="D25">
        <v>3</v>
      </c>
      <c r="E25" t="s">
        <v>877</v>
      </c>
      <c r="G25" t="s">
        <v>1329</v>
      </c>
      <c r="H25" t="s">
        <v>1547</v>
      </c>
      <c r="I25" t="s">
        <v>308</v>
      </c>
      <c r="J25">
        <v>1</v>
      </c>
      <c r="K25" t="s">
        <v>7</v>
      </c>
    </row>
    <row r="26" spans="1:11" x14ac:dyDescent="0.25">
      <c r="A26" t="s">
        <v>2318</v>
      </c>
      <c r="B26" t="s">
        <v>1627</v>
      </c>
      <c r="C26" t="s">
        <v>443</v>
      </c>
      <c r="D26">
        <v>3</v>
      </c>
      <c r="E26" t="s">
        <v>465</v>
      </c>
      <c r="G26" t="s">
        <v>1330</v>
      </c>
      <c r="H26" t="s">
        <v>1553</v>
      </c>
      <c r="I26" t="s">
        <v>320</v>
      </c>
      <c r="J26">
        <v>1</v>
      </c>
      <c r="K26" t="s">
        <v>7</v>
      </c>
    </row>
    <row r="27" spans="1:11" x14ac:dyDescent="0.25">
      <c r="A27" t="s">
        <v>982</v>
      </c>
      <c r="B27" t="s">
        <v>1891</v>
      </c>
      <c r="C27" t="s">
        <v>977</v>
      </c>
      <c r="D27">
        <v>3</v>
      </c>
      <c r="E27" t="s">
        <v>981</v>
      </c>
      <c r="G27" t="s">
        <v>1331</v>
      </c>
      <c r="H27" t="s">
        <v>1558</v>
      </c>
      <c r="I27" t="s">
        <v>329</v>
      </c>
      <c r="J27">
        <v>1</v>
      </c>
      <c r="K27" t="s">
        <v>7</v>
      </c>
    </row>
    <row r="28" spans="1:11" x14ac:dyDescent="0.25">
      <c r="A28" t="s">
        <v>575</v>
      </c>
      <c r="B28" t="s">
        <v>1683</v>
      </c>
      <c r="C28" t="s">
        <v>569</v>
      </c>
      <c r="D28">
        <v>3</v>
      </c>
      <c r="E28" t="s">
        <v>574</v>
      </c>
      <c r="G28" t="s">
        <v>1332</v>
      </c>
      <c r="H28" t="s">
        <v>1569</v>
      </c>
      <c r="I28" t="s">
        <v>351</v>
      </c>
      <c r="J28">
        <v>1</v>
      </c>
      <c r="K28" t="s">
        <v>7</v>
      </c>
    </row>
    <row r="29" spans="1:11" x14ac:dyDescent="0.25">
      <c r="A29" t="s">
        <v>1014</v>
      </c>
      <c r="B29" t="s">
        <v>1907</v>
      </c>
      <c r="C29" t="s">
        <v>1011</v>
      </c>
      <c r="D29">
        <v>3</v>
      </c>
      <c r="E29" t="s">
        <v>1013</v>
      </c>
      <c r="G29" t="s">
        <v>1333</v>
      </c>
      <c r="H29" t="s">
        <v>1580</v>
      </c>
      <c r="I29" t="s">
        <v>373</v>
      </c>
      <c r="J29">
        <v>1</v>
      </c>
      <c r="K29" t="s">
        <v>7</v>
      </c>
    </row>
    <row r="30" spans="1:11" x14ac:dyDescent="0.25">
      <c r="A30" t="s">
        <v>1132</v>
      </c>
      <c r="B30" t="s">
        <v>1967</v>
      </c>
      <c r="C30" t="s">
        <v>1125</v>
      </c>
      <c r="D30">
        <v>3</v>
      </c>
      <c r="E30" t="s">
        <v>1131</v>
      </c>
      <c r="G30" t="s">
        <v>1334</v>
      </c>
      <c r="H30" t="s">
        <v>1588</v>
      </c>
      <c r="I30" t="s">
        <v>389</v>
      </c>
      <c r="J30">
        <v>1</v>
      </c>
      <c r="K30" t="s">
        <v>7</v>
      </c>
    </row>
    <row r="31" spans="1:11" x14ac:dyDescent="0.25">
      <c r="A31" t="s">
        <v>708</v>
      </c>
      <c r="B31" t="s">
        <v>1751</v>
      </c>
      <c r="C31" t="s">
        <v>705</v>
      </c>
      <c r="D31">
        <v>3</v>
      </c>
      <c r="E31" t="s">
        <v>707</v>
      </c>
      <c r="G31" t="s">
        <v>1335</v>
      </c>
      <c r="H31" t="s">
        <v>1597</v>
      </c>
      <c r="I31" t="s">
        <v>407</v>
      </c>
      <c r="J31">
        <v>1</v>
      </c>
      <c r="K31" t="s">
        <v>7</v>
      </c>
    </row>
    <row r="32" spans="1:11" x14ac:dyDescent="0.25">
      <c r="A32" t="s">
        <v>748</v>
      </c>
      <c r="B32" t="s">
        <v>1772</v>
      </c>
      <c r="C32" t="s">
        <v>744</v>
      </c>
      <c r="D32">
        <v>3</v>
      </c>
      <c r="E32" t="s">
        <v>747</v>
      </c>
      <c r="G32" t="s">
        <v>1336</v>
      </c>
      <c r="H32" t="s">
        <v>1605</v>
      </c>
      <c r="I32" t="s">
        <v>423</v>
      </c>
      <c r="J32">
        <v>1</v>
      </c>
      <c r="K32" t="s">
        <v>7</v>
      </c>
    </row>
    <row r="33" spans="1:11" x14ac:dyDescent="0.25">
      <c r="A33" t="s">
        <v>14</v>
      </c>
      <c r="B33" t="s">
        <v>1400</v>
      </c>
      <c r="C33" t="s">
        <v>6</v>
      </c>
      <c r="D33">
        <v>3</v>
      </c>
      <c r="E33" t="s">
        <v>13</v>
      </c>
      <c r="G33" t="s">
        <v>1337</v>
      </c>
      <c r="H33" t="s">
        <v>1615</v>
      </c>
      <c r="I33" t="s">
        <v>443</v>
      </c>
      <c r="J33">
        <v>1</v>
      </c>
      <c r="K33" t="s">
        <v>7</v>
      </c>
    </row>
    <row r="34" spans="1:11" x14ac:dyDescent="0.25">
      <c r="A34" t="s">
        <v>848</v>
      </c>
      <c r="B34" t="s">
        <v>1823</v>
      </c>
      <c r="C34" t="s">
        <v>841</v>
      </c>
      <c r="D34">
        <v>3</v>
      </c>
      <c r="E34" t="s">
        <v>847</v>
      </c>
      <c r="G34" t="s">
        <v>1338</v>
      </c>
      <c r="H34" t="s">
        <v>1628</v>
      </c>
      <c r="I34" t="s">
        <v>467</v>
      </c>
      <c r="J34">
        <v>1</v>
      </c>
      <c r="K34" t="s">
        <v>7</v>
      </c>
    </row>
    <row r="35" spans="1:11" x14ac:dyDescent="0.25">
      <c r="A35" t="s">
        <v>941</v>
      </c>
      <c r="B35" t="s">
        <v>1870</v>
      </c>
      <c r="C35" t="s">
        <v>932</v>
      </c>
      <c r="D35">
        <v>3</v>
      </c>
      <c r="E35" t="s">
        <v>940</v>
      </c>
      <c r="G35" t="s">
        <v>1339</v>
      </c>
      <c r="H35" t="s">
        <v>1644</v>
      </c>
      <c r="I35" t="s">
        <v>499</v>
      </c>
      <c r="J35">
        <v>1</v>
      </c>
      <c r="K35" t="s">
        <v>7</v>
      </c>
    </row>
    <row r="36" spans="1:11" x14ac:dyDescent="0.25">
      <c r="A36" t="s">
        <v>591</v>
      </c>
      <c r="B36" t="s">
        <v>1691</v>
      </c>
      <c r="C36" t="s">
        <v>586</v>
      </c>
      <c r="D36">
        <v>3</v>
      </c>
      <c r="E36" t="s">
        <v>590</v>
      </c>
      <c r="G36" t="s">
        <v>1340</v>
      </c>
      <c r="H36" t="s">
        <v>1648</v>
      </c>
      <c r="I36" t="s">
        <v>507</v>
      </c>
      <c r="J36">
        <v>1</v>
      </c>
      <c r="K36" t="s">
        <v>7</v>
      </c>
    </row>
    <row r="37" spans="1:11" x14ac:dyDescent="0.25">
      <c r="A37" t="s">
        <v>257</v>
      </c>
      <c r="B37" t="s">
        <v>1521</v>
      </c>
      <c r="C37" t="s">
        <v>250</v>
      </c>
      <c r="D37">
        <v>3</v>
      </c>
      <c r="E37" t="s">
        <v>256</v>
      </c>
      <c r="G37" t="s">
        <v>1341</v>
      </c>
      <c r="H37" t="s">
        <v>1655</v>
      </c>
      <c r="I37" t="s">
        <v>520</v>
      </c>
      <c r="J37">
        <v>1</v>
      </c>
      <c r="K37" t="s">
        <v>7</v>
      </c>
    </row>
    <row r="38" spans="1:11" x14ac:dyDescent="0.25">
      <c r="A38" t="s">
        <v>380</v>
      </c>
      <c r="B38" t="s">
        <v>1583</v>
      </c>
      <c r="C38" t="s">
        <v>373</v>
      </c>
      <c r="D38">
        <v>3</v>
      </c>
      <c r="E38" t="s">
        <v>379</v>
      </c>
      <c r="G38" t="s">
        <v>1342</v>
      </c>
      <c r="H38" t="s">
        <v>1660</v>
      </c>
      <c r="I38" t="s">
        <v>530</v>
      </c>
      <c r="J38">
        <v>1</v>
      </c>
      <c r="K38" t="s">
        <v>7</v>
      </c>
    </row>
    <row r="39" spans="1:11" x14ac:dyDescent="0.25">
      <c r="A39" t="s">
        <v>906</v>
      </c>
      <c r="B39" t="s">
        <v>1852</v>
      </c>
      <c r="C39" t="s">
        <v>903</v>
      </c>
      <c r="D39">
        <v>3</v>
      </c>
      <c r="E39" t="s">
        <v>905</v>
      </c>
      <c r="G39" t="s">
        <v>1343</v>
      </c>
      <c r="H39" t="s">
        <v>1665</v>
      </c>
      <c r="I39" t="s">
        <v>539</v>
      </c>
      <c r="J39">
        <v>1</v>
      </c>
      <c r="K39" t="s">
        <v>7</v>
      </c>
    </row>
    <row r="40" spans="1:11" x14ac:dyDescent="0.25">
      <c r="A40" t="s">
        <v>2325</v>
      </c>
      <c r="B40" t="s">
        <v>1805</v>
      </c>
      <c r="C40" t="s">
        <v>811</v>
      </c>
      <c r="D40">
        <v>3</v>
      </c>
      <c r="E40" t="s">
        <v>812</v>
      </c>
      <c r="G40" t="s">
        <v>1344</v>
      </c>
      <c r="H40" t="s">
        <v>1672</v>
      </c>
      <c r="I40" t="s">
        <v>553</v>
      </c>
      <c r="J40">
        <v>1</v>
      </c>
      <c r="K40" t="s">
        <v>7</v>
      </c>
    </row>
    <row r="41" spans="1:11" x14ac:dyDescent="0.25">
      <c r="A41" t="s">
        <v>472</v>
      </c>
      <c r="B41" t="s">
        <v>1630</v>
      </c>
      <c r="C41" t="s">
        <v>467</v>
      </c>
      <c r="D41">
        <v>3</v>
      </c>
      <c r="E41" t="s">
        <v>471</v>
      </c>
      <c r="G41" t="s">
        <v>1345</v>
      </c>
      <c r="H41" t="s">
        <v>1677</v>
      </c>
      <c r="I41" t="s">
        <v>563</v>
      </c>
      <c r="J41">
        <v>1</v>
      </c>
      <c r="K41" t="s">
        <v>7</v>
      </c>
    </row>
    <row r="42" spans="1:11" x14ac:dyDescent="0.25">
      <c r="A42" t="s">
        <v>1267</v>
      </c>
      <c r="B42" t="s">
        <v>2037</v>
      </c>
      <c r="C42" t="s">
        <v>1264</v>
      </c>
      <c r="D42">
        <v>3</v>
      </c>
      <c r="E42" t="s">
        <v>1266</v>
      </c>
      <c r="G42" t="s">
        <v>1346</v>
      </c>
      <c r="H42" t="s">
        <v>1680</v>
      </c>
      <c r="I42" t="s">
        <v>569</v>
      </c>
      <c r="J42">
        <v>1</v>
      </c>
      <c r="K42" t="s">
        <v>7</v>
      </c>
    </row>
    <row r="43" spans="1:11" x14ac:dyDescent="0.25">
      <c r="A43" t="s">
        <v>1208</v>
      </c>
      <c r="B43" t="s">
        <v>2007</v>
      </c>
      <c r="C43" t="s">
        <v>1205</v>
      </c>
      <c r="D43">
        <v>3</v>
      </c>
      <c r="E43" t="s">
        <v>1207</v>
      </c>
      <c r="G43" t="s">
        <v>1347</v>
      </c>
      <c r="H43" t="s">
        <v>1689</v>
      </c>
      <c r="I43" t="s">
        <v>586</v>
      </c>
      <c r="J43">
        <v>1</v>
      </c>
      <c r="K43" t="s">
        <v>7</v>
      </c>
    </row>
    <row r="44" spans="1:11" x14ac:dyDescent="0.25">
      <c r="A44" t="s">
        <v>126</v>
      </c>
      <c r="B44" t="s">
        <v>1455</v>
      </c>
      <c r="C44" t="s">
        <v>117</v>
      </c>
      <c r="D44">
        <v>3</v>
      </c>
      <c r="E44" t="s">
        <v>125</v>
      </c>
      <c r="G44" t="s">
        <v>1348</v>
      </c>
      <c r="H44" t="s">
        <v>1699</v>
      </c>
      <c r="I44" t="s">
        <v>606</v>
      </c>
      <c r="J44">
        <v>1</v>
      </c>
      <c r="K44" t="s">
        <v>7</v>
      </c>
    </row>
    <row r="45" spans="1:11" x14ac:dyDescent="0.25">
      <c r="A45" t="s">
        <v>1239</v>
      </c>
      <c r="B45" t="s">
        <v>2023</v>
      </c>
      <c r="C45" t="s">
        <v>1234</v>
      </c>
      <c r="D45">
        <v>3</v>
      </c>
      <c r="E45" t="s">
        <v>1238</v>
      </c>
      <c r="G45" t="s">
        <v>1349</v>
      </c>
      <c r="H45" t="s">
        <v>1713</v>
      </c>
      <c r="I45" t="s">
        <v>634</v>
      </c>
      <c r="J45">
        <v>1</v>
      </c>
      <c r="K45" t="s">
        <v>7</v>
      </c>
    </row>
    <row r="46" spans="1:11" x14ac:dyDescent="0.25">
      <c r="A46" t="s">
        <v>56</v>
      </c>
      <c r="B46" t="s">
        <v>1420</v>
      </c>
      <c r="C46" t="s">
        <v>51</v>
      </c>
      <c r="D46">
        <v>3</v>
      </c>
      <c r="E46" t="s">
        <v>55</v>
      </c>
      <c r="G46" t="s">
        <v>1350</v>
      </c>
      <c r="H46" t="s">
        <v>1718</v>
      </c>
      <c r="I46" t="s">
        <v>643</v>
      </c>
      <c r="J46">
        <v>1</v>
      </c>
      <c r="K46" t="s">
        <v>7</v>
      </c>
    </row>
    <row r="47" spans="1:11" x14ac:dyDescent="0.25">
      <c r="A47" t="s">
        <v>782</v>
      </c>
      <c r="B47" t="s">
        <v>1789</v>
      </c>
      <c r="C47" t="s">
        <v>775</v>
      </c>
      <c r="D47">
        <v>3</v>
      </c>
      <c r="E47" t="s">
        <v>781</v>
      </c>
      <c r="G47" t="s">
        <v>1351</v>
      </c>
      <c r="H47" t="s">
        <v>1738</v>
      </c>
      <c r="I47" t="s">
        <v>683</v>
      </c>
      <c r="J47">
        <v>1</v>
      </c>
      <c r="K47" t="s">
        <v>7</v>
      </c>
    </row>
    <row r="48" spans="1:11" x14ac:dyDescent="0.25">
      <c r="A48" t="s">
        <v>134</v>
      </c>
      <c r="B48" t="s">
        <v>1459</v>
      </c>
      <c r="C48" t="s">
        <v>131</v>
      </c>
      <c r="D48">
        <v>3</v>
      </c>
      <c r="E48" t="s">
        <v>133</v>
      </c>
      <c r="G48" t="s">
        <v>1352</v>
      </c>
      <c r="H48" t="s">
        <v>1750</v>
      </c>
      <c r="I48" t="s">
        <v>705</v>
      </c>
      <c r="J48">
        <v>1</v>
      </c>
      <c r="K48" t="s">
        <v>7</v>
      </c>
    </row>
    <row r="49" spans="1:11" x14ac:dyDescent="0.25">
      <c r="A49" t="s">
        <v>784</v>
      </c>
      <c r="B49" t="s">
        <v>1790</v>
      </c>
      <c r="C49" t="s">
        <v>775</v>
      </c>
      <c r="D49">
        <v>3</v>
      </c>
      <c r="E49" t="s">
        <v>783</v>
      </c>
      <c r="G49" t="s">
        <v>1353</v>
      </c>
      <c r="H49" t="s">
        <v>1754</v>
      </c>
      <c r="I49" t="s">
        <v>713</v>
      </c>
      <c r="J49">
        <v>1</v>
      </c>
      <c r="K49" t="s">
        <v>7</v>
      </c>
    </row>
    <row r="50" spans="1:11" x14ac:dyDescent="0.25">
      <c r="A50" t="s">
        <v>271</v>
      </c>
      <c r="B50" t="s">
        <v>1528</v>
      </c>
      <c r="C50" t="s">
        <v>262</v>
      </c>
      <c r="D50">
        <v>3</v>
      </c>
      <c r="E50" t="s">
        <v>270</v>
      </c>
      <c r="G50" t="s">
        <v>1354</v>
      </c>
      <c r="H50" t="s">
        <v>1770</v>
      </c>
      <c r="I50" t="s">
        <v>744</v>
      </c>
      <c r="J50">
        <v>1</v>
      </c>
      <c r="K50" t="s">
        <v>7</v>
      </c>
    </row>
    <row r="51" spans="1:11" x14ac:dyDescent="0.25">
      <c r="A51" t="s">
        <v>860</v>
      </c>
      <c r="B51" t="s">
        <v>1829</v>
      </c>
      <c r="C51" t="s">
        <v>857</v>
      </c>
      <c r="D51">
        <v>3</v>
      </c>
      <c r="E51" t="s">
        <v>859</v>
      </c>
      <c r="G51" t="s">
        <v>1355</v>
      </c>
      <c r="H51" t="s">
        <v>1786</v>
      </c>
      <c r="I51" t="s">
        <v>775</v>
      </c>
      <c r="J51">
        <v>1</v>
      </c>
      <c r="K51" t="s">
        <v>7</v>
      </c>
    </row>
    <row r="52" spans="1:11" x14ac:dyDescent="0.25">
      <c r="A52" t="s">
        <v>850</v>
      </c>
      <c r="B52" t="s">
        <v>1824</v>
      </c>
      <c r="C52" t="s">
        <v>841</v>
      </c>
      <c r="D52">
        <v>3</v>
      </c>
      <c r="E52" t="s">
        <v>849</v>
      </c>
      <c r="G52" t="s">
        <v>1356</v>
      </c>
      <c r="H52" t="s">
        <v>1793</v>
      </c>
      <c r="I52" t="s">
        <v>789</v>
      </c>
      <c r="J52">
        <v>1</v>
      </c>
      <c r="K52" t="s">
        <v>7</v>
      </c>
    </row>
    <row r="53" spans="1:11" x14ac:dyDescent="0.25">
      <c r="A53" t="s">
        <v>558</v>
      </c>
      <c r="B53" t="s">
        <v>1674</v>
      </c>
      <c r="C53" t="s">
        <v>553</v>
      </c>
      <c r="D53">
        <v>3</v>
      </c>
      <c r="E53" t="s">
        <v>557</v>
      </c>
      <c r="G53" t="s">
        <v>1357</v>
      </c>
      <c r="H53" t="s">
        <v>1797</v>
      </c>
      <c r="I53" t="s">
        <v>797</v>
      </c>
      <c r="J53">
        <v>1</v>
      </c>
      <c r="K53" t="s">
        <v>7</v>
      </c>
    </row>
    <row r="54" spans="1:11" x14ac:dyDescent="0.25">
      <c r="A54" t="s">
        <v>1282</v>
      </c>
      <c r="B54" t="s">
        <v>2045</v>
      </c>
      <c r="C54" t="s">
        <v>1277</v>
      </c>
      <c r="D54">
        <v>3</v>
      </c>
      <c r="E54" t="s">
        <v>1281</v>
      </c>
      <c r="G54" t="s">
        <v>1358</v>
      </c>
      <c r="H54" t="s">
        <v>1804</v>
      </c>
      <c r="I54" t="s">
        <v>811</v>
      </c>
      <c r="J54">
        <v>1</v>
      </c>
      <c r="K54" t="s">
        <v>7</v>
      </c>
    </row>
    <row r="55" spans="1:11" x14ac:dyDescent="0.25">
      <c r="A55" t="s">
        <v>319</v>
      </c>
      <c r="B55" t="s">
        <v>1552</v>
      </c>
      <c r="C55" t="s">
        <v>308</v>
      </c>
      <c r="D55">
        <v>3</v>
      </c>
      <c r="E55" t="s">
        <v>318</v>
      </c>
      <c r="G55" t="s">
        <v>1359</v>
      </c>
      <c r="H55" t="s">
        <v>1808</v>
      </c>
      <c r="I55" t="s">
        <v>818</v>
      </c>
      <c r="J55">
        <v>1</v>
      </c>
      <c r="K55" t="s">
        <v>7</v>
      </c>
    </row>
    <row r="56" spans="1:11" x14ac:dyDescent="0.25">
      <c r="A56" t="s">
        <v>446</v>
      </c>
      <c r="B56" t="s">
        <v>1616</v>
      </c>
      <c r="C56" t="s">
        <v>443</v>
      </c>
      <c r="D56">
        <v>3</v>
      </c>
      <c r="E56" t="s">
        <v>445</v>
      </c>
      <c r="G56" t="s">
        <v>1360</v>
      </c>
      <c r="H56" t="s">
        <v>1820</v>
      </c>
      <c r="I56" t="s">
        <v>841</v>
      </c>
      <c r="J56">
        <v>1</v>
      </c>
      <c r="K56" t="s">
        <v>7</v>
      </c>
    </row>
    <row r="57" spans="1:11" x14ac:dyDescent="0.25">
      <c r="A57" t="s">
        <v>525</v>
      </c>
      <c r="B57" t="s">
        <v>1657</v>
      </c>
      <c r="C57" t="s">
        <v>520</v>
      </c>
      <c r="D57">
        <v>3</v>
      </c>
      <c r="E57" t="s">
        <v>524</v>
      </c>
      <c r="G57" t="s">
        <v>1361</v>
      </c>
      <c r="H57" t="s">
        <v>1828</v>
      </c>
      <c r="I57" t="s">
        <v>857</v>
      </c>
      <c r="J57">
        <v>1</v>
      </c>
      <c r="K57" t="s">
        <v>7</v>
      </c>
    </row>
    <row r="58" spans="1:11" x14ac:dyDescent="0.25">
      <c r="A58" t="s">
        <v>593</v>
      </c>
      <c r="B58" t="s">
        <v>1692</v>
      </c>
      <c r="C58" t="s">
        <v>586</v>
      </c>
      <c r="D58">
        <v>3</v>
      </c>
      <c r="E58" t="s">
        <v>592</v>
      </c>
      <c r="G58" t="s">
        <v>1362</v>
      </c>
      <c r="H58" t="s">
        <v>1834</v>
      </c>
      <c r="I58" t="s">
        <v>869</v>
      </c>
      <c r="J58">
        <v>1</v>
      </c>
      <c r="K58" t="s">
        <v>7</v>
      </c>
    </row>
    <row r="59" spans="1:11" x14ac:dyDescent="0.25">
      <c r="A59" t="s">
        <v>546</v>
      </c>
      <c r="B59" t="s">
        <v>1668</v>
      </c>
      <c r="C59" t="s">
        <v>539</v>
      </c>
      <c r="D59">
        <v>3</v>
      </c>
      <c r="E59" t="s">
        <v>545</v>
      </c>
      <c r="G59" t="s">
        <v>1363</v>
      </c>
      <c r="H59" t="s">
        <v>1841</v>
      </c>
      <c r="I59" t="s">
        <v>883</v>
      </c>
      <c r="J59">
        <v>1</v>
      </c>
      <c r="K59" t="s">
        <v>7</v>
      </c>
    </row>
    <row r="60" spans="1:11" x14ac:dyDescent="0.25">
      <c r="A60" t="s">
        <v>804</v>
      </c>
      <c r="B60" t="s">
        <v>1800</v>
      </c>
      <c r="C60" t="s">
        <v>797</v>
      </c>
      <c r="D60">
        <v>3</v>
      </c>
      <c r="E60" t="s">
        <v>803</v>
      </c>
      <c r="G60" t="s">
        <v>1364</v>
      </c>
      <c r="H60" t="s">
        <v>1843</v>
      </c>
      <c r="I60" t="s">
        <v>887</v>
      </c>
      <c r="J60">
        <v>1</v>
      </c>
      <c r="K60" t="s">
        <v>7</v>
      </c>
    </row>
    <row r="61" spans="1:11" x14ac:dyDescent="0.25">
      <c r="A61" t="s">
        <v>611</v>
      </c>
      <c r="B61" t="s">
        <v>1701</v>
      </c>
      <c r="C61" t="s">
        <v>606</v>
      </c>
      <c r="D61">
        <v>3</v>
      </c>
      <c r="E61" t="s">
        <v>610</v>
      </c>
      <c r="G61" t="s">
        <v>1365</v>
      </c>
      <c r="H61" t="s">
        <v>1848</v>
      </c>
      <c r="I61" t="s">
        <v>897</v>
      </c>
      <c r="J61">
        <v>1</v>
      </c>
      <c r="K61" t="s">
        <v>7</v>
      </c>
    </row>
    <row r="62" spans="1:11" x14ac:dyDescent="0.25">
      <c r="A62" t="s">
        <v>98</v>
      </c>
      <c r="B62" t="s">
        <v>1441</v>
      </c>
      <c r="C62" t="s">
        <v>93</v>
      </c>
      <c r="D62">
        <v>3</v>
      </c>
      <c r="E62" t="s">
        <v>97</v>
      </c>
      <c r="G62" t="s">
        <v>1366</v>
      </c>
      <c r="H62" t="s">
        <v>1851</v>
      </c>
      <c r="I62" t="s">
        <v>903</v>
      </c>
      <c r="J62">
        <v>1</v>
      </c>
      <c r="K62" t="s">
        <v>7</v>
      </c>
    </row>
    <row r="63" spans="1:11" x14ac:dyDescent="0.25">
      <c r="A63" t="s">
        <v>1284</v>
      </c>
      <c r="B63" t="s">
        <v>2046</v>
      </c>
      <c r="C63" t="s">
        <v>1277</v>
      </c>
      <c r="D63">
        <v>3</v>
      </c>
      <c r="E63" t="s">
        <v>1283</v>
      </c>
      <c r="G63" t="s">
        <v>1367</v>
      </c>
      <c r="H63" t="s">
        <v>1858</v>
      </c>
      <c r="I63" t="s">
        <v>916</v>
      </c>
      <c r="J63">
        <v>1</v>
      </c>
      <c r="K63" t="s">
        <v>7</v>
      </c>
    </row>
    <row r="64" spans="1:11" x14ac:dyDescent="0.25">
      <c r="A64" t="s">
        <v>943</v>
      </c>
      <c r="B64" t="s">
        <v>1871</v>
      </c>
      <c r="C64" t="s">
        <v>932</v>
      </c>
      <c r="D64">
        <v>3</v>
      </c>
      <c r="E64" t="s">
        <v>942</v>
      </c>
      <c r="G64" t="s">
        <v>1368</v>
      </c>
      <c r="H64" t="s">
        <v>1862</v>
      </c>
      <c r="I64" t="s">
        <v>924</v>
      </c>
      <c r="J64">
        <v>1</v>
      </c>
      <c r="K64" t="s">
        <v>7</v>
      </c>
    </row>
    <row r="65" spans="1:11" x14ac:dyDescent="0.25">
      <c r="A65" t="s">
        <v>223</v>
      </c>
      <c r="B65" t="s">
        <v>1504</v>
      </c>
      <c r="C65" t="s">
        <v>216</v>
      </c>
      <c r="D65">
        <v>3</v>
      </c>
      <c r="E65" t="s">
        <v>222</v>
      </c>
      <c r="G65" t="s">
        <v>1369</v>
      </c>
      <c r="H65" t="s">
        <v>1866</v>
      </c>
      <c r="I65" t="s">
        <v>932</v>
      </c>
      <c r="J65">
        <v>1</v>
      </c>
      <c r="K65" t="s">
        <v>7</v>
      </c>
    </row>
    <row r="66" spans="1:11" x14ac:dyDescent="0.25">
      <c r="A66" t="s">
        <v>474</v>
      </c>
      <c r="B66" t="s">
        <v>1631</v>
      </c>
      <c r="C66" t="s">
        <v>467</v>
      </c>
      <c r="D66">
        <v>3</v>
      </c>
      <c r="E66" t="s">
        <v>473</v>
      </c>
      <c r="G66" t="s">
        <v>1370</v>
      </c>
      <c r="H66" t="s">
        <v>1878</v>
      </c>
      <c r="I66" t="s">
        <v>955</v>
      </c>
      <c r="J66">
        <v>1</v>
      </c>
      <c r="K66" t="s">
        <v>7</v>
      </c>
    </row>
    <row r="67" spans="1:11" x14ac:dyDescent="0.25">
      <c r="A67" t="s">
        <v>1241</v>
      </c>
      <c r="B67" t="s">
        <v>2024</v>
      </c>
      <c r="C67" t="s">
        <v>1234</v>
      </c>
      <c r="D67">
        <v>3</v>
      </c>
      <c r="E67" t="s">
        <v>1240</v>
      </c>
      <c r="G67" t="s">
        <v>1371</v>
      </c>
      <c r="H67" t="s">
        <v>1884</v>
      </c>
      <c r="I67" t="s">
        <v>967</v>
      </c>
      <c r="J67">
        <v>1</v>
      </c>
      <c r="K67" t="s">
        <v>7</v>
      </c>
    </row>
    <row r="68" spans="1:11" x14ac:dyDescent="0.25">
      <c r="A68" t="s">
        <v>100</v>
      </c>
      <c r="B68" t="s">
        <v>1442</v>
      </c>
      <c r="C68" t="s">
        <v>93</v>
      </c>
      <c r="D68">
        <v>3</v>
      </c>
      <c r="E68" t="s">
        <v>99</v>
      </c>
      <c r="G68" t="s">
        <v>1372</v>
      </c>
      <c r="H68" t="s">
        <v>1889</v>
      </c>
      <c r="I68" t="s">
        <v>977</v>
      </c>
      <c r="J68">
        <v>1</v>
      </c>
      <c r="K68" t="s">
        <v>7</v>
      </c>
    </row>
    <row r="69" spans="1:11" x14ac:dyDescent="0.25">
      <c r="A69" t="s">
        <v>1223</v>
      </c>
      <c r="B69" t="s">
        <v>2016</v>
      </c>
      <c r="C69" t="s">
        <v>1219</v>
      </c>
      <c r="D69">
        <v>3</v>
      </c>
      <c r="E69" t="s">
        <v>1222</v>
      </c>
      <c r="G69" t="s">
        <v>1373</v>
      </c>
      <c r="H69" t="s">
        <v>1896</v>
      </c>
      <c r="I69" t="s">
        <v>991</v>
      </c>
      <c r="J69">
        <v>1</v>
      </c>
      <c r="K69" t="s">
        <v>7</v>
      </c>
    </row>
    <row r="70" spans="1:11" x14ac:dyDescent="0.25">
      <c r="A70" t="s">
        <v>180</v>
      </c>
      <c r="B70" t="s">
        <v>1482</v>
      </c>
      <c r="C70" t="s">
        <v>173</v>
      </c>
      <c r="D70">
        <v>3</v>
      </c>
      <c r="E70" t="s">
        <v>179</v>
      </c>
      <c r="G70" t="s">
        <v>1374</v>
      </c>
      <c r="H70" t="s">
        <v>1906</v>
      </c>
      <c r="I70" t="s">
        <v>1011</v>
      </c>
      <c r="J70">
        <v>1</v>
      </c>
      <c r="K70" t="s">
        <v>7</v>
      </c>
    </row>
    <row r="71" spans="1:11" x14ac:dyDescent="0.25">
      <c r="A71" t="s">
        <v>921</v>
      </c>
      <c r="B71" t="s">
        <v>1860</v>
      </c>
      <c r="C71" t="s">
        <v>916</v>
      </c>
      <c r="D71">
        <v>3</v>
      </c>
      <c r="E71" t="s">
        <v>920</v>
      </c>
      <c r="G71" t="s">
        <v>1375</v>
      </c>
      <c r="H71" t="s">
        <v>1914</v>
      </c>
      <c r="I71" t="s">
        <v>1027</v>
      </c>
      <c r="J71">
        <v>1</v>
      </c>
      <c r="K71" t="s">
        <v>7</v>
      </c>
    </row>
    <row r="72" spans="1:11" x14ac:dyDescent="0.25">
      <c r="A72" t="s">
        <v>136</v>
      </c>
      <c r="B72" t="s">
        <v>1460</v>
      </c>
      <c r="C72" t="s">
        <v>131</v>
      </c>
      <c r="D72">
        <v>3</v>
      </c>
      <c r="E72" t="s">
        <v>135</v>
      </c>
      <c r="G72" t="s">
        <v>1376</v>
      </c>
      <c r="H72" t="s">
        <v>2316</v>
      </c>
      <c r="I72" t="s">
        <v>1035</v>
      </c>
      <c r="J72">
        <v>1</v>
      </c>
      <c r="K72" t="s">
        <v>7</v>
      </c>
    </row>
    <row r="73" spans="1:11" x14ac:dyDescent="0.25">
      <c r="A73" t="s">
        <v>1108</v>
      </c>
      <c r="B73" t="s">
        <v>1955</v>
      </c>
      <c r="C73" t="s">
        <v>1104</v>
      </c>
      <c r="D73">
        <v>3</v>
      </c>
      <c r="E73" t="s">
        <v>1107</v>
      </c>
      <c r="G73" t="s">
        <v>1377</v>
      </c>
      <c r="H73" t="s">
        <v>1927</v>
      </c>
      <c r="I73" t="s">
        <v>1055</v>
      </c>
      <c r="J73">
        <v>1</v>
      </c>
      <c r="K73" t="s">
        <v>7</v>
      </c>
    </row>
    <row r="74" spans="1:11" x14ac:dyDescent="0.25">
      <c r="A74" t="s">
        <v>392</v>
      </c>
      <c r="B74" t="s">
        <v>1589</v>
      </c>
      <c r="C74" t="s">
        <v>389</v>
      </c>
      <c r="D74">
        <v>3</v>
      </c>
      <c r="E74" t="s">
        <v>391</v>
      </c>
      <c r="G74" t="s">
        <v>1378</v>
      </c>
      <c r="H74" t="s">
        <v>1930</v>
      </c>
      <c r="I74" t="s">
        <v>1061</v>
      </c>
      <c r="J74">
        <v>1</v>
      </c>
      <c r="K74" t="s">
        <v>7</v>
      </c>
    </row>
    <row r="75" spans="1:11" x14ac:dyDescent="0.25">
      <c r="A75" t="s">
        <v>1032</v>
      </c>
      <c r="B75" t="s">
        <v>1916</v>
      </c>
      <c r="C75" t="s">
        <v>1027</v>
      </c>
      <c r="D75">
        <v>3</v>
      </c>
      <c r="E75" t="s">
        <v>1031</v>
      </c>
      <c r="G75" t="s">
        <v>1379</v>
      </c>
      <c r="H75" t="s">
        <v>1934</v>
      </c>
      <c r="I75" t="s">
        <v>1069</v>
      </c>
      <c r="J75">
        <v>1</v>
      </c>
      <c r="K75" t="s">
        <v>7</v>
      </c>
    </row>
    <row r="76" spans="1:11" x14ac:dyDescent="0.25">
      <c r="A76" t="s">
        <v>1164</v>
      </c>
      <c r="B76" t="s">
        <v>1984</v>
      </c>
      <c r="C76" t="s">
        <v>1160</v>
      </c>
      <c r="D76">
        <v>3</v>
      </c>
      <c r="E76" t="s">
        <v>1163</v>
      </c>
      <c r="G76" t="s">
        <v>1380</v>
      </c>
      <c r="H76" t="s">
        <v>1942</v>
      </c>
      <c r="I76" t="s">
        <v>1084</v>
      </c>
      <c r="J76">
        <v>1</v>
      </c>
      <c r="K76" t="s">
        <v>7</v>
      </c>
    </row>
    <row r="77" spans="1:11" x14ac:dyDescent="0.25">
      <c r="A77" t="s">
        <v>311</v>
      </c>
      <c r="B77" t="s">
        <v>1548</v>
      </c>
      <c r="C77" t="s">
        <v>308</v>
      </c>
      <c r="D77">
        <v>3</v>
      </c>
      <c r="E77" t="s">
        <v>310</v>
      </c>
      <c r="G77" t="s">
        <v>1381</v>
      </c>
      <c r="H77" t="s">
        <v>1946</v>
      </c>
      <c r="I77" t="s">
        <v>1091</v>
      </c>
      <c r="J77">
        <v>1</v>
      </c>
      <c r="K77" t="s">
        <v>7</v>
      </c>
    </row>
    <row r="78" spans="1:11" x14ac:dyDescent="0.25">
      <c r="A78" t="s">
        <v>660</v>
      </c>
      <c r="B78" t="s">
        <v>1726</v>
      </c>
      <c r="C78" t="s">
        <v>643</v>
      </c>
      <c r="D78">
        <v>3</v>
      </c>
      <c r="E78" t="s">
        <v>659</v>
      </c>
      <c r="G78" t="s">
        <v>1382</v>
      </c>
      <c r="H78" t="s">
        <v>1953</v>
      </c>
      <c r="I78" t="s">
        <v>1104</v>
      </c>
      <c r="J78">
        <v>1</v>
      </c>
      <c r="K78" t="s">
        <v>7</v>
      </c>
    </row>
    <row r="79" spans="1:11" x14ac:dyDescent="0.25">
      <c r="A79" t="s">
        <v>138</v>
      </c>
      <c r="B79" t="s">
        <v>1461</v>
      </c>
      <c r="C79" t="s">
        <v>131</v>
      </c>
      <c r="D79">
        <v>3</v>
      </c>
      <c r="E79" t="s">
        <v>137</v>
      </c>
      <c r="G79" t="s">
        <v>1383</v>
      </c>
      <c r="H79" t="s">
        <v>1961</v>
      </c>
      <c r="I79" t="s">
        <v>1119</v>
      </c>
      <c r="J79">
        <v>1</v>
      </c>
      <c r="K79" t="s">
        <v>7</v>
      </c>
    </row>
    <row r="80" spans="1:11" x14ac:dyDescent="0.25">
      <c r="A80" t="s">
        <v>1243</v>
      </c>
      <c r="B80" t="s">
        <v>2025</v>
      </c>
      <c r="C80" t="s">
        <v>1234</v>
      </c>
      <c r="D80">
        <v>3</v>
      </c>
      <c r="E80" t="s">
        <v>1242</v>
      </c>
      <c r="G80" t="s">
        <v>1384</v>
      </c>
      <c r="H80" t="s">
        <v>1964</v>
      </c>
      <c r="I80" t="s">
        <v>1125</v>
      </c>
      <c r="J80">
        <v>1</v>
      </c>
      <c r="K80" t="s">
        <v>7</v>
      </c>
    </row>
    <row r="81" spans="1:11" x14ac:dyDescent="0.25">
      <c r="A81" t="s">
        <v>1286</v>
      </c>
      <c r="B81" t="s">
        <v>2047</v>
      </c>
      <c r="C81" t="s">
        <v>1277</v>
      </c>
      <c r="D81">
        <v>3</v>
      </c>
      <c r="E81" t="s">
        <v>1285</v>
      </c>
      <c r="G81" t="s">
        <v>1385</v>
      </c>
      <c r="H81" t="s">
        <v>1971</v>
      </c>
      <c r="I81" t="s">
        <v>1139</v>
      </c>
      <c r="J81">
        <v>1</v>
      </c>
      <c r="K81" t="s">
        <v>7</v>
      </c>
    </row>
    <row r="82" spans="1:11" x14ac:dyDescent="0.25">
      <c r="A82" t="s">
        <v>1210</v>
      </c>
      <c r="B82" t="s">
        <v>2008</v>
      </c>
      <c r="C82" t="s">
        <v>1205</v>
      </c>
      <c r="D82">
        <v>3</v>
      </c>
      <c r="E82" t="s">
        <v>1209</v>
      </c>
      <c r="G82" t="s">
        <v>1386</v>
      </c>
      <c r="H82" t="s">
        <v>1976</v>
      </c>
      <c r="I82" t="s">
        <v>1148</v>
      </c>
      <c r="J82">
        <v>1</v>
      </c>
      <c r="K82" t="s">
        <v>7</v>
      </c>
    </row>
    <row r="83" spans="1:11" x14ac:dyDescent="0.25">
      <c r="A83" t="s">
        <v>122</v>
      </c>
      <c r="B83" t="s">
        <v>1453</v>
      </c>
      <c r="C83" t="s">
        <v>117</v>
      </c>
      <c r="D83">
        <v>3</v>
      </c>
      <c r="E83" t="s">
        <v>121</v>
      </c>
      <c r="G83" t="s">
        <v>1387</v>
      </c>
      <c r="H83" t="s">
        <v>1979</v>
      </c>
      <c r="I83" t="s">
        <v>1154</v>
      </c>
      <c r="J83">
        <v>1</v>
      </c>
      <c r="K83" t="s">
        <v>7</v>
      </c>
    </row>
    <row r="84" spans="1:11" x14ac:dyDescent="0.25">
      <c r="A84" t="s">
        <v>721</v>
      </c>
      <c r="B84" t="s">
        <v>1758</v>
      </c>
      <c r="C84" t="s">
        <v>713</v>
      </c>
      <c r="D84">
        <v>3</v>
      </c>
      <c r="E84" t="s">
        <v>720</v>
      </c>
      <c r="G84" t="s">
        <v>1388</v>
      </c>
      <c r="H84" t="s">
        <v>1982</v>
      </c>
      <c r="I84" t="s">
        <v>1160</v>
      </c>
      <c r="J84">
        <v>1</v>
      </c>
      <c r="K84" t="s">
        <v>7</v>
      </c>
    </row>
    <row r="85" spans="1:11" x14ac:dyDescent="0.25">
      <c r="A85" t="s">
        <v>939</v>
      </c>
      <c r="B85" t="s">
        <v>1869</v>
      </c>
      <c r="C85" t="s">
        <v>932</v>
      </c>
      <c r="D85">
        <v>3</v>
      </c>
      <c r="E85" t="s">
        <v>938</v>
      </c>
      <c r="G85" t="s">
        <v>1389</v>
      </c>
      <c r="H85" t="s">
        <v>1990</v>
      </c>
      <c r="I85" t="s">
        <v>1175</v>
      </c>
      <c r="J85">
        <v>1</v>
      </c>
      <c r="K85" t="s">
        <v>7</v>
      </c>
    </row>
    <row r="86" spans="1:11" x14ac:dyDescent="0.25">
      <c r="A86" t="s">
        <v>1073</v>
      </c>
      <c r="B86" t="s">
        <v>1936</v>
      </c>
      <c r="C86" t="s">
        <v>1069</v>
      </c>
      <c r="D86">
        <v>3</v>
      </c>
      <c r="E86" t="s">
        <v>1072</v>
      </c>
      <c r="G86" t="s">
        <v>1390</v>
      </c>
      <c r="H86" t="s">
        <v>1995</v>
      </c>
      <c r="I86" t="s">
        <v>1185</v>
      </c>
      <c r="J86">
        <v>1</v>
      </c>
      <c r="K86" t="s">
        <v>7</v>
      </c>
    </row>
    <row r="87" spans="1:11" x14ac:dyDescent="0.25">
      <c r="A87" t="s">
        <v>1298</v>
      </c>
      <c r="B87" t="s">
        <v>2053</v>
      </c>
      <c r="C87" t="s">
        <v>1293</v>
      </c>
      <c r="D87">
        <v>3</v>
      </c>
      <c r="E87" t="s">
        <v>1297</v>
      </c>
      <c r="G87" t="s">
        <v>1391</v>
      </c>
      <c r="H87" t="s">
        <v>2001</v>
      </c>
      <c r="I87" t="s">
        <v>1196</v>
      </c>
      <c r="J87">
        <v>1</v>
      </c>
      <c r="K87" t="s">
        <v>7</v>
      </c>
    </row>
    <row r="88" spans="1:11" x14ac:dyDescent="0.25">
      <c r="A88" t="s">
        <v>400</v>
      </c>
      <c r="B88" t="s">
        <v>1593</v>
      </c>
      <c r="C88" t="s">
        <v>389</v>
      </c>
      <c r="D88">
        <v>3</v>
      </c>
      <c r="E88" t="s">
        <v>399</v>
      </c>
      <c r="G88" t="s">
        <v>1392</v>
      </c>
      <c r="H88" t="s">
        <v>2006</v>
      </c>
      <c r="I88" t="s">
        <v>1205</v>
      </c>
      <c r="J88">
        <v>1</v>
      </c>
      <c r="K88" t="s">
        <v>7</v>
      </c>
    </row>
    <row r="89" spans="1:11" x14ac:dyDescent="0.25">
      <c r="A89" t="s">
        <v>1134</v>
      </c>
      <c r="B89" t="s">
        <v>1968</v>
      </c>
      <c r="C89" t="s">
        <v>1125</v>
      </c>
      <c r="D89">
        <v>3</v>
      </c>
      <c r="E89" t="s">
        <v>1133</v>
      </c>
      <c r="G89" t="s">
        <v>1393</v>
      </c>
      <c r="H89" t="s">
        <v>2013</v>
      </c>
      <c r="I89" t="s">
        <v>1219</v>
      </c>
      <c r="J89">
        <v>1</v>
      </c>
      <c r="K89" t="s">
        <v>7</v>
      </c>
    </row>
    <row r="90" spans="1:11" x14ac:dyDescent="0.25">
      <c r="A90" t="s">
        <v>124</v>
      </c>
      <c r="B90" t="s">
        <v>1454</v>
      </c>
      <c r="C90" t="s">
        <v>117</v>
      </c>
      <c r="D90">
        <v>3</v>
      </c>
      <c r="E90" t="s">
        <v>123</v>
      </c>
      <c r="G90" t="s">
        <v>1394</v>
      </c>
      <c r="H90" t="s">
        <v>2021</v>
      </c>
      <c r="I90" t="s">
        <v>1234</v>
      </c>
      <c r="J90">
        <v>1</v>
      </c>
      <c r="K90" t="s">
        <v>7</v>
      </c>
    </row>
    <row r="91" spans="1:11" x14ac:dyDescent="0.25">
      <c r="A91" t="s">
        <v>140</v>
      </c>
      <c r="B91" t="s">
        <v>1462</v>
      </c>
      <c r="C91" t="s">
        <v>131</v>
      </c>
      <c r="D91">
        <v>3</v>
      </c>
      <c r="E91" t="s">
        <v>139</v>
      </c>
      <c r="G91" t="s">
        <v>1395</v>
      </c>
      <c r="H91" t="s">
        <v>2036</v>
      </c>
      <c r="I91" t="s">
        <v>1264</v>
      </c>
      <c r="J91">
        <v>1</v>
      </c>
      <c r="K91" t="s">
        <v>7</v>
      </c>
    </row>
    <row r="92" spans="1:11" x14ac:dyDescent="0.25">
      <c r="A92" t="s">
        <v>613</v>
      </c>
      <c r="B92" t="s">
        <v>1702</v>
      </c>
      <c r="C92" t="s">
        <v>606</v>
      </c>
      <c r="D92">
        <v>3</v>
      </c>
      <c r="E92" t="s">
        <v>612</v>
      </c>
      <c r="G92" t="s">
        <v>1396</v>
      </c>
      <c r="H92" t="s">
        <v>2043</v>
      </c>
      <c r="I92" t="s">
        <v>1277</v>
      </c>
      <c r="J92">
        <v>1</v>
      </c>
      <c r="K92" t="s">
        <v>7</v>
      </c>
    </row>
    <row r="93" spans="1:11" x14ac:dyDescent="0.25">
      <c r="A93" t="s">
        <v>452</v>
      </c>
      <c r="B93" t="s">
        <v>1620</v>
      </c>
      <c r="C93" t="s">
        <v>443</v>
      </c>
      <c r="D93">
        <v>3</v>
      </c>
      <c r="E93" t="s">
        <v>451</v>
      </c>
      <c r="G93" t="s">
        <v>1397</v>
      </c>
      <c r="H93" t="s">
        <v>2051</v>
      </c>
      <c r="I93" t="s">
        <v>1293</v>
      </c>
      <c r="J93">
        <v>1</v>
      </c>
      <c r="K93" t="s">
        <v>7</v>
      </c>
    </row>
    <row r="94" spans="1:11" x14ac:dyDescent="0.25">
      <c r="A94" t="s">
        <v>1096</v>
      </c>
      <c r="B94" t="s">
        <v>1948</v>
      </c>
      <c r="C94" t="s">
        <v>1091</v>
      </c>
      <c r="D94">
        <v>3</v>
      </c>
      <c r="E94" t="s">
        <v>1095</v>
      </c>
    </row>
    <row r="95" spans="1:11" x14ac:dyDescent="0.25">
      <c r="A95" t="s">
        <v>754</v>
      </c>
      <c r="B95" t="s">
        <v>1775</v>
      </c>
      <c r="C95" t="s">
        <v>744</v>
      </c>
      <c r="D95">
        <v>3</v>
      </c>
      <c r="E95" t="s">
        <v>753</v>
      </c>
    </row>
    <row r="96" spans="1:11" x14ac:dyDescent="0.25">
      <c r="A96" t="s">
        <v>42</v>
      </c>
      <c r="B96" t="s">
        <v>1413</v>
      </c>
      <c r="C96" t="s">
        <v>37</v>
      </c>
      <c r="D96">
        <v>3</v>
      </c>
      <c r="E96" t="s">
        <v>41</v>
      </c>
    </row>
    <row r="97" spans="1:5" x14ac:dyDescent="0.25">
      <c r="A97" t="s">
        <v>148</v>
      </c>
      <c r="B97" t="s">
        <v>1983</v>
      </c>
      <c r="C97" t="s">
        <v>1160</v>
      </c>
      <c r="D97">
        <v>3</v>
      </c>
      <c r="E97" t="s">
        <v>1162</v>
      </c>
    </row>
    <row r="98" spans="1:5" x14ac:dyDescent="0.25">
      <c r="A98" t="s">
        <v>984</v>
      </c>
      <c r="B98" t="s">
        <v>1892</v>
      </c>
      <c r="C98" t="s">
        <v>977</v>
      </c>
      <c r="D98">
        <v>3</v>
      </c>
      <c r="E98" t="s">
        <v>983</v>
      </c>
    </row>
    <row r="99" spans="1:5" x14ac:dyDescent="0.25">
      <c r="A99" t="s">
        <v>2319</v>
      </c>
      <c r="B99" t="s">
        <v>1621</v>
      </c>
      <c r="C99" t="s">
        <v>443</v>
      </c>
      <c r="D99">
        <v>3</v>
      </c>
      <c r="E99" t="s">
        <v>453</v>
      </c>
    </row>
    <row r="100" spans="1:5" x14ac:dyDescent="0.25">
      <c r="A100" t="s">
        <v>152</v>
      </c>
      <c r="B100" t="s">
        <v>1468</v>
      </c>
      <c r="C100" t="s">
        <v>147</v>
      </c>
      <c r="D100">
        <v>3</v>
      </c>
      <c r="E100" t="s">
        <v>151</v>
      </c>
    </row>
    <row r="101" spans="1:5" x14ac:dyDescent="0.25">
      <c r="A101" t="s">
        <v>1296</v>
      </c>
      <c r="B101" t="s">
        <v>2052</v>
      </c>
      <c r="C101" t="s">
        <v>1293</v>
      </c>
      <c r="D101">
        <v>3</v>
      </c>
      <c r="E101" t="s">
        <v>1295</v>
      </c>
    </row>
    <row r="102" spans="1:5" x14ac:dyDescent="0.25">
      <c r="A102" t="s">
        <v>40</v>
      </c>
      <c r="B102" t="s">
        <v>1412</v>
      </c>
      <c r="C102" t="s">
        <v>37</v>
      </c>
      <c r="D102">
        <v>3</v>
      </c>
      <c r="E102" t="s">
        <v>39</v>
      </c>
    </row>
    <row r="103" spans="1:5" x14ac:dyDescent="0.25">
      <c r="A103" t="s">
        <v>281</v>
      </c>
      <c r="B103" t="s">
        <v>1533</v>
      </c>
      <c r="C103" t="s">
        <v>278</v>
      </c>
      <c r="D103">
        <v>3</v>
      </c>
      <c r="E103" t="s">
        <v>280</v>
      </c>
    </row>
    <row r="104" spans="1:5" x14ac:dyDescent="0.25">
      <c r="A104" t="s">
        <v>806</v>
      </c>
      <c r="B104" t="s">
        <v>1801</v>
      </c>
      <c r="C104" t="s">
        <v>797</v>
      </c>
      <c r="D104">
        <v>3</v>
      </c>
      <c r="E104" t="s">
        <v>805</v>
      </c>
    </row>
    <row r="105" spans="1:5" x14ac:dyDescent="0.25">
      <c r="A105" t="s">
        <v>229</v>
      </c>
      <c r="B105" t="s">
        <v>1507</v>
      </c>
      <c r="C105" t="s">
        <v>216</v>
      </c>
      <c r="D105">
        <v>3</v>
      </c>
      <c r="E105" t="s">
        <v>228</v>
      </c>
    </row>
    <row r="106" spans="1:5" x14ac:dyDescent="0.25">
      <c r="A106" t="s">
        <v>426</v>
      </c>
      <c r="B106" t="s">
        <v>1606</v>
      </c>
      <c r="C106" t="s">
        <v>423</v>
      </c>
      <c r="D106">
        <v>3</v>
      </c>
      <c r="E106" t="s">
        <v>425</v>
      </c>
    </row>
    <row r="107" spans="1:5" x14ac:dyDescent="0.25">
      <c r="A107" t="s">
        <v>2320</v>
      </c>
      <c r="B107" t="s">
        <v>1759</v>
      </c>
      <c r="C107" t="s">
        <v>713</v>
      </c>
      <c r="D107">
        <v>3</v>
      </c>
      <c r="E107" t="s">
        <v>722</v>
      </c>
    </row>
    <row r="108" spans="1:5" x14ac:dyDescent="0.25">
      <c r="A108" t="s">
        <v>295</v>
      </c>
      <c r="B108" t="s">
        <v>1540</v>
      </c>
      <c r="C108" t="s">
        <v>290</v>
      </c>
      <c r="D108">
        <v>3</v>
      </c>
      <c r="E108" t="s">
        <v>294</v>
      </c>
    </row>
    <row r="109" spans="1:5" x14ac:dyDescent="0.25">
      <c r="A109" t="s">
        <v>428</v>
      </c>
      <c r="B109" t="s">
        <v>1607</v>
      </c>
      <c r="C109" t="s">
        <v>423</v>
      </c>
      <c r="D109">
        <v>3</v>
      </c>
      <c r="E109" t="s">
        <v>427</v>
      </c>
    </row>
    <row r="110" spans="1:5" x14ac:dyDescent="0.25">
      <c r="A110" t="s">
        <v>794</v>
      </c>
      <c r="B110" t="s">
        <v>1795</v>
      </c>
      <c r="C110" t="s">
        <v>789</v>
      </c>
      <c r="D110">
        <v>3</v>
      </c>
      <c r="E110" t="s">
        <v>793</v>
      </c>
    </row>
    <row r="111" spans="1:5" x14ac:dyDescent="0.25">
      <c r="A111" t="s">
        <v>820</v>
      </c>
      <c r="B111" t="s">
        <v>1809</v>
      </c>
      <c r="C111" t="s">
        <v>818</v>
      </c>
      <c r="D111">
        <v>3</v>
      </c>
      <c r="E111" t="s">
        <v>819</v>
      </c>
    </row>
    <row r="112" spans="1:5" x14ac:dyDescent="0.25">
      <c r="A112" t="s">
        <v>880</v>
      </c>
      <c r="B112" t="s">
        <v>1839</v>
      </c>
      <c r="C112" t="s">
        <v>869</v>
      </c>
      <c r="D112">
        <v>3</v>
      </c>
      <c r="E112" t="s">
        <v>879</v>
      </c>
    </row>
    <row r="113" spans="1:5" x14ac:dyDescent="0.25">
      <c r="A113" t="s">
        <v>527</v>
      </c>
      <c r="B113" t="s">
        <v>1658</v>
      </c>
      <c r="C113" t="s">
        <v>520</v>
      </c>
      <c r="D113">
        <v>3</v>
      </c>
      <c r="E113" t="s">
        <v>526</v>
      </c>
    </row>
    <row r="114" spans="1:5" x14ac:dyDescent="0.25">
      <c r="A114" t="s">
        <v>654</v>
      </c>
      <c r="B114" t="s">
        <v>1723</v>
      </c>
      <c r="C114" t="s">
        <v>643</v>
      </c>
      <c r="D114">
        <v>3</v>
      </c>
      <c r="E114" t="s">
        <v>653</v>
      </c>
    </row>
    <row r="115" spans="1:5" x14ac:dyDescent="0.25">
      <c r="A115" t="s">
        <v>755</v>
      </c>
      <c r="B115" t="s">
        <v>2317</v>
      </c>
      <c r="C115" t="s">
        <v>744</v>
      </c>
      <c r="D115">
        <v>3</v>
      </c>
      <c r="E115" t="s">
        <v>2315</v>
      </c>
    </row>
    <row r="116" spans="1:5" x14ac:dyDescent="0.25">
      <c r="A116" t="s">
        <v>786</v>
      </c>
      <c r="B116" t="s">
        <v>1791</v>
      </c>
      <c r="C116" t="s">
        <v>775</v>
      </c>
      <c r="D116">
        <v>3</v>
      </c>
      <c r="E116" t="s">
        <v>785</v>
      </c>
    </row>
    <row r="117" spans="1:5" x14ac:dyDescent="0.25">
      <c r="A117" t="s">
        <v>757</v>
      </c>
      <c r="B117" t="s">
        <v>1776</v>
      </c>
      <c r="C117" t="s">
        <v>744</v>
      </c>
      <c r="D117">
        <v>3</v>
      </c>
      <c r="E117" t="s">
        <v>756</v>
      </c>
    </row>
    <row r="118" spans="1:5" x14ac:dyDescent="0.25">
      <c r="A118" t="s">
        <v>960</v>
      </c>
      <c r="B118" t="s">
        <v>1880</v>
      </c>
      <c r="C118" t="s">
        <v>955</v>
      </c>
      <c r="D118">
        <v>3</v>
      </c>
      <c r="E118" t="s">
        <v>959</v>
      </c>
    </row>
    <row r="119" spans="1:5" x14ac:dyDescent="0.25">
      <c r="A119" t="s">
        <v>1075</v>
      </c>
      <c r="B119" t="s">
        <v>1937</v>
      </c>
      <c r="C119" t="s">
        <v>1069</v>
      </c>
      <c r="D119">
        <v>3</v>
      </c>
      <c r="E119" t="s">
        <v>1074</v>
      </c>
    </row>
    <row r="120" spans="1:5" x14ac:dyDescent="0.25">
      <c r="A120" t="s">
        <v>249</v>
      </c>
      <c r="B120" t="s">
        <v>1517</v>
      </c>
      <c r="C120" t="s">
        <v>234</v>
      </c>
      <c r="D120">
        <v>3</v>
      </c>
      <c r="E120" t="s">
        <v>248</v>
      </c>
    </row>
    <row r="121" spans="1:5" x14ac:dyDescent="0.25">
      <c r="A121" t="s">
        <v>1166</v>
      </c>
      <c r="B121" t="s">
        <v>1985</v>
      </c>
      <c r="C121" t="s">
        <v>1160</v>
      </c>
      <c r="D121">
        <v>3</v>
      </c>
      <c r="E121" t="s">
        <v>1165</v>
      </c>
    </row>
    <row r="122" spans="1:5" x14ac:dyDescent="0.25">
      <c r="A122" t="s">
        <v>456</v>
      </c>
      <c r="B122" t="s">
        <v>1622</v>
      </c>
      <c r="C122" t="s">
        <v>443</v>
      </c>
      <c r="D122">
        <v>3</v>
      </c>
      <c r="E122" t="s">
        <v>455</v>
      </c>
    </row>
    <row r="123" spans="1:5" x14ac:dyDescent="0.25">
      <c r="A123" t="s">
        <v>824</v>
      </c>
      <c r="B123" t="s">
        <v>1811</v>
      </c>
      <c r="C123" t="s">
        <v>818</v>
      </c>
      <c r="D123">
        <v>3</v>
      </c>
      <c r="E123" t="s">
        <v>823</v>
      </c>
    </row>
    <row r="124" spans="1:5" x14ac:dyDescent="0.25">
      <c r="A124" t="s">
        <v>1159</v>
      </c>
      <c r="B124" t="s">
        <v>1981</v>
      </c>
      <c r="C124" t="s">
        <v>1154</v>
      </c>
      <c r="D124">
        <v>3</v>
      </c>
      <c r="E124" t="s">
        <v>1158</v>
      </c>
    </row>
    <row r="125" spans="1:5" x14ac:dyDescent="0.25">
      <c r="A125" t="s">
        <v>1136</v>
      </c>
      <c r="B125" t="s">
        <v>1969</v>
      </c>
      <c r="C125" t="s">
        <v>1125</v>
      </c>
      <c r="D125">
        <v>3</v>
      </c>
      <c r="E125" t="s">
        <v>1135</v>
      </c>
    </row>
    <row r="126" spans="1:5" x14ac:dyDescent="0.25">
      <c r="A126" t="s">
        <v>11</v>
      </c>
      <c r="B126" t="s">
        <v>1399</v>
      </c>
      <c r="C126" t="s">
        <v>6</v>
      </c>
      <c r="D126">
        <v>3</v>
      </c>
      <c r="E126" t="s">
        <v>10</v>
      </c>
    </row>
    <row r="127" spans="1:5" x14ac:dyDescent="0.25">
      <c r="A127" t="s">
        <v>595</v>
      </c>
      <c r="B127" t="s">
        <v>1693</v>
      </c>
      <c r="C127" t="s">
        <v>586</v>
      </c>
      <c r="D127">
        <v>3</v>
      </c>
      <c r="E127" t="s">
        <v>594</v>
      </c>
    </row>
    <row r="128" spans="1:5" x14ac:dyDescent="0.25">
      <c r="A128" t="s">
        <v>96</v>
      </c>
      <c r="B128" t="s">
        <v>1440</v>
      </c>
      <c r="C128" t="s">
        <v>93</v>
      </c>
      <c r="D128">
        <v>3</v>
      </c>
      <c r="E128" t="s">
        <v>95</v>
      </c>
    </row>
    <row r="129" spans="1:5" x14ac:dyDescent="0.25">
      <c r="A129" t="s">
        <v>534</v>
      </c>
      <c r="B129" t="s">
        <v>1662</v>
      </c>
      <c r="C129" t="s">
        <v>530</v>
      </c>
      <c r="D129">
        <v>3</v>
      </c>
      <c r="E129" t="s">
        <v>533</v>
      </c>
    </row>
    <row r="130" spans="1:5" x14ac:dyDescent="0.25">
      <c r="A130" t="s">
        <v>808</v>
      </c>
      <c r="B130" t="s">
        <v>1802</v>
      </c>
      <c r="C130" t="s">
        <v>797</v>
      </c>
      <c r="D130">
        <v>3</v>
      </c>
      <c r="E130" t="s">
        <v>807</v>
      </c>
    </row>
    <row r="131" spans="1:5" x14ac:dyDescent="0.25">
      <c r="A131" t="s">
        <v>196</v>
      </c>
      <c r="B131" t="s">
        <v>1490</v>
      </c>
      <c r="C131" t="s">
        <v>189</v>
      </c>
      <c r="D131">
        <v>3</v>
      </c>
      <c r="E131" t="s">
        <v>195</v>
      </c>
    </row>
    <row r="132" spans="1:5" x14ac:dyDescent="0.25">
      <c r="A132" t="s">
        <v>1245</v>
      </c>
      <c r="B132" t="s">
        <v>2026</v>
      </c>
      <c r="C132" t="s">
        <v>1234</v>
      </c>
      <c r="D132">
        <v>3</v>
      </c>
      <c r="E132" t="s">
        <v>1244</v>
      </c>
    </row>
    <row r="133" spans="1:5" x14ac:dyDescent="0.25">
      <c r="A133" t="s">
        <v>1110</v>
      </c>
      <c r="B133" t="s">
        <v>1956</v>
      </c>
      <c r="C133" t="s">
        <v>1104</v>
      </c>
      <c r="D133">
        <v>3</v>
      </c>
      <c r="E133" t="s">
        <v>1109</v>
      </c>
    </row>
    <row r="134" spans="1:5" x14ac:dyDescent="0.25">
      <c r="A134" t="s">
        <v>945</v>
      </c>
      <c r="B134" t="s">
        <v>1872</v>
      </c>
      <c r="C134" t="s">
        <v>932</v>
      </c>
      <c r="D134">
        <v>3</v>
      </c>
      <c r="E134" t="s">
        <v>944</v>
      </c>
    </row>
    <row r="135" spans="1:5" x14ac:dyDescent="0.25">
      <c r="A135" t="s">
        <v>544</v>
      </c>
      <c r="B135" t="s">
        <v>1667</v>
      </c>
      <c r="C135" t="s">
        <v>539</v>
      </c>
      <c r="D135">
        <v>3</v>
      </c>
      <c r="E135" t="s">
        <v>543</v>
      </c>
    </row>
    <row r="136" spans="1:5" x14ac:dyDescent="0.25">
      <c r="A136" t="s">
        <v>476</v>
      </c>
      <c r="B136" t="s">
        <v>1632</v>
      </c>
      <c r="C136" t="s">
        <v>467</v>
      </c>
      <c r="D136">
        <v>3</v>
      </c>
      <c r="E136" t="s">
        <v>475</v>
      </c>
    </row>
    <row r="137" spans="1:5" x14ac:dyDescent="0.25">
      <c r="A137" t="s">
        <v>560</v>
      </c>
      <c r="B137" t="s">
        <v>1675</v>
      </c>
      <c r="C137" t="s">
        <v>553</v>
      </c>
      <c r="D137">
        <v>3</v>
      </c>
      <c r="E137" t="s">
        <v>559</v>
      </c>
    </row>
    <row r="138" spans="1:5" x14ac:dyDescent="0.25">
      <c r="A138" t="s">
        <v>670</v>
      </c>
      <c r="B138" t="s">
        <v>1731</v>
      </c>
      <c r="C138" t="s">
        <v>643</v>
      </c>
      <c r="D138">
        <v>3</v>
      </c>
      <c r="E138" t="s">
        <v>669</v>
      </c>
    </row>
    <row r="139" spans="1:5" x14ac:dyDescent="0.25">
      <c r="A139" t="s">
        <v>58</v>
      </c>
      <c r="B139" t="s">
        <v>1421</v>
      </c>
      <c r="C139" t="s">
        <v>51</v>
      </c>
      <c r="D139">
        <v>3</v>
      </c>
      <c r="E139" t="s">
        <v>57</v>
      </c>
    </row>
    <row r="140" spans="1:5" x14ac:dyDescent="0.25">
      <c r="A140" t="s">
        <v>650</v>
      </c>
      <c r="B140" t="s">
        <v>1721</v>
      </c>
      <c r="C140" t="s">
        <v>643</v>
      </c>
      <c r="D140">
        <v>3</v>
      </c>
      <c r="E140" t="s">
        <v>649</v>
      </c>
    </row>
    <row r="141" spans="1:5" x14ac:dyDescent="0.25">
      <c r="A141" t="s">
        <v>1247</v>
      </c>
      <c r="B141" t="s">
        <v>2027</v>
      </c>
      <c r="C141" t="s">
        <v>1234</v>
      </c>
      <c r="D141">
        <v>3</v>
      </c>
      <c r="E141" t="s">
        <v>1246</v>
      </c>
    </row>
    <row r="142" spans="1:5" x14ac:dyDescent="0.25">
      <c r="A142" t="s">
        <v>241</v>
      </c>
      <c r="B142" t="s">
        <v>1513</v>
      </c>
      <c r="C142" t="s">
        <v>234</v>
      </c>
      <c r="D142">
        <v>3</v>
      </c>
      <c r="E142" t="s">
        <v>240</v>
      </c>
    </row>
    <row r="143" spans="1:5" x14ac:dyDescent="0.25">
      <c r="A143" t="s">
        <v>1249</v>
      </c>
      <c r="B143" t="s">
        <v>2028</v>
      </c>
      <c r="C143" t="s">
        <v>1234</v>
      </c>
      <c r="D143">
        <v>3</v>
      </c>
      <c r="E143" t="s">
        <v>1248</v>
      </c>
    </row>
    <row r="144" spans="1:5" x14ac:dyDescent="0.25">
      <c r="A144" t="s">
        <v>725</v>
      </c>
      <c r="B144" t="s">
        <v>1760</v>
      </c>
      <c r="C144" t="s">
        <v>713</v>
      </c>
      <c r="D144">
        <v>3</v>
      </c>
      <c r="E144" t="s">
        <v>724</v>
      </c>
    </row>
    <row r="145" spans="1:5" x14ac:dyDescent="0.25">
      <c r="A145" t="s">
        <v>577</v>
      </c>
      <c r="B145" t="s">
        <v>1684</v>
      </c>
      <c r="C145" t="s">
        <v>569</v>
      </c>
      <c r="D145">
        <v>3</v>
      </c>
      <c r="E145" t="s">
        <v>576</v>
      </c>
    </row>
    <row r="146" spans="1:5" x14ac:dyDescent="0.25">
      <c r="A146" t="s">
        <v>597</v>
      </c>
      <c r="B146" t="s">
        <v>1694</v>
      </c>
      <c r="C146" t="s">
        <v>586</v>
      </c>
      <c r="D146">
        <v>3</v>
      </c>
      <c r="E146" t="s">
        <v>596</v>
      </c>
    </row>
    <row r="147" spans="1:5" x14ac:dyDescent="0.25">
      <c r="A147" t="s">
        <v>1212</v>
      </c>
      <c r="B147" t="s">
        <v>2009</v>
      </c>
      <c r="C147" t="s">
        <v>1205</v>
      </c>
      <c r="D147">
        <v>3</v>
      </c>
      <c r="E147" t="s">
        <v>1211</v>
      </c>
    </row>
    <row r="148" spans="1:5" x14ac:dyDescent="0.25">
      <c r="A148" t="s">
        <v>430</v>
      </c>
      <c r="B148" t="s">
        <v>1608</v>
      </c>
      <c r="C148" t="s">
        <v>423</v>
      </c>
      <c r="D148">
        <v>3</v>
      </c>
      <c r="E148" t="s">
        <v>429</v>
      </c>
    </row>
    <row r="149" spans="1:5" x14ac:dyDescent="0.25">
      <c r="A149" t="s">
        <v>44</v>
      </c>
      <c r="B149" t="s">
        <v>1414</v>
      </c>
      <c r="C149" t="s">
        <v>37</v>
      </c>
      <c r="D149">
        <v>3</v>
      </c>
      <c r="E149" t="s">
        <v>43</v>
      </c>
    </row>
    <row r="150" spans="1:5" x14ac:dyDescent="0.25">
      <c r="A150" t="s">
        <v>263</v>
      </c>
      <c r="B150" t="s">
        <v>1525</v>
      </c>
      <c r="C150" t="s">
        <v>262</v>
      </c>
      <c r="D150">
        <v>3</v>
      </c>
      <c r="E150" t="s">
        <v>264</v>
      </c>
    </row>
    <row r="151" spans="1:5" x14ac:dyDescent="0.25">
      <c r="A151" t="s">
        <v>815</v>
      </c>
      <c r="B151" t="s">
        <v>1806</v>
      </c>
      <c r="C151" t="s">
        <v>811</v>
      </c>
      <c r="D151">
        <v>3</v>
      </c>
      <c r="E151" t="s">
        <v>814</v>
      </c>
    </row>
    <row r="152" spans="1:5" x14ac:dyDescent="0.25">
      <c r="A152" t="s">
        <v>182</v>
      </c>
      <c r="B152" t="s">
        <v>1483</v>
      </c>
      <c r="C152" t="s">
        <v>173</v>
      </c>
      <c r="D152">
        <v>3</v>
      </c>
      <c r="E152" t="s">
        <v>181</v>
      </c>
    </row>
    <row r="153" spans="1:5" x14ac:dyDescent="0.25">
      <c r="A153" t="s">
        <v>717</v>
      </c>
      <c r="B153" t="s">
        <v>1756</v>
      </c>
      <c r="C153" t="s">
        <v>713</v>
      </c>
      <c r="D153">
        <v>3</v>
      </c>
      <c r="E153" t="s">
        <v>716</v>
      </c>
    </row>
    <row r="154" spans="1:5" x14ac:dyDescent="0.25">
      <c r="A154" t="s">
        <v>166</v>
      </c>
      <c r="B154" t="s">
        <v>1475</v>
      </c>
      <c r="C154" t="s">
        <v>161</v>
      </c>
      <c r="D154">
        <v>3</v>
      </c>
      <c r="E154" t="s">
        <v>165</v>
      </c>
    </row>
    <row r="155" spans="1:5" x14ac:dyDescent="0.25">
      <c r="A155" t="s">
        <v>615</v>
      </c>
      <c r="B155" t="s">
        <v>1703</v>
      </c>
      <c r="C155" t="s">
        <v>606</v>
      </c>
      <c r="D155">
        <v>3</v>
      </c>
      <c r="E155" t="s">
        <v>614</v>
      </c>
    </row>
    <row r="156" spans="1:5" x14ac:dyDescent="0.25">
      <c r="A156" t="s">
        <v>1157</v>
      </c>
      <c r="B156" t="s">
        <v>1980</v>
      </c>
      <c r="C156" t="s">
        <v>1154</v>
      </c>
      <c r="D156">
        <v>3</v>
      </c>
      <c r="E156" t="s">
        <v>1156</v>
      </c>
    </row>
    <row r="157" spans="1:5" x14ac:dyDescent="0.25">
      <c r="A157" t="s">
        <v>1068</v>
      </c>
      <c r="B157" t="s">
        <v>1933</v>
      </c>
      <c r="C157" t="s">
        <v>1061</v>
      </c>
      <c r="D157">
        <v>3</v>
      </c>
      <c r="E157" t="s">
        <v>1067</v>
      </c>
    </row>
    <row r="158" spans="1:5" x14ac:dyDescent="0.25">
      <c r="A158" t="s">
        <v>358</v>
      </c>
      <c r="B158" t="s">
        <v>1572</v>
      </c>
      <c r="C158" t="s">
        <v>351</v>
      </c>
      <c r="D158">
        <v>3</v>
      </c>
      <c r="E158" t="s">
        <v>357</v>
      </c>
    </row>
    <row r="159" spans="1:5" x14ac:dyDescent="0.25">
      <c r="A159" t="s">
        <v>1168</v>
      </c>
      <c r="B159" t="s">
        <v>1986</v>
      </c>
      <c r="C159" t="s">
        <v>1160</v>
      </c>
      <c r="D159">
        <v>3</v>
      </c>
      <c r="E159" t="s">
        <v>1167</v>
      </c>
    </row>
    <row r="160" spans="1:5" x14ac:dyDescent="0.25">
      <c r="A160" t="s">
        <v>1112</v>
      </c>
      <c r="B160" t="s">
        <v>1957</v>
      </c>
      <c r="C160" t="s">
        <v>1104</v>
      </c>
      <c r="D160">
        <v>3</v>
      </c>
      <c r="E160" t="s">
        <v>1111</v>
      </c>
    </row>
    <row r="161" spans="1:5" x14ac:dyDescent="0.25">
      <c r="A161" t="s">
        <v>998</v>
      </c>
      <c r="B161" t="s">
        <v>1899</v>
      </c>
      <c r="C161" t="s">
        <v>991</v>
      </c>
      <c r="D161">
        <v>3</v>
      </c>
      <c r="E161" t="s">
        <v>997</v>
      </c>
    </row>
    <row r="162" spans="1:5" x14ac:dyDescent="0.25">
      <c r="A162" t="s">
        <v>259</v>
      </c>
      <c r="B162" t="s">
        <v>1522</v>
      </c>
      <c r="C162" t="s">
        <v>250</v>
      </c>
      <c r="D162">
        <v>3</v>
      </c>
      <c r="E162" t="s">
        <v>258</v>
      </c>
    </row>
    <row r="163" spans="1:5" x14ac:dyDescent="0.25">
      <c r="A163" t="s">
        <v>990</v>
      </c>
      <c r="B163" t="s">
        <v>1895</v>
      </c>
      <c r="C163" t="s">
        <v>977</v>
      </c>
      <c r="D163">
        <v>3</v>
      </c>
      <c r="E163" t="s">
        <v>989</v>
      </c>
    </row>
    <row r="164" spans="1:5" x14ac:dyDescent="0.25">
      <c r="A164" t="s">
        <v>402</v>
      </c>
      <c r="B164" t="s">
        <v>1594</v>
      </c>
      <c r="C164" t="s">
        <v>389</v>
      </c>
      <c r="D164">
        <v>3</v>
      </c>
      <c r="E164" t="s">
        <v>401</v>
      </c>
    </row>
    <row r="165" spans="1:5" x14ac:dyDescent="0.25">
      <c r="A165" t="s">
        <v>102</v>
      </c>
      <c r="B165" t="s">
        <v>1443</v>
      </c>
      <c r="C165" t="s">
        <v>93</v>
      </c>
      <c r="D165">
        <v>3</v>
      </c>
      <c r="E165" t="s">
        <v>101</v>
      </c>
    </row>
    <row r="166" spans="1:5" x14ac:dyDescent="0.25">
      <c r="A166" t="s">
        <v>336</v>
      </c>
      <c r="B166" t="s">
        <v>1561</v>
      </c>
      <c r="C166" t="s">
        <v>329</v>
      </c>
      <c r="D166">
        <v>3</v>
      </c>
      <c r="E166" t="s">
        <v>335</v>
      </c>
    </row>
    <row r="167" spans="1:5" x14ac:dyDescent="0.25">
      <c r="A167" t="s">
        <v>24</v>
      </c>
      <c r="B167" t="s">
        <v>1404</v>
      </c>
      <c r="C167" t="s">
        <v>21</v>
      </c>
      <c r="D167">
        <v>3</v>
      </c>
      <c r="E167" t="s">
        <v>23</v>
      </c>
    </row>
    <row r="168" spans="1:5" x14ac:dyDescent="0.25">
      <c r="A168" t="s">
        <v>412</v>
      </c>
      <c r="B168" t="s">
        <v>1599</v>
      </c>
      <c r="C168" t="s">
        <v>407</v>
      </c>
      <c r="D168">
        <v>3</v>
      </c>
      <c r="E168" t="s">
        <v>411</v>
      </c>
    </row>
    <row r="169" spans="1:5" x14ac:dyDescent="0.25">
      <c r="A169" t="s">
        <v>1251</v>
      </c>
      <c r="B169" t="s">
        <v>2029</v>
      </c>
      <c r="C169" t="s">
        <v>1234</v>
      </c>
      <c r="D169">
        <v>3</v>
      </c>
      <c r="E169" t="s">
        <v>1250</v>
      </c>
    </row>
    <row r="170" spans="1:5" x14ac:dyDescent="0.25">
      <c r="A170" t="s">
        <v>60</v>
      </c>
      <c r="B170" t="s">
        <v>1422</v>
      </c>
      <c r="C170" t="s">
        <v>51</v>
      </c>
      <c r="D170">
        <v>3</v>
      </c>
      <c r="E170" t="s">
        <v>59</v>
      </c>
    </row>
    <row r="171" spans="1:5" x14ac:dyDescent="0.25">
      <c r="A171" t="s">
        <v>360</v>
      </c>
      <c r="B171" t="s">
        <v>1573</v>
      </c>
      <c r="C171" t="s">
        <v>351</v>
      </c>
      <c r="D171">
        <v>3</v>
      </c>
      <c r="E171" t="s">
        <v>359</v>
      </c>
    </row>
    <row r="172" spans="1:5" x14ac:dyDescent="0.25">
      <c r="A172" t="s">
        <v>970</v>
      </c>
      <c r="B172" t="s">
        <v>1885</v>
      </c>
      <c r="C172" t="s">
        <v>967</v>
      </c>
      <c r="D172">
        <v>3</v>
      </c>
      <c r="E172" t="s">
        <v>969</v>
      </c>
    </row>
    <row r="173" spans="1:5" x14ac:dyDescent="0.25">
      <c r="A173" t="s">
        <v>338</v>
      </c>
      <c r="B173" t="s">
        <v>1562</v>
      </c>
      <c r="C173" t="s">
        <v>329</v>
      </c>
      <c r="D173">
        <v>3</v>
      </c>
      <c r="E173" t="s">
        <v>337</v>
      </c>
    </row>
    <row r="174" spans="1:5" x14ac:dyDescent="0.25">
      <c r="A174" t="s">
        <v>150</v>
      </c>
      <c r="B174" t="s">
        <v>1467</v>
      </c>
      <c r="C174" t="s">
        <v>147</v>
      </c>
      <c r="D174">
        <v>3</v>
      </c>
      <c r="E174" t="s">
        <v>149</v>
      </c>
    </row>
    <row r="175" spans="1:5" x14ac:dyDescent="0.25">
      <c r="A175" t="s">
        <v>309</v>
      </c>
      <c r="B175" t="s">
        <v>1681</v>
      </c>
      <c r="C175" t="s">
        <v>569</v>
      </c>
      <c r="D175">
        <v>3</v>
      </c>
      <c r="E175" t="s">
        <v>571</v>
      </c>
    </row>
    <row r="176" spans="1:5" x14ac:dyDescent="0.25">
      <c r="A176" t="s">
        <v>727</v>
      </c>
      <c r="B176" t="s">
        <v>1761</v>
      </c>
      <c r="C176" t="s">
        <v>713</v>
      </c>
      <c r="D176">
        <v>3</v>
      </c>
      <c r="E176" t="s">
        <v>726</v>
      </c>
    </row>
    <row r="177" spans="1:5" x14ac:dyDescent="0.25">
      <c r="A177" t="s">
        <v>1098</v>
      </c>
      <c r="B177" t="s">
        <v>1949</v>
      </c>
      <c r="C177" t="s">
        <v>1091</v>
      </c>
      <c r="D177">
        <v>3</v>
      </c>
      <c r="E177" t="s">
        <v>1097</v>
      </c>
    </row>
    <row r="178" spans="1:5" x14ac:dyDescent="0.25">
      <c r="A178" t="s">
        <v>890</v>
      </c>
      <c r="B178" t="s">
        <v>1844</v>
      </c>
      <c r="C178" t="s">
        <v>887</v>
      </c>
      <c r="D178">
        <v>3</v>
      </c>
      <c r="E178" t="s">
        <v>889</v>
      </c>
    </row>
    <row r="179" spans="1:5" x14ac:dyDescent="0.25">
      <c r="A179" t="s">
        <v>321</v>
      </c>
      <c r="B179" t="s">
        <v>1556</v>
      </c>
      <c r="C179" t="s">
        <v>320</v>
      </c>
      <c r="D179">
        <v>3</v>
      </c>
      <c r="E179" t="s">
        <v>326</v>
      </c>
    </row>
    <row r="180" spans="1:5" x14ac:dyDescent="0.25">
      <c r="A180" t="s">
        <v>110</v>
      </c>
      <c r="B180" t="s">
        <v>1447</v>
      </c>
      <c r="C180" t="s">
        <v>105</v>
      </c>
      <c r="D180">
        <v>3</v>
      </c>
      <c r="E180" t="s">
        <v>109</v>
      </c>
    </row>
    <row r="181" spans="1:5" x14ac:dyDescent="0.25">
      <c r="A181" t="s">
        <v>221</v>
      </c>
      <c r="B181" t="s">
        <v>1503</v>
      </c>
      <c r="C181" t="s">
        <v>216</v>
      </c>
      <c r="D181">
        <v>3</v>
      </c>
      <c r="E181" t="s">
        <v>220</v>
      </c>
    </row>
    <row r="182" spans="1:5" x14ac:dyDescent="0.25">
      <c r="A182" t="s">
        <v>2326</v>
      </c>
      <c r="B182" t="s">
        <v>1719</v>
      </c>
      <c r="C182" t="s">
        <v>643</v>
      </c>
      <c r="D182">
        <v>3</v>
      </c>
      <c r="E182" t="s">
        <v>645</v>
      </c>
    </row>
    <row r="183" spans="1:5" x14ac:dyDescent="0.25">
      <c r="A183" t="s">
        <v>356</v>
      </c>
      <c r="B183" t="s">
        <v>1571</v>
      </c>
      <c r="C183" t="s">
        <v>351</v>
      </c>
      <c r="D183">
        <v>3</v>
      </c>
      <c r="E183" t="s">
        <v>355</v>
      </c>
    </row>
    <row r="184" spans="1:5" x14ac:dyDescent="0.25">
      <c r="A184" t="s">
        <v>243</v>
      </c>
      <c r="B184" t="s">
        <v>1514</v>
      </c>
      <c r="C184" t="s">
        <v>234</v>
      </c>
      <c r="D184">
        <v>3</v>
      </c>
      <c r="E184" t="s">
        <v>242</v>
      </c>
    </row>
    <row r="185" spans="1:5" x14ac:dyDescent="0.25">
      <c r="A185" t="s">
        <v>16</v>
      </c>
      <c r="B185" t="s">
        <v>1401</v>
      </c>
      <c r="C185" t="s">
        <v>6</v>
      </c>
      <c r="D185">
        <v>3</v>
      </c>
      <c r="E185" t="s">
        <v>15</v>
      </c>
    </row>
    <row r="186" spans="1:5" x14ac:dyDescent="0.25">
      <c r="A186" t="s">
        <v>1077</v>
      </c>
      <c r="B186" t="s">
        <v>1938</v>
      </c>
      <c r="C186" t="s">
        <v>1069</v>
      </c>
      <c r="D186">
        <v>3</v>
      </c>
      <c r="E186" t="s">
        <v>1076</v>
      </c>
    </row>
    <row r="187" spans="1:5" x14ac:dyDescent="0.25">
      <c r="A187" t="s">
        <v>287</v>
      </c>
      <c r="B187" t="s">
        <v>1536</v>
      </c>
      <c r="C187" t="s">
        <v>282</v>
      </c>
      <c r="D187">
        <v>3</v>
      </c>
      <c r="E187" t="s">
        <v>286</v>
      </c>
    </row>
    <row r="188" spans="1:5" x14ac:dyDescent="0.25">
      <c r="A188" t="s">
        <v>1034</v>
      </c>
      <c r="B188" t="s">
        <v>1917</v>
      </c>
      <c r="C188" t="s">
        <v>1027</v>
      </c>
      <c r="D188">
        <v>3</v>
      </c>
      <c r="E188" t="s">
        <v>1033</v>
      </c>
    </row>
    <row r="189" spans="1:5" x14ac:dyDescent="0.25">
      <c r="A189" t="s">
        <v>862</v>
      </c>
      <c r="B189" t="s">
        <v>1830</v>
      </c>
      <c r="C189" t="s">
        <v>857</v>
      </c>
      <c r="D189">
        <v>3</v>
      </c>
      <c r="E189" t="s">
        <v>861</v>
      </c>
    </row>
    <row r="190" spans="1:5" x14ac:dyDescent="0.25">
      <c r="A190" t="s">
        <v>2327</v>
      </c>
      <c r="B190" t="s">
        <v>1526</v>
      </c>
      <c r="C190" t="s">
        <v>262</v>
      </c>
      <c r="D190">
        <v>3</v>
      </c>
      <c r="E190" t="s">
        <v>266</v>
      </c>
    </row>
    <row r="191" spans="1:5" x14ac:dyDescent="0.25">
      <c r="A191" t="s">
        <v>900</v>
      </c>
      <c r="B191" t="s">
        <v>1849</v>
      </c>
      <c r="C191" t="s">
        <v>897</v>
      </c>
      <c r="D191">
        <v>3</v>
      </c>
      <c r="E191" t="s">
        <v>899</v>
      </c>
    </row>
    <row r="192" spans="1:5" x14ac:dyDescent="0.25">
      <c r="A192" t="s">
        <v>30</v>
      </c>
      <c r="B192" t="s">
        <v>1407</v>
      </c>
      <c r="C192" t="s">
        <v>21</v>
      </c>
      <c r="D192">
        <v>3</v>
      </c>
      <c r="E192" t="s">
        <v>29</v>
      </c>
    </row>
    <row r="193" spans="1:5" x14ac:dyDescent="0.25">
      <c r="A193" t="s">
        <v>1079</v>
      </c>
      <c r="B193" t="s">
        <v>1939</v>
      </c>
      <c r="C193" t="s">
        <v>1069</v>
      </c>
      <c r="D193">
        <v>3</v>
      </c>
      <c r="E193" t="s">
        <v>1078</v>
      </c>
    </row>
    <row r="194" spans="1:5" x14ac:dyDescent="0.25">
      <c r="A194" t="s">
        <v>980</v>
      </c>
      <c r="B194" t="s">
        <v>1890</v>
      </c>
      <c r="C194" t="s">
        <v>977</v>
      </c>
      <c r="D194">
        <v>3</v>
      </c>
      <c r="E194" t="s">
        <v>979</v>
      </c>
    </row>
    <row r="195" spans="1:5" x14ac:dyDescent="0.25">
      <c r="A195" t="s">
        <v>198</v>
      </c>
      <c r="B195" t="s">
        <v>1491</v>
      </c>
      <c r="C195" t="s">
        <v>189</v>
      </c>
      <c r="D195">
        <v>3</v>
      </c>
      <c r="E195" t="s">
        <v>197</v>
      </c>
    </row>
    <row r="196" spans="1:5" x14ac:dyDescent="0.25">
      <c r="A196" t="s">
        <v>410</v>
      </c>
      <c r="B196" t="s">
        <v>1598</v>
      </c>
      <c r="C196" t="s">
        <v>407</v>
      </c>
      <c r="D196">
        <v>3</v>
      </c>
      <c r="E196" t="s">
        <v>409</v>
      </c>
    </row>
    <row r="197" spans="1:5" x14ac:dyDescent="0.25">
      <c r="A197" t="s">
        <v>478</v>
      </c>
      <c r="B197" t="s">
        <v>1633</v>
      </c>
      <c r="C197" t="s">
        <v>467</v>
      </c>
      <c r="D197">
        <v>3</v>
      </c>
      <c r="E197" t="s">
        <v>477</v>
      </c>
    </row>
    <row r="198" spans="1:5" x14ac:dyDescent="0.25">
      <c r="A198" t="s">
        <v>207</v>
      </c>
      <c r="B198" t="s">
        <v>1496</v>
      </c>
      <c r="C198" t="s">
        <v>205</v>
      </c>
      <c r="D198">
        <v>3</v>
      </c>
      <c r="E198" t="s">
        <v>206</v>
      </c>
    </row>
    <row r="199" spans="1:5" x14ac:dyDescent="0.25">
      <c r="A199" t="s">
        <v>1253</v>
      </c>
      <c r="B199" t="s">
        <v>2030</v>
      </c>
      <c r="C199" t="s">
        <v>1234</v>
      </c>
      <c r="D199">
        <v>3</v>
      </c>
      <c r="E199" t="s">
        <v>1252</v>
      </c>
    </row>
    <row r="200" spans="1:5" x14ac:dyDescent="0.25">
      <c r="A200" t="s">
        <v>504</v>
      </c>
      <c r="B200" t="s">
        <v>1646</v>
      </c>
      <c r="C200" t="s">
        <v>499</v>
      </c>
      <c r="D200">
        <v>3</v>
      </c>
      <c r="E200" t="s">
        <v>503</v>
      </c>
    </row>
    <row r="201" spans="1:5" x14ac:dyDescent="0.25">
      <c r="A201" t="s">
        <v>289</v>
      </c>
      <c r="B201" t="s">
        <v>1537</v>
      </c>
      <c r="C201" t="s">
        <v>282</v>
      </c>
      <c r="D201">
        <v>3</v>
      </c>
      <c r="E201" t="s">
        <v>288</v>
      </c>
    </row>
    <row r="202" spans="1:5" x14ac:dyDescent="0.25">
      <c r="A202" t="s">
        <v>573</v>
      </c>
      <c r="B202" t="s">
        <v>1682</v>
      </c>
      <c r="C202" t="s">
        <v>569</v>
      </c>
      <c r="D202">
        <v>3</v>
      </c>
      <c r="E202" t="s">
        <v>572</v>
      </c>
    </row>
    <row r="203" spans="1:5" x14ac:dyDescent="0.25">
      <c r="A203" t="s">
        <v>962</v>
      </c>
      <c r="B203" t="s">
        <v>1881</v>
      </c>
      <c r="C203" t="s">
        <v>955</v>
      </c>
      <c r="D203">
        <v>3</v>
      </c>
      <c r="E203" t="s">
        <v>961</v>
      </c>
    </row>
    <row r="204" spans="1:5" x14ac:dyDescent="0.25">
      <c r="A204" t="s">
        <v>662</v>
      </c>
      <c r="B204" t="s">
        <v>1727</v>
      </c>
      <c r="C204" t="s">
        <v>643</v>
      </c>
      <c r="D204">
        <v>3</v>
      </c>
      <c r="E204" t="s">
        <v>661</v>
      </c>
    </row>
    <row r="205" spans="1:5" x14ac:dyDescent="0.25">
      <c r="A205" t="s">
        <v>1255</v>
      </c>
      <c r="B205" t="s">
        <v>2031</v>
      </c>
      <c r="C205" t="s">
        <v>1234</v>
      </c>
      <c r="D205">
        <v>3</v>
      </c>
      <c r="E205" t="s">
        <v>1254</v>
      </c>
    </row>
    <row r="206" spans="1:5" x14ac:dyDescent="0.25">
      <c r="A206" t="s">
        <v>390</v>
      </c>
      <c r="B206" t="s">
        <v>1950</v>
      </c>
      <c r="C206" t="s">
        <v>1091</v>
      </c>
      <c r="D206">
        <v>3</v>
      </c>
      <c r="E206" t="s">
        <v>1099</v>
      </c>
    </row>
    <row r="207" spans="1:5" x14ac:dyDescent="0.25">
      <c r="A207" t="s">
        <v>1088</v>
      </c>
      <c r="B207" t="s">
        <v>1944</v>
      </c>
      <c r="C207" t="s">
        <v>1084</v>
      </c>
      <c r="D207">
        <v>3</v>
      </c>
      <c r="E207" t="s">
        <v>1087</v>
      </c>
    </row>
    <row r="208" spans="1:5" x14ac:dyDescent="0.25">
      <c r="A208" t="s">
        <v>648</v>
      </c>
      <c r="B208" t="s">
        <v>1720</v>
      </c>
      <c r="C208" t="s">
        <v>643</v>
      </c>
      <c r="D208">
        <v>3</v>
      </c>
      <c r="E208" t="s">
        <v>647</v>
      </c>
    </row>
    <row r="209" spans="1:5" x14ac:dyDescent="0.25">
      <c r="A209" t="s">
        <v>562</v>
      </c>
      <c r="B209" t="s">
        <v>1676</v>
      </c>
      <c r="C209" t="s">
        <v>553</v>
      </c>
      <c r="D209">
        <v>3</v>
      </c>
      <c r="E209" t="s">
        <v>561</v>
      </c>
    </row>
    <row r="210" spans="1:5" x14ac:dyDescent="0.25">
      <c r="A210" t="s">
        <v>1225</v>
      </c>
      <c r="B210" t="s">
        <v>2014</v>
      </c>
      <c r="C210" t="s">
        <v>1219</v>
      </c>
      <c r="D210">
        <v>3</v>
      </c>
      <c r="E210" t="s">
        <v>1224</v>
      </c>
    </row>
    <row r="211" spans="1:5" x14ac:dyDescent="0.25">
      <c r="A211" t="s">
        <v>146</v>
      </c>
      <c r="B211" t="s">
        <v>1465</v>
      </c>
      <c r="C211" t="s">
        <v>131</v>
      </c>
      <c r="D211">
        <v>3</v>
      </c>
      <c r="E211" t="s">
        <v>145</v>
      </c>
    </row>
    <row r="212" spans="1:5" x14ac:dyDescent="0.25">
      <c r="A212" t="s">
        <v>68</v>
      </c>
      <c r="B212" t="s">
        <v>1426</v>
      </c>
      <c r="C212" t="s">
        <v>65</v>
      </c>
      <c r="D212">
        <v>3</v>
      </c>
      <c r="E212" t="s">
        <v>67</v>
      </c>
    </row>
    <row r="213" spans="1:5" x14ac:dyDescent="0.25">
      <c r="A213" t="s">
        <v>46</v>
      </c>
      <c r="B213" t="s">
        <v>1415</v>
      </c>
      <c r="C213" t="s">
        <v>37</v>
      </c>
      <c r="D213">
        <v>3</v>
      </c>
      <c r="E213" t="s">
        <v>45</v>
      </c>
    </row>
    <row r="214" spans="1:5" x14ac:dyDescent="0.25">
      <c r="A214" t="s">
        <v>340</v>
      </c>
      <c r="B214" t="s">
        <v>1563</v>
      </c>
      <c r="C214" t="s">
        <v>329</v>
      </c>
      <c r="D214">
        <v>3</v>
      </c>
      <c r="E214" t="s">
        <v>339</v>
      </c>
    </row>
    <row r="215" spans="1:5" x14ac:dyDescent="0.25">
      <c r="A215" t="s">
        <v>342</v>
      </c>
      <c r="B215" t="s">
        <v>1564</v>
      </c>
      <c r="C215" t="s">
        <v>329</v>
      </c>
      <c r="D215">
        <v>3</v>
      </c>
      <c r="E215" t="s">
        <v>341</v>
      </c>
    </row>
    <row r="216" spans="1:5" x14ac:dyDescent="0.25">
      <c r="A216" t="s">
        <v>947</v>
      </c>
      <c r="B216" t="s">
        <v>1873</v>
      </c>
      <c r="C216" t="s">
        <v>932</v>
      </c>
      <c r="D216">
        <v>3</v>
      </c>
      <c r="E216" t="s">
        <v>946</v>
      </c>
    </row>
    <row r="217" spans="1:5" x14ac:dyDescent="0.25">
      <c r="A217" t="s">
        <v>664</v>
      </c>
      <c r="B217" t="s">
        <v>1728</v>
      </c>
      <c r="C217" t="s">
        <v>643</v>
      </c>
      <c r="D217">
        <v>3</v>
      </c>
      <c r="E217" t="s">
        <v>663</v>
      </c>
    </row>
    <row r="218" spans="1:5" x14ac:dyDescent="0.25">
      <c r="A218" t="s">
        <v>297</v>
      </c>
      <c r="B218" t="s">
        <v>1541</v>
      </c>
      <c r="C218" t="s">
        <v>290</v>
      </c>
      <c r="D218">
        <v>3</v>
      </c>
      <c r="E218" t="s">
        <v>296</v>
      </c>
    </row>
    <row r="219" spans="1:5" x14ac:dyDescent="0.25">
      <c r="A219" t="s">
        <v>652</v>
      </c>
      <c r="B219" t="s">
        <v>1722</v>
      </c>
      <c r="C219" t="s">
        <v>643</v>
      </c>
      <c r="D219">
        <v>3</v>
      </c>
      <c r="E219" t="s">
        <v>651</v>
      </c>
    </row>
    <row r="220" spans="1:5" x14ac:dyDescent="0.25">
      <c r="A220" t="s">
        <v>261</v>
      </c>
      <c r="B220" t="s">
        <v>1523</v>
      </c>
      <c r="C220" t="s">
        <v>250</v>
      </c>
      <c r="D220">
        <v>3</v>
      </c>
      <c r="E220" t="s">
        <v>260</v>
      </c>
    </row>
    <row r="221" spans="1:5" x14ac:dyDescent="0.25">
      <c r="A221" t="s">
        <v>1026</v>
      </c>
      <c r="B221" t="s">
        <v>1913</v>
      </c>
      <c r="C221" t="s">
        <v>1011</v>
      </c>
      <c r="D221">
        <v>3</v>
      </c>
      <c r="E221" t="s">
        <v>1025</v>
      </c>
    </row>
    <row r="222" spans="1:5" x14ac:dyDescent="0.25">
      <c r="A222" t="s">
        <v>759</v>
      </c>
      <c r="B222" t="s">
        <v>1777</v>
      </c>
      <c r="C222" t="s">
        <v>744</v>
      </c>
      <c r="D222">
        <v>3</v>
      </c>
      <c r="E222" t="s">
        <v>758</v>
      </c>
    </row>
    <row r="223" spans="1:5" x14ac:dyDescent="0.25">
      <c r="A223" t="s">
        <v>48</v>
      </c>
      <c r="B223" t="s">
        <v>1416</v>
      </c>
      <c r="C223" t="s">
        <v>37</v>
      </c>
      <c r="D223">
        <v>3</v>
      </c>
      <c r="E223" t="s">
        <v>47</v>
      </c>
    </row>
    <row r="224" spans="1:5" x14ac:dyDescent="0.25">
      <c r="A224" t="s">
        <v>1101</v>
      </c>
      <c r="B224" t="s">
        <v>1951</v>
      </c>
      <c r="C224" t="s">
        <v>1091</v>
      </c>
      <c r="D224">
        <v>3</v>
      </c>
      <c r="E224" t="s">
        <v>1100</v>
      </c>
    </row>
    <row r="225" spans="1:5" x14ac:dyDescent="0.25">
      <c r="A225" t="s">
        <v>32</v>
      </c>
      <c r="B225" t="s">
        <v>1408</v>
      </c>
      <c r="C225" t="s">
        <v>21</v>
      </c>
      <c r="D225">
        <v>3</v>
      </c>
      <c r="E225" t="s">
        <v>31</v>
      </c>
    </row>
    <row r="226" spans="1:5" x14ac:dyDescent="0.25">
      <c r="A226" t="s">
        <v>255</v>
      </c>
      <c r="B226" t="s">
        <v>1520</v>
      </c>
      <c r="C226" t="s">
        <v>250</v>
      </c>
      <c r="D226">
        <v>3</v>
      </c>
      <c r="E226" t="s">
        <v>254</v>
      </c>
    </row>
    <row r="227" spans="1:5" x14ac:dyDescent="0.25">
      <c r="A227" t="s">
        <v>508</v>
      </c>
      <c r="B227" t="s">
        <v>1649</v>
      </c>
      <c r="C227" t="s">
        <v>507</v>
      </c>
      <c r="D227">
        <v>3</v>
      </c>
      <c r="E227" t="s">
        <v>509</v>
      </c>
    </row>
    <row r="228" spans="1:5" x14ac:dyDescent="0.25">
      <c r="A228" t="s">
        <v>1114</v>
      </c>
      <c r="B228" t="s">
        <v>1958</v>
      </c>
      <c r="C228" t="s">
        <v>1104</v>
      </c>
      <c r="D228">
        <v>3</v>
      </c>
      <c r="E228" t="s">
        <v>1113</v>
      </c>
    </row>
    <row r="229" spans="1:5" x14ac:dyDescent="0.25">
      <c r="A229" t="s">
        <v>1042</v>
      </c>
      <c r="B229" t="s">
        <v>1920</v>
      </c>
      <c r="C229" t="s">
        <v>1035</v>
      </c>
      <c r="D229">
        <v>3</v>
      </c>
      <c r="E229" t="s">
        <v>1041</v>
      </c>
    </row>
    <row r="230" spans="1:5" x14ac:dyDescent="0.25">
      <c r="A230" t="s">
        <v>729</v>
      </c>
      <c r="B230" t="s">
        <v>1762</v>
      </c>
      <c r="C230" t="s">
        <v>713</v>
      </c>
      <c r="D230">
        <v>3</v>
      </c>
      <c r="E230" t="s">
        <v>728</v>
      </c>
    </row>
    <row r="231" spans="1:5" x14ac:dyDescent="0.25">
      <c r="A231" t="s">
        <v>80</v>
      </c>
      <c r="B231" t="s">
        <v>1432</v>
      </c>
      <c r="C231" t="s">
        <v>73</v>
      </c>
      <c r="D231">
        <v>3</v>
      </c>
      <c r="E231" t="s">
        <v>79</v>
      </c>
    </row>
    <row r="232" spans="1:5" x14ac:dyDescent="0.25">
      <c r="A232" t="s">
        <v>80</v>
      </c>
      <c r="B232" t="s">
        <v>1618</v>
      </c>
      <c r="C232" t="s">
        <v>443</v>
      </c>
      <c r="D232">
        <v>3</v>
      </c>
      <c r="E232" t="s">
        <v>79</v>
      </c>
    </row>
    <row r="233" spans="1:5" x14ac:dyDescent="0.25">
      <c r="A233" t="s">
        <v>378</v>
      </c>
      <c r="B233" t="s">
        <v>1582</v>
      </c>
      <c r="C233" t="s">
        <v>373</v>
      </c>
      <c r="D233">
        <v>3</v>
      </c>
      <c r="E233" t="s">
        <v>377</v>
      </c>
    </row>
    <row r="234" spans="1:5" x14ac:dyDescent="0.25">
      <c r="A234" t="s">
        <v>253</v>
      </c>
      <c r="B234" t="s">
        <v>1519</v>
      </c>
      <c r="C234" t="s">
        <v>250</v>
      </c>
      <c r="D234">
        <v>3</v>
      </c>
      <c r="E234" t="s">
        <v>252</v>
      </c>
    </row>
    <row r="235" spans="1:5" x14ac:dyDescent="0.25">
      <c r="A235" t="s">
        <v>120</v>
      </c>
      <c r="B235" t="s">
        <v>1452</v>
      </c>
      <c r="C235" t="s">
        <v>117</v>
      </c>
      <c r="D235">
        <v>3</v>
      </c>
      <c r="E235" t="s">
        <v>119</v>
      </c>
    </row>
    <row r="236" spans="1:5" x14ac:dyDescent="0.25">
      <c r="A236" t="s">
        <v>362</v>
      </c>
      <c r="B236" t="s">
        <v>1574</v>
      </c>
      <c r="C236" t="s">
        <v>351</v>
      </c>
      <c r="D236">
        <v>3</v>
      </c>
      <c r="E236" t="s">
        <v>361</v>
      </c>
    </row>
    <row r="237" spans="1:5" x14ac:dyDescent="0.25">
      <c r="A237" t="s">
        <v>50</v>
      </c>
      <c r="B237" t="s">
        <v>1417</v>
      </c>
      <c r="C237" t="s">
        <v>37</v>
      </c>
      <c r="D237">
        <v>3</v>
      </c>
      <c r="E237" t="s">
        <v>49</v>
      </c>
    </row>
    <row r="238" spans="1:5" x14ac:dyDescent="0.25">
      <c r="A238" t="s">
        <v>1143</v>
      </c>
      <c r="B238" t="s">
        <v>1973</v>
      </c>
      <c r="C238" t="s">
        <v>1139</v>
      </c>
      <c r="D238">
        <v>3</v>
      </c>
      <c r="E238" t="s">
        <v>1142</v>
      </c>
    </row>
    <row r="239" spans="1:5" x14ac:dyDescent="0.25">
      <c r="A239" t="s">
        <v>872</v>
      </c>
      <c r="B239" t="s">
        <v>1835</v>
      </c>
      <c r="C239" t="s">
        <v>869</v>
      </c>
      <c r="D239">
        <v>3</v>
      </c>
      <c r="E239" t="s">
        <v>871</v>
      </c>
    </row>
    <row r="240" spans="1:5" x14ac:dyDescent="0.25">
      <c r="A240" t="s">
        <v>480</v>
      </c>
      <c r="B240" t="s">
        <v>1634</v>
      </c>
      <c r="C240" t="s">
        <v>467</v>
      </c>
      <c r="D240">
        <v>3</v>
      </c>
      <c r="E240" t="s">
        <v>479</v>
      </c>
    </row>
    <row r="241" spans="1:5" x14ac:dyDescent="0.25">
      <c r="A241" t="s">
        <v>864</v>
      </c>
      <c r="B241" t="s">
        <v>1831</v>
      </c>
      <c r="C241" t="s">
        <v>857</v>
      </c>
      <c r="D241">
        <v>3</v>
      </c>
      <c r="E241" t="s">
        <v>863</v>
      </c>
    </row>
    <row r="242" spans="1:5" x14ac:dyDescent="0.25">
      <c r="A242" t="s">
        <v>328</v>
      </c>
      <c r="B242" t="s">
        <v>1557</v>
      </c>
      <c r="C242" t="s">
        <v>320</v>
      </c>
      <c r="D242">
        <v>3</v>
      </c>
      <c r="E242" t="s">
        <v>327</v>
      </c>
    </row>
    <row r="243" spans="1:5" x14ac:dyDescent="0.25">
      <c r="A243" t="s">
        <v>299</v>
      </c>
      <c r="B243" t="s">
        <v>1542</v>
      </c>
      <c r="C243" t="s">
        <v>290</v>
      </c>
      <c r="D243">
        <v>3</v>
      </c>
      <c r="E243" t="s">
        <v>298</v>
      </c>
    </row>
    <row r="244" spans="1:5" x14ac:dyDescent="0.25">
      <c r="A244" t="s">
        <v>688</v>
      </c>
      <c r="B244" t="s">
        <v>1741</v>
      </c>
      <c r="C244" t="s">
        <v>683</v>
      </c>
      <c r="D244">
        <v>3</v>
      </c>
      <c r="E244" t="s">
        <v>681</v>
      </c>
    </row>
    <row r="245" spans="1:5" x14ac:dyDescent="0.25">
      <c r="A245" t="s">
        <v>690</v>
      </c>
      <c r="B245" t="s">
        <v>1742</v>
      </c>
      <c r="C245" t="s">
        <v>683</v>
      </c>
      <c r="D245">
        <v>3</v>
      </c>
      <c r="E245" t="s">
        <v>689</v>
      </c>
    </row>
    <row r="246" spans="1:5" x14ac:dyDescent="0.25">
      <c r="A246" t="s">
        <v>154</v>
      </c>
      <c r="B246" t="s">
        <v>1469</v>
      </c>
      <c r="C246" t="s">
        <v>147</v>
      </c>
      <c r="D246">
        <v>3</v>
      </c>
      <c r="E246" t="s">
        <v>153</v>
      </c>
    </row>
    <row r="247" spans="1:5" x14ac:dyDescent="0.25">
      <c r="A247" t="s">
        <v>482</v>
      </c>
      <c r="B247" t="s">
        <v>1635</v>
      </c>
      <c r="C247" t="s">
        <v>467</v>
      </c>
      <c r="D247">
        <v>3</v>
      </c>
      <c r="E247" t="s">
        <v>481</v>
      </c>
    </row>
    <row r="248" spans="1:5" x14ac:dyDescent="0.25">
      <c r="A248" t="s">
        <v>142</v>
      </c>
      <c r="B248" t="s">
        <v>1463</v>
      </c>
      <c r="C248" t="s">
        <v>131</v>
      </c>
      <c r="D248">
        <v>3</v>
      </c>
      <c r="E248" t="s">
        <v>141</v>
      </c>
    </row>
    <row r="249" spans="1:5" x14ac:dyDescent="0.25">
      <c r="A249" t="s">
        <v>587</v>
      </c>
      <c r="B249" t="s">
        <v>1943</v>
      </c>
      <c r="C249" t="s">
        <v>1084</v>
      </c>
      <c r="D249">
        <v>3</v>
      </c>
      <c r="E249" t="s">
        <v>1086</v>
      </c>
    </row>
    <row r="250" spans="1:5" x14ac:dyDescent="0.25">
      <c r="A250" t="s">
        <v>2328</v>
      </c>
      <c r="B250" t="s">
        <v>1645</v>
      </c>
      <c r="C250" t="s">
        <v>499</v>
      </c>
      <c r="D250">
        <v>3</v>
      </c>
      <c r="E250" t="s">
        <v>501</v>
      </c>
    </row>
    <row r="251" spans="1:5" x14ac:dyDescent="0.25">
      <c r="A251" t="s">
        <v>949</v>
      </c>
      <c r="B251" t="s">
        <v>1874</v>
      </c>
      <c r="C251" t="s">
        <v>932</v>
      </c>
      <c r="D251">
        <v>3</v>
      </c>
      <c r="E251" t="s">
        <v>948</v>
      </c>
    </row>
    <row r="252" spans="1:5" x14ac:dyDescent="0.25">
      <c r="A252" t="s">
        <v>432</v>
      </c>
      <c r="B252" t="s">
        <v>1609</v>
      </c>
      <c r="C252" t="s">
        <v>423</v>
      </c>
      <c r="D252">
        <v>3</v>
      </c>
      <c r="E252" t="s">
        <v>431</v>
      </c>
    </row>
    <row r="253" spans="1:5" x14ac:dyDescent="0.25">
      <c r="A253" t="s">
        <v>692</v>
      </c>
      <c r="B253" t="s">
        <v>1743</v>
      </c>
      <c r="C253" t="s">
        <v>683</v>
      </c>
      <c r="D253">
        <v>3</v>
      </c>
      <c r="E253" t="s">
        <v>691</v>
      </c>
    </row>
    <row r="254" spans="1:5" x14ac:dyDescent="0.25">
      <c r="A254" t="s">
        <v>826</v>
      </c>
      <c r="B254" t="s">
        <v>1812</v>
      </c>
      <c r="C254" t="s">
        <v>818</v>
      </c>
      <c r="D254">
        <v>3</v>
      </c>
      <c r="E254" t="s">
        <v>825</v>
      </c>
    </row>
    <row r="255" spans="1:5" x14ac:dyDescent="0.25">
      <c r="A255" t="s">
        <v>2329</v>
      </c>
      <c r="B255" t="s">
        <v>1965</v>
      </c>
      <c r="C255" t="s">
        <v>1125</v>
      </c>
      <c r="D255">
        <v>3</v>
      </c>
      <c r="E255" t="s">
        <v>1127</v>
      </c>
    </row>
    <row r="256" spans="1:5" x14ac:dyDescent="0.25">
      <c r="A256" t="s">
        <v>1191</v>
      </c>
      <c r="B256" t="s">
        <v>1998</v>
      </c>
      <c r="C256" t="s">
        <v>1185</v>
      </c>
      <c r="D256">
        <v>3</v>
      </c>
      <c r="E256" t="s">
        <v>1190</v>
      </c>
    </row>
    <row r="257" spans="1:5" x14ac:dyDescent="0.25">
      <c r="A257" t="s">
        <v>635</v>
      </c>
      <c r="B257" t="s">
        <v>1714</v>
      </c>
      <c r="C257" t="s">
        <v>634</v>
      </c>
      <c r="D257">
        <v>3</v>
      </c>
      <c r="E257" t="s">
        <v>636</v>
      </c>
    </row>
    <row r="258" spans="1:5" x14ac:dyDescent="0.25">
      <c r="A258" t="s">
        <v>1193</v>
      </c>
      <c r="B258" t="s">
        <v>1999</v>
      </c>
      <c r="C258" t="s">
        <v>1185</v>
      </c>
      <c r="D258">
        <v>3</v>
      </c>
      <c r="E258" t="s">
        <v>1192</v>
      </c>
    </row>
    <row r="259" spans="1:5" x14ac:dyDescent="0.25">
      <c r="A259" t="s">
        <v>658</v>
      </c>
      <c r="B259" t="s">
        <v>1725</v>
      </c>
      <c r="C259" t="s">
        <v>643</v>
      </c>
      <c r="D259">
        <v>3</v>
      </c>
      <c r="E259" t="s">
        <v>657</v>
      </c>
    </row>
    <row r="260" spans="1:5" x14ac:dyDescent="0.25">
      <c r="A260" t="s">
        <v>1044</v>
      </c>
      <c r="B260" t="s">
        <v>1921</v>
      </c>
      <c r="C260" t="s">
        <v>1035</v>
      </c>
      <c r="D260">
        <v>3</v>
      </c>
      <c r="E260" t="s">
        <v>1043</v>
      </c>
    </row>
    <row r="261" spans="1:5" x14ac:dyDescent="0.25">
      <c r="A261" t="s">
        <v>434</v>
      </c>
      <c r="B261" t="s">
        <v>1610</v>
      </c>
      <c r="C261" t="s">
        <v>423</v>
      </c>
      <c r="D261">
        <v>3</v>
      </c>
      <c r="E261" t="s">
        <v>433</v>
      </c>
    </row>
    <row r="262" spans="1:5" x14ac:dyDescent="0.25">
      <c r="A262" t="s">
        <v>788</v>
      </c>
      <c r="B262" t="s">
        <v>1792</v>
      </c>
      <c r="C262" t="s">
        <v>775</v>
      </c>
      <c r="D262">
        <v>3</v>
      </c>
      <c r="E262" t="s">
        <v>787</v>
      </c>
    </row>
    <row r="263" spans="1:5" x14ac:dyDescent="0.25">
      <c r="A263" t="s">
        <v>731</v>
      </c>
      <c r="B263" t="s">
        <v>1763</v>
      </c>
      <c r="C263" t="s">
        <v>713</v>
      </c>
      <c r="D263">
        <v>3</v>
      </c>
      <c r="E263" t="s">
        <v>730</v>
      </c>
    </row>
    <row r="264" spans="1:5" x14ac:dyDescent="0.25">
      <c r="A264" t="s">
        <v>684</v>
      </c>
      <c r="B264" t="s">
        <v>1740</v>
      </c>
      <c r="C264" t="s">
        <v>683</v>
      </c>
      <c r="D264">
        <v>3</v>
      </c>
      <c r="E264" t="s">
        <v>687</v>
      </c>
    </row>
    <row r="265" spans="1:5" x14ac:dyDescent="0.25">
      <c r="A265" t="s">
        <v>1300</v>
      </c>
      <c r="B265" t="s">
        <v>2054</v>
      </c>
      <c r="C265" t="s">
        <v>1293</v>
      </c>
      <c r="D265">
        <v>3</v>
      </c>
      <c r="E265" t="s">
        <v>1299</v>
      </c>
    </row>
    <row r="266" spans="1:5" x14ac:dyDescent="0.25">
      <c r="A266" t="s">
        <v>313</v>
      </c>
      <c r="B266" t="s">
        <v>1549</v>
      </c>
      <c r="C266" t="s">
        <v>308</v>
      </c>
      <c r="D266">
        <v>3</v>
      </c>
      <c r="E266" t="s">
        <v>312</v>
      </c>
    </row>
    <row r="267" spans="1:5" x14ac:dyDescent="0.25">
      <c r="A267" t="s">
        <v>706</v>
      </c>
      <c r="B267" t="s">
        <v>1771</v>
      </c>
      <c r="C267" t="s">
        <v>744</v>
      </c>
      <c r="D267">
        <v>3</v>
      </c>
      <c r="E267" t="s">
        <v>746</v>
      </c>
    </row>
    <row r="268" spans="1:5" x14ac:dyDescent="0.25">
      <c r="A268" t="s">
        <v>192</v>
      </c>
      <c r="B268" t="s">
        <v>1488</v>
      </c>
      <c r="C268" t="s">
        <v>189</v>
      </c>
      <c r="D268">
        <v>3</v>
      </c>
      <c r="E268" t="s">
        <v>191</v>
      </c>
    </row>
    <row r="269" spans="1:5" x14ac:dyDescent="0.25">
      <c r="A269" t="s">
        <v>168</v>
      </c>
      <c r="B269" t="s">
        <v>1476</v>
      </c>
      <c r="C269" t="s">
        <v>161</v>
      </c>
      <c r="D269">
        <v>3</v>
      </c>
      <c r="E269" t="s">
        <v>167</v>
      </c>
    </row>
    <row r="270" spans="1:5" x14ac:dyDescent="0.25">
      <c r="A270" t="s">
        <v>76</v>
      </c>
      <c r="B270" t="s">
        <v>1430</v>
      </c>
      <c r="C270" t="s">
        <v>73</v>
      </c>
      <c r="D270">
        <v>3</v>
      </c>
      <c r="E270" t="s">
        <v>75</v>
      </c>
    </row>
    <row r="271" spans="1:5" x14ac:dyDescent="0.25">
      <c r="A271" t="s">
        <v>617</v>
      </c>
      <c r="B271" t="s">
        <v>1704</v>
      </c>
      <c r="C271" t="s">
        <v>606</v>
      </c>
      <c r="D271">
        <v>3</v>
      </c>
      <c r="E271" t="s">
        <v>616</v>
      </c>
    </row>
    <row r="272" spans="1:5" x14ac:dyDescent="0.25">
      <c r="A272" t="s">
        <v>36</v>
      </c>
      <c r="B272" t="s">
        <v>1410</v>
      </c>
      <c r="C272" t="s">
        <v>21</v>
      </c>
      <c r="D272">
        <v>3</v>
      </c>
      <c r="E272" t="s">
        <v>35</v>
      </c>
    </row>
    <row r="273" spans="1:5" x14ac:dyDescent="0.25">
      <c r="A273" t="s">
        <v>484</v>
      </c>
      <c r="B273" t="s">
        <v>1636</v>
      </c>
      <c r="C273" t="s">
        <v>467</v>
      </c>
      <c r="D273">
        <v>3</v>
      </c>
      <c r="E273" t="s">
        <v>483</v>
      </c>
    </row>
    <row r="274" spans="1:5" x14ac:dyDescent="0.25">
      <c r="A274" t="s">
        <v>1151</v>
      </c>
      <c r="B274" t="s">
        <v>1977</v>
      </c>
      <c r="C274" t="s">
        <v>1148</v>
      </c>
      <c r="D274">
        <v>3</v>
      </c>
      <c r="E274" t="s">
        <v>1150</v>
      </c>
    </row>
    <row r="275" spans="1:5" x14ac:dyDescent="0.25">
      <c r="A275" t="s">
        <v>874</v>
      </c>
      <c r="B275" t="s">
        <v>1836</v>
      </c>
      <c r="C275" t="s">
        <v>869</v>
      </c>
      <c r="D275">
        <v>3</v>
      </c>
      <c r="E275" t="s">
        <v>873</v>
      </c>
    </row>
    <row r="276" spans="1:5" x14ac:dyDescent="0.25">
      <c r="A276" t="s">
        <v>828</v>
      </c>
      <c r="B276" t="s">
        <v>1813</v>
      </c>
      <c r="C276" t="s">
        <v>818</v>
      </c>
      <c r="D276">
        <v>3</v>
      </c>
      <c r="E276" t="s">
        <v>827</v>
      </c>
    </row>
    <row r="277" spans="1:5" x14ac:dyDescent="0.25">
      <c r="A277" t="s">
        <v>376</v>
      </c>
      <c r="B277" t="s">
        <v>1581</v>
      </c>
      <c r="C277" t="s">
        <v>373</v>
      </c>
      <c r="D277">
        <v>3</v>
      </c>
      <c r="E277" t="s">
        <v>375</v>
      </c>
    </row>
    <row r="278" spans="1:5" x14ac:dyDescent="0.25">
      <c r="A278" t="s">
        <v>1227</v>
      </c>
      <c r="B278" t="s">
        <v>2017</v>
      </c>
      <c r="C278" t="s">
        <v>1219</v>
      </c>
      <c r="D278">
        <v>3</v>
      </c>
      <c r="E278" t="s">
        <v>1226</v>
      </c>
    </row>
    <row r="279" spans="1:5" x14ac:dyDescent="0.25">
      <c r="A279" t="s">
        <v>1229</v>
      </c>
      <c r="B279" t="s">
        <v>2018</v>
      </c>
      <c r="C279" t="s">
        <v>1219</v>
      </c>
      <c r="D279">
        <v>3</v>
      </c>
      <c r="E279" t="s">
        <v>1228</v>
      </c>
    </row>
    <row r="280" spans="1:5" x14ac:dyDescent="0.25">
      <c r="A280" t="s">
        <v>458</v>
      </c>
      <c r="B280" t="s">
        <v>1623</v>
      </c>
      <c r="C280" t="s">
        <v>443</v>
      </c>
      <c r="D280">
        <v>3</v>
      </c>
      <c r="E280" t="s">
        <v>457</v>
      </c>
    </row>
    <row r="281" spans="1:5" x14ac:dyDescent="0.25">
      <c r="A281" t="s">
        <v>108</v>
      </c>
      <c r="B281" t="s">
        <v>1446</v>
      </c>
      <c r="C281" t="s">
        <v>105</v>
      </c>
      <c r="D281">
        <v>3</v>
      </c>
      <c r="E281" t="s">
        <v>107</v>
      </c>
    </row>
    <row r="282" spans="1:5" x14ac:dyDescent="0.25">
      <c r="A282" t="s">
        <v>694</v>
      </c>
      <c r="B282" t="s">
        <v>1744</v>
      </c>
      <c r="C282" t="s">
        <v>683</v>
      </c>
      <c r="D282">
        <v>3</v>
      </c>
      <c r="E282" t="s">
        <v>693</v>
      </c>
    </row>
    <row r="283" spans="1:5" x14ac:dyDescent="0.25">
      <c r="A283" t="s">
        <v>792</v>
      </c>
      <c r="B283" t="s">
        <v>1794</v>
      </c>
      <c r="C283" t="s">
        <v>789</v>
      </c>
      <c r="D283">
        <v>3</v>
      </c>
      <c r="E283" t="s">
        <v>791</v>
      </c>
    </row>
    <row r="284" spans="1:5" x14ac:dyDescent="0.25">
      <c r="A284" t="s">
        <v>1000</v>
      </c>
      <c r="B284" t="s">
        <v>1900</v>
      </c>
      <c r="C284" t="s">
        <v>991</v>
      </c>
      <c r="D284">
        <v>3</v>
      </c>
      <c r="E284" t="s">
        <v>999</v>
      </c>
    </row>
    <row r="285" spans="1:5" x14ac:dyDescent="0.25">
      <c r="A285" t="s">
        <v>672</v>
      </c>
      <c r="B285" t="s">
        <v>1732</v>
      </c>
      <c r="C285" t="s">
        <v>643</v>
      </c>
      <c r="D285">
        <v>3</v>
      </c>
      <c r="E285" t="s">
        <v>671</v>
      </c>
    </row>
    <row r="286" spans="1:5" x14ac:dyDescent="0.25">
      <c r="A286" t="s">
        <v>1002</v>
      </c>
      <c r="B286" t="s">
        <v>1901</v>
      </c>
      <c r="C286" t="s">
        <v>991</v>
      </c>
      <c r="D286">
        <v>3</v>
      </c>
      <c r="E286" t="s">
        <v>1001</v>
      </c>
    </row>
    <row r="287" spans="1:5" x14ac:dyDescent="0.25">
      <c r="A287" t="s">
        <v>1214</v>
      </c>
      <c r="B287" t="s">
        <v>2010</v>
      </c>
      <c r="C287" t="s">
        <v>1205</v>
      </c>
      <c r="D287">
        <v>3</v>
      </c>
      <c r="E287" t="s">
        <v>1213</v>
      </c>
    </row>
    <row r="288" spans="1:5" x14ac:dyDescent="0.25">
      <c r="A288" t="s">
        <v>382</v>
      </c>
      <c r="B288" t="s">
        <v>1584</v>
      </c>
      <c r="C288" t="s">
        <v>373</v>
      </c>
      <c r="D288">
        <v>3</v>
      </c>
      <c r="E288" t="s">
        <v>381</v>
      </c>
    </row>
    <row r="289" spans="1:5" x14ac:dyDescent="0.25">
      <c r="A289" t="s">
        <v>344</v>
      </c>
      <c r="B289" t="s">
        <v>1565</v>
      </c>
      <c r="C289" t="s">
        <v>329</v>
      </c>
      <c r="D289">
        <v>3</v>
      </c>
      <c r="E289" t="s">
        <v>343</v>
      </c>
    </row>
    <row r="290" spans="1:5" x14ac:dyDescent="0.25">
      <c r="A290" t="s">
        <v>810</v>
      </c>
      <c r="B290" t="s">
        <v>1803</v>
      </c>
      <c r="C290" t="s">
        <v>797</v>
      </c>
      <c r="D290">
        <v>3</v>
      </c>
      <c r="E290" t="s">
        <v>809</v>
      </c>
    </row>
    <row r="291" spans="1:5" x14ac:dyDescent="0.25">
      <c r="A291" t="s">
        <v>556</v>
      </c>
      <c r="B291" t="s">
        <v>1673</v>
      </c>
      <c r="C291" t="s">
        <v>553</v>
      </c>
      <c r="D291">
        <v>3</v>
      </c>
      <c r="E291" t="s">
        <v>555</v>
      </c>
    </row>
    <row r="292" spans="1:5" x14ac:dyDescent="0.25">
      <c r="A292" t="s">
        <v>170</v>
      </c>
      <c r="B292" t="s">
        <v>1477</v>
      </c>
      <c r="C292" t="s">
        <v>161</v>
      </c>
      <c r="D292">
        <v>3</v>
      </c>
      <c r="E292" t="s">
        <v>169</v>
      </c>
    </row>
    <row r="293" spans="1:5" x14ac:dyDescent="0.25">
      <c r="A293" t="s">
        <v>745</v>
      </c>
      <c r="B293" t="s">
        <v>1570</v>
      </c>
      <c r="C293" t="s">
        <v>351</v>
      </c>
      <c r="D293">
        <v>3</v>
      </c>
      <c r="E293" t="s">
        <v>353</v>
      </c>
    </row>
    <row r="294" spans="1:5" x14ac:dyDescent="0.25">
      <c r="A294" t="s">
        <v>513</v>
      </c>
      <c r="B294" t="s">
        <v>1651</v>
      </c>
      <c r="C294" t="s">
        <v>507</v>
      </c>
      <c r="D294">
        <v>3</v>
      </c>
      <c r="E294" t="s">
        <v>512</v>
      </c>
    </row>
    <row r="295" spans="1:5" x14ac:dyDescent="0.25">
      <c r="A295" t="s">
        <v>733</v>
      </c>
      <c r="B295" t="s">
        <v>1764</v>
      </c>
      <c r="C295" t="s">
        <v>713</v>
      </c>
      <c r="D295">
        <v>3</v>
      </c>
      <c r="E295" t="s">
        <v>732</v>
      </c>
    </row>
    <row r="296" spans="1:5" x14ac:dyDescent="0.25">
      <c r="A296" t="s">
        <v>776</v>
      </c>
      <c r="B296" t="s">
        <v>1853</v>
      </c>
      <c r="C296" t="s">
        <v>903</v>
      </c>
      <c r="D296">
        <v>3</v>
      </c>
      <c r="E296" t="s">
        <v>907</v>
      </c>
    </row>
    <row r="297" spans="1:5" x14ac:dyDescent="0.25">
      <c r="A297" t="s">
        <v>844</v>
      </c>
      <c r="B297" t="s">
        <v>1821</v>
      </c>
      <c r="C297" t="s">
        <v>841</v>
      </c>
      <c r="D297">
        <v>3</v>
      </c>
      <c r="E297" t="s">
        <v>843</v>
      </c>
    </row>
    <row r="298" spans="1:5" x14ac:dyDescent="0.25">
      <c r="A298" t="s">
        <v>364</v>
      </c>
      <c r="B298" t="s">
        <v>1575</v>
      </c>
      <c r="C298" t="s">
        <v>351</v>
      </c>
      <c r="D298">
        <v>3</v>
      </c>
      <c r="E298" t="s">
        <v>363</v>
      </c>
    </row>
    <row r="299" spans="1:5" x14ac:dyDescent="0.25">
      <c r="A299" t="s">
        <v>436</v>
      </c>
      <c r="B299" t="s">
        <v>1611</v>
      </c>
      <c r="C299" t="s">
        <v>423</v>
      </c>
      <c r="D299">
        <v>3</v>
      </c>
      <c r="E299" t="s">
        <v>435</v>
      </c>
    </row>
    <row r="300" spans="1:5" x14ac:dyDescent="0.25">
      <c r="A300" t="s">
        <v>422</v>
      </c>
      <c r="B300" t="s">
        <v>1604</v>
      </c>
      <c r="C300" t="s">
        <v>407</v>
      </c>
      <c r="D300">
        <v>3</v>
      </c>
      <c r="E300" t="s">
        <v>421</v>
      </c>
    </row>
    <row r="301" spans="1:5" x14ac:dyDescent="0.25">
      <c r="A301" t="s">
        <v>915</v>
      </c>
      <c r="B301" t="s">
        <v>1857</v>
      </c>
      <c r="C301" t="s">
        <v>903</v>
      </c>
      <c r="D301">
        <v>3</v>
      </c>
      <c r="E301" t="s">
        <v>914</v>
      </c>
    </row>
    <row r="302" spans="1:5" x14ac:dyDescent="0.25">
      <c r="A302" t="s">
        <v>972</v>
      </c>
      <c r="B302" t="s">
        <v>1886</v>
      </c>
      <c r="C302" t="s">
        <v>967</v>
      </c>
      <c r="D302">
        <v>3</v>
      </c>
      <c r="E302" t="s">
        <v>971</v>
      </c>
    </row>
    <row r="303" spans="1:5" x14ac:dyDescent="0.25">
      <c r="A303" t="s">
        <v>529</v>
      </c>
      <c r="B303" t="s">
        <v>1659</v>
      </c>
      <c r="C303" t="s">
        <v>520</v>
      </c>
      <c r="D303">
        <v>3</v>
      </c>
      <c r="E303" t="s">
        <v>528</v>
      </c>
    </row>
    <row r="304" spans="1:5" x14ac:dyDescent="0.25">
      <c r="A304" t="s">
        <v>301</v>
      </c>
      <c r="B304" t="s">
        <v>1543</v>
      </c>
      <c r="C304" t="s">
        <v>290</v>
      </c>
      <c r="D304">
        <v>3</v>
      </c>
      <c r="E304" t="s">
        <v>300</v>
      </c>
    </row>
    <row r="305" spans="1:5" x14ac:dyDescent="0.25">
      <c r="A305" t="s">
        <v>619</v>
      </c>
      <c r="B305" t="s">
        <v>1705</v>
      </c>
      <c r="C305" t="s">
        <v>606</v>
      </c>
      <c r="D305">
        <v>3</v>
      </c>
      <c r="E305" t="s">
        <v>618</v>
      </c>
    </row>
    <row r="306" spans="1:5" x14ac:dyDescent="0.25">
      <c r="A306" t="s">
        <v>761</v>
      </c>
      <c r="B306" t="s">
        <v>1778</v>
      </c>
      <c r="C306" t="s">
        <v>744</v>
      </c>
      <c r="D306">
        <v>3</v>
      </c>
      <c r="E306" t="s">
        <v>760</v>
      </c>
    </row>
    <row r="307" spans="1:5" x14ac:dyDescent="0.25">
      <c r="A307" t="s">
        <v>1116</v>
      </c>
      <c r="B307" t="s">
        <v>1959</v>
      </c>
      <c r="C307" t="s">
        <v>1104</v>
      </c>
      <c r="D307">
        <v>3</v>
      </c>
      <c r="E307" t="s">
        <v>1115</v>
      </c>
    </row>
    <row r="308" spans="1:5" x14ac:dyDescent="0.25">
      <c r="A308" t="s">
        <v>668</v>
      </c>
      <c r="B308" t="s">
        <v>1730</v>
      </c>
      <c r="C308" t="s">
        <v>643</v>
      </c>
      <c r="D308">
        <v>3</v>
      </c>
      <c r="E308" t="s">
        <v>667</v>
      </c>
    </row>
    <row r="309" spans="1:5" x14ac:dyDescent="0.25">
      <c r="A309" t="s">
        <v>696</v>
      </c>
      <c r="B309" t="s">
        <v>1745</v>
      </c>
      <c r="C309" t="s">
        <v>683</v>
      </c>
      <c r="D309">
        <v>3</v>
      </c>
      <c r="E309" t="s">
        <v>695</v>
      </c>
    </row>
    <row r="310" spans="1:5" x14ac:dyDescent="0.25">
      <c r="A310" t="s">
        <v>2330</v>
      </c>
      <c r="B310" t="s">
        <v>1739</v>
      </c>
      <c r="C310" t="s">
        <v>683</v>
      </c>
      <c r="D310">
        <v>3</v>
      </c>
      <c r="E310" t="s">
        <v>685</v>
      </c>
    </row>
    <row r="311" spans="1:5" x14ac:dyDescent="0.25">
      <c r="A311" t="s">
        <v>156</v>
      </c>
      <c r="B311" t="s">
        <v>1470</v>
      </c>
      <c r="C311" t="s">
        <v>147</v>
      </c>
      <c r="D311">
        <v>3</v>
      </c>
      <c r="E311" t="s">
        <v>155</v>
      </c>
    </row>
    <row r="312" spans="1:5" x14ac:dyDescent="0.25">
      <c r="A312" t="s">
        <v>273</v>
      </c>
      <c r="B312" t="s">
        <v>1529</v>
      </c>
      <c r="C312" t="s">
        <v>262</v>
      </c>
      <c r="D312">
        <v>3</v>
      </c>
      <c r="E312" t="s">
        <v>272</v>
      </c>
    </row>
    <row r="313" spans="1:5" x14ac:dyDescent="0.25">
      <c r="A313" t="s">
        <v>486</v>
      </c>
      <c r="B313" t="s">
        <v>1637</v>
      </c>
      <c r="C313" t="s">
        <v>467</v>
      </c>
      <c r="D313">
        <v>3</v>
      </c>
      <c r="E313" t="s">
        <v>485</v>
      </c>
    </row>
    <row r="314" spans="1:5" x14ac:dyDescent="0.25">
      <c r="A314" t="s">
        <v>1016</v>
      </c>
      <c r="B314" t="s">
        <v>1908</v>
      </c>
      <c r="C314" t="s">
        <v>1011</v>
      </c>
      <c r="D314">
        <v>3</v>
      </c>
      <c r="E314" t="s">
        <v>1015</v>
      </c>
    </row>
    <row r="315" spans="1:5" x14ac:dyDescent="0.25">
      <c r="A315" t="s">
        <v>621</v>
      </c>
      <c r="B315" t="s">
        <v>1706</v>
      </c>
      <c r="C315" t="s">
        <v>606</v>
      </c>
      <c r="D315">
        <v>3</v>
      </c>
      <c r="E315" t="s">
        <v>620</v>
      </c>
    </row>
    <row r="316" spans="1:5" x14ac:dyDescent="0.25">
      <c r="A316" t="s">
        <v>275</v>
      </c>
      <c r="B316" t="s">
        <v>1530</v>
      </c>
      <c r="C316" t="s">
        <v>262</v>
      </c>
      <c r="D316">
        <v>3</v>
      </c>
      <c r="E316" t="s">
        <v>274</v>
      </c>
    </row>
    <row r="317" spans="1:5" x14ac:dyDescent="0.25">
      <c r="A317" t="s">
        <v>209</v>
      </c>
      <c r="B317" t="s">
        <v>1497</v>
      </c>
      <c r="C317" t="s">
        <v>205</v>
      </c>
      <c r="D317">
        <v>3</v>
      </c>
      <c r="E317" t="s">
        <v>208</v>
      </c>
    </row>
    <row r="318" spans="1:5" x14ac:dyDescent="0.25">
      <c r="A318" t="s">
        <v>172</v>
      </c>
      <c r="B318" t="s">
        <v>1478</v>
      </c>
      <c r="C318" t="s">
        <v>161</v>
      </c>
      <c r="D318">
        <v>3</v>
      </c>
      <c r="E318" t="s">
        <v>171</v>
      </c>
    </row>
    <row r="319" spans="1:5" x14ac:dyDescent="0.25">
      <c r="A319" t="s">
        <v>1257</v>
      </c>
      <c r="B319" t="s">
        <v>2032</v>
      </c>
      <c r="C319" t="s">
        <v>1234</v>
      </c>
      <c r="D319">
        <v>3</v>
      </c>
      <c r="E319" t="s">
        <v>1256</v>
      </c>
    </row>
    <row r="320" spans="1:5" x14ac:dyDescent="0.25">
      <c r="A320" t="s">
        <v>2331</v>
      </c>
      <c r="B320" t="s">
        <v>1919</v>
      </c>
      <c r="C320" t="s">
        <v>1035</v>
      </c>
      <c r="D320">
        <v>3</v>
      </c>
      <c r="E320" t="s">
        <v>1039</v>
      </c>
    </row>
    <row r="321" spans="1:5" x14ac:dyDescent="0.25">
      <c r="A321" t="s">
        <v>710</v>
      </c>
      <c r="B321" t="s">
        <v>1752</v>
      </c>
      <c r="C321" t="s">
        <v>705</v>
      </c>
      <c r="D321">
        <v>3</v>
      </c>
      <c r="E321" t="s">
        <v>709</v>
      </c>
    </row>
    <row r="322" spans="1:5" x14ac:dyDescent="0.25">
      <c r="A322" t="s">
        <v>1004</v>
      </c>
      <c r="B322" t="s">
        <v>1902</v>
      </c>
      <c r="C322" t="s">
        <v>991</v>
      </c>
      <c r="D322">
        <v>3</v>
      </c>
      <c r="E322" t="s">
        <v>1003</v>
      </c>
    </row>
    <row r="323" spans="1:5" x14ac:dyDescent="0.25">
      <c r="A323" t="s">
        <v>1288</v>
      </c>
      <c r="B323" t="s">
        <v>2048</v>
      </c>
      <c r="C323" t="s">
        <v>1277</v>
      </c>
      <c r="D323">
        <v>3</v>
      </c>
      <c r="E323" t="s">
        <v>1287</v>
      </c>
    </row>
    <row r="324" spans="1:5" x14ac:dyDescent="0.25">
      <c r="A324" t="s">
        <v>18</v>
      </c>
      <c r="B324" t="s">
        <v>1402</v>
      </c>
      <c r="C324" t="s">
        <v>6</v>
      </c>
      <c r="D324">
        <v>3</v>
      </c>
      <c r="E324" t="s">
        <v>17</v>
      </c>
    </row>
    <row r="325" spans="1:5" x14ac:dyDescent="0.25">
      <c r="A325" t="s">
        <v>599</v>
      </c>
      <c r="B325" t="s">
        <v>1695</v>
      </c>
      <c r="C325" t="s">
        <v>586</v>
      </c>
      <c r="D325">
        <v>3</v>
      </c>
      <c r="E325" t="s">
        <v>598</v>
      </c>
    </row>
    <row r="326" spans="1:5" x14ac:dyDescent="0.25">
      <c r="A326" t="s">
        <v>34</v>
      </c>
      <c r="B326" t="s">
        <v>1409</v>
      </c>
      <c r="C326" t="s">
        <v>21</v>
      </c>
      <c r="D326">
        <v>3</v>
      </c>
      <c r="E326" t="s">
        <v>33</v>
      </c>
    </row>
    <row r="327" spans="1:5" x14ac:dyDescent="0.25">
      <c r="A327" t="s">
        <v>2321</v>
      </c>
      <c r="B327" t="s">
        <v>1827</v>
      </c>
      <c r="C327" t="s">
        <v>841</v>
      </c>
      <c r="D327">
        <v>3</v>
      </c>
      <c r="E327" t="s">
        <v>855</v>
      </c>
    </row>
    <row r="328" spans="1:5" x14ac:dyDescent="0.25">
      <c r="A328" t="s">
        <v>974</v>
      </c>
      <c r="B328" t="s">
        <v>1887</v>
      </c>
      <c r="C328" t="s">
        <v>967</v>
      </c>
      <c r="D328">
        <v>3</v>
      </c>
      <c r="E328" t="s">
        <v>973</v>
      </c>
    </row>
    <row r="329" spans="1:5" x14ac:dyDescent="0.25">
      <c r="A329" t="s">
        <v>909</v>
      </c>
      <c r="B329" t="s">
        <v>1854</v>
      </c>
      <c r="C329" t="s">
        <v>903</v>
      </c>
      <c r="D329">
        <v>3</v>
      </c>
      <c r="E329" t="s">
        <v>908</v>
      </c>
    </row>
    <row r="330" spans="1:5" x14ac:dyDescent="0.25">
      <c r="A330" t="s">
        <v>184</v>
      </c>
      <c r="B330" t="s">
        <v>1484</v>
      </c>
      <c r="C330" t="s">
        <v>173</v>
      </c>
      <c r="D330">
        <v>3</v>
      </c>
      <c r="E330" t="s">
        <v>183</v>
      </c>
    </row>
    <row r="331" spans="1:5" x14ac:dyDescent="0.25">
      <c r="A331" t="s">
        <v>1280</v>
      </c>
      <c r="B331" t="s">
        <v>2044</v>
      </c>
      <c r="C331" t="s">
        <v>1277</v>
      </c>
      <c r="D331">
        <v>3</v>
      </c>
      <c r="E331" t="s">
        <v>1279</v>
      </c>
    </row>
    <row r="332" spans="1:5" x14ac:dyDescent="0.25">
      <c r="A332" t="s">
        <v>70</v>
      </c>
      <c r="B332" t="s">
        <v>1427</v>
      </c>
      <c r="C332" t="s">
        <v>65</v>
      </c>
      <c r="D332">
        <v>3</v>
      </c>
      <c r="E332" t="s">
        <v>69</v>
      </c>
    </row>
    <row r="333" spans="1:5" x14ac:dyDescent="0.25">
      <c r="A333" t="s">
        <v>488</v>
      </c>
      <c r="B333" t="s">
        <v>1638</v>
      </c>
      <c r="C333" t="s">
        <v>467</v>
      </c>
      <c r="D333">
        <v>3</v>
      </c>
      <c r="E333" t="s">
        <v>487</v>
      </c>
    </row>
    <row r="334" spans="1:5" x14ac:dyDescent="0.25">
      <c r="A334" t="s">
        <v>200</v>
      </c>
      <c r="B334" t="s">
        <v>1492</v>
      </c>
      <c r="C334" t="s">
        <v>189</v>
      </c>
      <c r="D334">
        <v>3</v>
      </c>
      <c r="E334" t="s">
        <v>199</v>
      </c>
    </row>
    <row r="335" spans="1:5" x14ac:dyDescent="0.25">
      <c r="A335" t="s">
        <v>846</v>
      </c>
      <c r="B335" t="s">
        <v>1822</v>
      </c>
      <c r="C335" t="s">
        <v>841</v>
      </c>
      <c r="D335">
        <v>3</v>
      </c>
      <c r="E335" t="s">
        <v>845</v>
      </c>
    </row>
    <row r="336" spans="1:5" x14ac:dyDescent="0.25">
      <c r="A336" t="s">
        <v>852</v>
      </c>
      <c r="B336" t="s">
        <v>1825</v>
      </c>
      <c r="C336" t="s">
        <v>841</v>
      </c>
      <c r="D336">
        <v>3</v>
      </c>
      <c r="E336" t="s">
        <v>851</v>
      </c>
    </row>
    <row r="337" spans="1:5" x14ac:dyDescent="0.25">
      <c r="A337" t="s">
        <v>866</v>
      </c>
      <c r="B337" t="s">
        <v>1832</v>
      </c>
      <c r="C337" t="s">
        <v>857</v>
      </c>
      <c r="D337">
        <v>3</v>
      </c>
      <c r="E337" t="s">
        <v>865</v>
      </c>
    </row>
    <row r="338" spans="1:5" x14ac:dyDescent="0.25">
      <c r="A338" t="s">
        <v>1066</v>
      </c>
      <c r="B338" t="s">
        <v>1932</v>
      </c>
      <c r="C338" t="s">
        <v>1061</v>
      </c>
      <c r="D338">
        <v>3</v>
      </c>
      <c r="E338" t="s">
        <v>1065</v>
      </c>
    </row>
    <row r="339" spans="1:5" x14ac:dyDescent="0.25">
      <c r="A339" t="s">
        <v>1259</v>
      </c>
      <c r="B339" t="s">
        <v>2033</v>
      </c>
      <c r="C339" t="s">
        <v>1234</v>
      </c>
      <c r="D339">
        <v>3</v>
      </c>
      <c r="E339" t="s">
        <v>1258</v>
      </c>
    </row>
    <row r="340" spans="1:5" x14ac:dyDescent="0.25">
      <c r="A340" t="s">
        <v>2239</v>
      </c>
      <c r="B340" t="s">
        <v>1652</v>
      </c>
      <c r="C340" t="s">
        <v>507</v>
      </c>
      <c r="D340">
        <v>3</v>
      </c>
      <c r="E340" t="s">
        <v>514</v>
      </c>
    </row>
    <row r="341" spans="1:5" x14ac:dyDescent="0.25">
      <c r="A341" t="s">
        <v>490</v>
      </c>
      <c r="B341" t="s">
        <v>1639</v>
      </c>
      <c r="C341" t="s">
        <v>467</v>
      </c>
      <c r="D341">
        <v>3</v>
      </c>
      <c r="E341" t="s">
        <v>489</v>
      </c>
    </row>
    <row r="342" spans="1:5" x14ac:dyDescent="0.25">
      <c r="A342" t="s">
        <v>2247</v>
      </c>
      <c r="B342" t="s">
        <v>1879</v>
      </c>
      <c r="C342" t="s">
        <v>955</v>
      </c>
      <c r="D342">
        <v>3</v>
      </c>
      <c r="E342" t="s">
        <v>957</v>
      </c>
    </row>
    <row r="343" spans="1:5" x14ac:dyDescent="0.25">
      <c r="A343" t="s">
        <v>868</v>
      </c>
      <c r="B343" t="s">
        <v>1833</v>
      </c>
      <c r="C343" t="s">
        <v>857</v>
      </c>
      <c r="D343">
        <v>3</v>
      </c>
      <c r="E343" t="s">
        <v>867</v>
      </c>
    </row>
    <row r="344" spans="1:5" x14ac:dyDescent="0.25">
      <c r="A344" t="s">
        <v>315</v>
      </c>
      <c r="B344" t="s">
        <v>1550</v>
      </c>
      <c r="C344" t="s">
        <v>308</v>
      </c>
      <c r="D344">
        <v>3</v>
      </c>
      <c r="E344" t="s">
        <v>314</v>
      </c>
    </row>
    <row r="345" spans="1:5" x14ac:dyDescent="0.25">
      <c r="A345" t="s">
        <v>158</v>
      </c>
      <c r="B345" t="s">
        <v>1471</v>
      </c>
      <c r="C345" t="s">
        <v>147</v>
      </c>
      <c r="D345">
        <v>3</v>
      </c>
      <c r="E345" t="s">
        <v>157</v>
      </c>
    </row>
    <row r="346" spans="1:5" x14ac:dyDescent="0.25">
      <c r="A346" t="s">
        <v>2332</v>
      </c>
      <c r="B346" t="s">
        <v>1511</v>
      </c>
      <c r="C346" t="s">
        <v>234</v>
      </c>
      <c r="D346">
        <v>3</v>
      </c>
      <c r="E346" t="s">
        <v>236</v>
      </c>
    </row>
    <row r="347" spans="1:5" x14ac:dyDescent="0.25">
      <c r="A347" t="s">
        <v>666</v>
      </c>
      <c r="B347" t="s">
        <v>1729</v>
      </c>
      <c r="C347" t="s">
        <v>643</v>
      </c>
      <c r="D347">
        <v>3</v>
      </c>
      <c r="E347" t="s">
        <v>665</v>
      </c>
    </row>
    <row r="348" spans="1:5" x14ac:dyDescent="0.25">
      <c r="A348" t="s">
        <v>1018</v>
      </c>
      <c r="B348" t="s">
        <v>1909</v>
      </c>
      <c r="C348" t="s">
        <v>1011</v>
      </c>
      <c r="D348">
        <v>3</v>
      </c>
      <c r="E348" t="s">
        <v>1017</v>
      </c>
    </row>
    <row r="349" spans="1:5" x14ac:dyDescent="0.25">
      <c r="A349" t="s">
        <v>269</v>
      </c>
      <c r="B349" t="s">
        <v>1527</v>
      </c>
      <c r="C349" t="s">
        <v>262</v>
      </c>
      <c r="D349">
        <v>3</v>
      </c>
      <c r="E349" t="s">
        <v>268</v>
      </c>
    </row>
    <row r="350" spans="1:5" x14ac:dyDescent="0.25">
      <c r="A350" t="s">
        <v>92</v>
      </c>
      <c r="B350" t="s">
        <v>1438</v>
      </c>
      <c r="C350" t="s">
        <v>89</v>
      </c>
      <c r="D350">
        <v>3</v>
      </c>
      <c r="E350" t="s">
        <v>91</v>
      </c>
    </row>
    <row r="351" spans="1:5" x14ac:dyDescent="0.25">
      <c r="A351" t="s">
        <v>2333</v>
      </c>
      <c r="B351" t="s">
        <v>1535</v>
      </c>
      <c r="C351" t="s">
        <v>282</v>
      </c>
      <c r="D351">
        <v>3</v>
      </c>
      <c r="E351" t="s">
        <v>284</v>
      </c>
    </row>
    <row r="352" spans="1:5" x14ac:dyDescent="0.25">
      <c r="A352" t="s">
        <v>438</v>
      </c>
      <c r="B352" t="s">
        <v>1612</v>
      </c>
      <c r="C352" t="s">
        <v>423</v>
      </c>
      <c r="D352">
        <v>3</v>
      </c>
      <c r="E352" t="s">
        <v>437</v>
      </c>
    </row>
    <row r="353" spans="1:5" x14ac:dyDescent="0.25">
      <c r="A353" t="s">
        <v>1046</v>
      </c>
      <c r="B353" t="s">
        <v>1922</v>
      </c>
      <c r="C353" t="s">
        <v>1035</v>
      </c>
      <c r="D353">
        <v>3</v>
      </c>
      <c r="E353" t="s">
        <v>1045</v>
      </c>
    </row>
    <row r="354" spans="1:5" x14ac:dyDescent="0.25">
      <c r="A354" t="s">
        <v>470</v>
      </c>
      <c r="B354" t="s">
        <v>1629</v>
      </c>
      <c r="C354" t="s">
        <v>467</v>
      </c>
      <c r="D354">
        <v>3</v>
      </c>
      <c r="E354" t="s">
        <v>469</v>
      </c>
    </row>
    <row r="355" spans="1:5" x14ac:dyDescent="0.25">
      <c r="A355" t="s">
        <v>674</v>
      </c>
      <c r="B355" t="s">
        <v>1733</v>
      </c>
      <c r="C355" t="s">
        <v>643</v>
      </c>
      <c r="D355">
        <v>3</v>
      </c>
      <c r="E355" t="s">
        <v>673</v>
      </c>
    </row>
    <row r="356" spans="1:5" x14ac:dyDescent="0.25">
      <c r="A356" t="s">
        <v>964</v>
      </c>
      <c r="B356" t="s">
        <v>1882</v>
      </c>
      <c r="C356" t="s">
        <v>955</v>
      </c>
      <c r="D356">
        <v>3</v>
      </c>
      <c r="E356" t="s">
        <v>963</v>
      </c>
    </row>
    <row r="357" spans="1:5" x14ac:dyDescent="0.25">
      <c r="A357" t="s">
        <v>26</v>
      </c>
      <c r="B357" t="s">
        <v>1405</v>
      </c>
      <c r="C357" t="s">
        <v>21</v>
      </c>
      <c r="D357">
        <v>3</v>
      </c>
      <c r="E357" t="s">
        <v>25</v>
      </c>
    </row>
    <row r="358" spans="1:5" x14ac:dyDescent="0.25">
      <c r="A358" t="s">
        <v>830</v>
      </c>
      <c r="B358" t="s">
        <v>1814</v>
      </c>
      <c r="C358" t="s">
        <v>818</v>
      </c>
      <c r="D358">
        <v>3</v>
      </c>
      <c r="E358" t="s">
        <v>829</v>
      </c>
    </row>
    <row r="359" spans="1:5" x14ac:dyDescent="0.25">
      <c r="A359" t="s">
        <v>440</v>
      </c>
      <c r="B359" t="s">
        <v>1613</v>
      </c>
      <c r="C359" t="s">
        <v>423</v>
      </c>
      <c r="D359">
        <v>3</v>
      </c>
      <c r="E359" t="s">
        <v>439</v>
      </c>
    </row>
    <row r="360" spans="1:5" x14ac:dyDescent="0.25">
      <c r="A360" t="s">
        <v>414</v>
      </c>
      <c r="B360" t="s">
        <v>1600</v>
      </c>
      <c r="C360" t="s">
        <v>407</v>
      </c>
      <c r="D360">
        <v>3</v>
      </c>
      <c r="E360" t="s">
        <v>413</v>
      </c>
    </row>
    <row r="361" spans="1:5" x14ac:dyDescent="0.25">
      <c r="A361" t="s">
        <v>1231</v>
      </c>
      <c r="B361" t="s">
        <v>2019</v>
      </c>
      <c r="C361" t="s">
        <v>1219</v>
      </c>
      <c r="D361">
        <v>3</v>
      </c>
      <c r="E361" t="s">
        <v>1230</v>
      </c>
    </row>
    <row r="362" spans="1:5" x14ac:dyDescent="0.25">
      <c r="A362" t="s">
        <v>211</v>
      </c>
      <c r="B362" t="s">
        <v>1498</v>
      </c>
      <c r="C362" t="s">
        <v>205</v>
      </c>
      <c r="D362">
        <v>3</v>
      </c>
      <c r="E362" t="s">
        <v>210</v>
      </c>
    </row>
    <row r="363" spans="1:5" x14ac:dyDescent="0.25">
      <c r="A363" t="s">
        <v>838</v>
      </c>
      <c r="B363" t="s">
        <v>1818</v>
      </c>
      <c r="C363" t="s">
        <v>818</v>
      </c>
      <c r="D363">
        <v>3</v>
      </c>
      <c r="E363" t="s">
        <v>837</v>
      </c>
    </row>
    <row r="364" spans="1:5" x14ac:dyDescent="0.25">
      <c r="A364" t="s">
        <v>840</v>
      </c>
      <c r="B364" t="s">
        <v>1819</v>
      </c>
      <c r="C364" t="s">
        <v>818</v>
      </c>
      <c r="D364">
        <v>3</v>
      </c>
      <c r="E364" t="s">
        <v>839</v>
      </c>
    </row>
    <row r="365" spans="1:5" x14ac:dyDescent="0.25">
      <c r="A365" t="s">
        <v>579</v>
      </c>
      <c r="B365" t="s">
        <v>1685</v>
      </c>
      <c r="C365" t="s">
        <v>569</v>
      </c>
      <c r="D365">
        <v>3</v>
      </c>
      <c r="E365" t="s">
        <v>578</v>
      </c>
    </row>
    <row r="366" spans="1:5" x14ac:dyDescent="0.25">
      <c r="A366" t="s">
        <v>384</v>
      </c>
      <c r="B366" t="s">
        <v>1585</v>
      </c>
      <c r="C366" t="s">
        <v>373</v>
      </c>
      <c r="D366">
        <v>3</v>
      </c>
      <c r="E366" t="s">
        <v>383</v>
      </c>
    </row>
    <row r="367" spans="1:5" x14ac:dyDescent="0.25">
      <c r="A367" t="s">
        <v>1216</v>
      </c>
      <c r="B367" t="s">
        <v>2011</v>
      </c>
      <c r="C367" t="s">
        <v>1205</v>
      </c>
      <c r="D367">
        <v>3</v>
      </c>
      <c r="E367" t="s">
        <v>1215</v>
      </c>
    </row>
    <row r="368" spans="1:5" x14ac:dyDescent="0.25">
      <c r="A368" t="s">
        <v>1170</v>
      </c>
      <c r="B368" t="s">
        <v>1987</v>
      </c>
      <c r="C368" t="s">
        <v>1160</v>
      </c>
      <c r="D368">
        <v>3</v>
      </c>
      <c r="E368" t="s">
        <v>1169</v>
      </c>
    </row>
    <row r="369" spans="1:5" x14ac:dyDescent="0.25">
      <c r="A369" t="s">
        <v>303</v>
      </c>
      <c r="B369" t="s">
        <v>1544</v>
      </c>
      <c r="C369" t="s">
        <v>290</v>
      </c>
      <c r="D369">
        <v>3</v>
      </c>
      <c r="E369" t="s">
        <v>302</v>
      </c>
    </row>
    <row r="370" spans="1:5" x14ac:dyDescent="0.25">
      <c r="A370" t="s">
        <v>394</v>
      </c>
      <c r="B370" t="s">
        <v>1590</v>
      </c>
      <c r="C370" t="s">
        <v>389</v>
      </c>
      <c r="D370">
        <v>3</v>
      </c>
      <c r="E370" t="s">
        <v>393</v>
      </c>
    </row>
    <row r="371" spans="1:5" x14ac:dyDescent="0.25">
      <c r="A371" t="s">
        <v>762</v>
      </c>
      <c r="B371" t="s">
        <v>1784</v>
      </c>
      <c r="C371" t="s">
        <v>744</v>
      </c>
      <c r="D371">
        <v>3</v>
      </c>
    </row>
    <row r="372" spans="1:5" x14ac:dyDescent="0.25">
      <c r="A372" t="s">
        <v>1090</v>
      </c>
      <c r="B372" t="s">
        <v>1945</v>
      </c>
      <c r="C372" t="s">
        <v>1084</v>
      </c>
      <c r="D372">
        <v>3</v>
      </c>
      <c r="E372" t="s">
        <v>1089</v>
      </c>
    </row>
    <row r="373" spans="1:5" x14ac:dyDescent="0.25">
      <c r="A373" t="s">
        <v>1048</v>
      </c>
      <c r="B373" t="s">
        <v>1923</v>
      </c>
      <c r="C373" t="s">
        <v>1035</v>
      </c>
      <c r="D373">
        <v>3</v>
      </c>
      <c r="E373" t="s">
        <v>1047</v>
      </c>
    </row>
    <row r="374" spans="1:5" x14ac:dyDescent="0.25">
      <c r="A374" t="s">
        <v>1189</v>
      </c>
      <c r="B374" t="s">
        <v>1997</v>
      </c>
      <c r="C374" t="s">
        <v>1185</v>
      </c>
      <c r="D374">
        <v>3</v>
      </c>
      <c r="E374" t="s">
        <v>1188</v>
      </c>
    </row>
    <row r="375" spans="1:5" x14ac:dyDescent="0.25">
      <c r="A375" t="s">
        <v>460</v>
      </c>
      <c r="B375" t="s">
        <v>1624</v>
      </c>
      <c r="C375" t="s">
        <v>443</v>
      </c>
      <c r="D375">
        <v>3</v>
      </c>
      <c r="E375" t="s">
        <v>459</v>
      </c>
    </row>
    <row r="376" spans="1:5" x14ac:dyDescent="0.25">
      <c r="A376" t="s">
        <v>566</v>
      </c>
      <c r="B376" t="s">
        <v>1678</v>
      </c>
      <c r="C376" t="s">
        <v>563</v>
      </c>
      <c r="D376">
        <v>3</v>
      </c>
      <c r="E376" t="s">
        <v>565</v>
      </c>
    </row>
    <row r="377" spans="1:5" x14ac:dyDescent="0.25">
      <c r="A377" t="s">
        <v>623</v>
      </c>
      <c r="B377" t="s">
        <v>1707</v>
      </c>
      <c r="C377" t="s">
        <v>606</v>
      </c>
      <c r="D377">
        <v>3</v>
      </c>
      <c r="E377" t="s">
        <v>622</v>
      </c>
    </row>
    <row r="378" spans="1:5" x14ac:dyDescent="0.25">
      <c r="A378" t="s">
        <v>334</v>
      </c>
      <c r="B378" t="s">
        <v>1560</v>
      </c>
      <c r="C378" t="s">
        <v>329</v>
      </c>
      <c r="D378">
        <v>3</v>
      </c>
      <c r="E378" t="s">
        <v>333</v>
      </c>
    </row>
    <row r="379" spans="1:5" x14ac:dyDescent="0.25">
      <c r="A379" t="s">
        <v>601</v>
      </c>
      <c r="B379" t="s">
        <v>1696</v>
      </c>
      <c r="C379" t="s">
        <v>586</v>
      </c>
      <c r="D379">
        <v>3</v>
      </c>
      <c r="E379" t="s">
        <v>600</v>
      </c>
    </row>
    <row r="380" spans="1:5" x14ac:dyDescent="0.25">
      <c r="A380" t="s">
        <v>186</v>
      </c>
      <c r="B380" t="s">
        <v>1485</v>
      </c>
      <c r="C380" t="s">
        <v>173</v>
      </c>
      <c r="D380">
        <v>3</v>
      </c>
      <c r="E380" t="s">
        <v>185</v>
      </c>
    </row>
    <row r="381" spans="1:5" x14ac:dyDescent="0.25">
      <c r="A381" t="s">
        <v>951</v>
      </c>
      <c r="B381" t="s">
        <v>1875</v>
      </c>
      <c r="C381" t="s">
        <v>932</v>
      </c>
      <c r="D381">
        <v>3</v>
      </c>
      <c r="E381" t="s">
        <v>950</v>
      </c>
    </row>
    <row r="382" spans="1:5" x14ac:dyDescent="0.25">
      <c r="A382" t="s">
        <v>317</v>
      </c>
      <c r="B382" t="s">
        <v>1551</v>
      </c>
      <c r="C382" t="s">
        <v>308</v>
      </c>
      <c r="D382">
        <v>3</v>
      </c>
      <c r="E382" t="s">
        <v>316</v>
      </c>
    </row>
    <row r="383" spans="1:5" x14ac:dyDescent="0.25">
      <c r="A383" t="s">
        <v>112</v>
      </c>
      <c r="B383" t="s">
        <v>1448</v>
      </c>
      <c r="C383" t="s">
        <v>105</v>
      </c>
      <c r="D383">
        <v>3</v>
      </c>
      <c r="E383" t="s">
        <v>111</v>
      </c>
    </row>
    <row r="384" spans="1:5" x14ac:dyDescent="0.25">
      <c r="A384" t="s">
        <v>712</v>
      </c>
      <c r="B384" t="s">
        <v>1753</v>
      </c>
      <c r="C384" t="s">
        <v>705</v>
      </c>
      <c r="D384">
        <v>3</v>
      </c>
      <c r="E384" t="s">
        <v>711</v>
      </c>
    </row>
    <row r="385" spans="1:5" x14ac:dyDescent="0.25">
      <c r="A385" t="s">
        <v>735</v>
      </c>
      <c r="B385" t="s">
        <v>1765</v>
      </c>
      <c r="C385" t="s">
        <v>713</v>
      </c>
      <c r="D385">
        <v>3</v>
      </c>
      <c r="E385" t="s">
        <v>734</v>
      </c>
    </row>
    <row r="386" spans="1:5" x14ac:dyDescent="0.25">
      <c r="A386" t="s">
        <v>1103</v>
      </c>
      <c r="B386" t="s">
        <v>1952</v>
      </c>
      <c r="C386" t="s">
        <v>1091</v>
      </c>
      <c r="D386">
        <v>3</v>
      </c>
      <c r="E386" t="s">
        <v>1102</v>
      </c>
    </row>
    <row r="387" spans="1:5" x14ac:dyDescent="0.25">
      <c r="A387" t="s">
        <v>892</v>
      </c>
      <c r="B387" t="s">
        <v>1845</v>
      </c>
      <c r="C387" t="s">
        <v>887</v>
      </c>
      <c r="D387">
        <v>3</v>
      </c>
      <c r="E387" t="s">
        <v>891</v>
      </c>
    </row>
    <row r="388" spans="1:5" x14ac:dyDescent="0.25">
      <c r="A388" t="s">
        <v>1050</v>
      </c>
      <c r="B388" t="s">
        <v>1924</v>
      </c>
      <c r="C388" t="s">
        <v>1035</v>
      </c>
      <c r="D388">
        <v>3</v>
      </c>
      <c r="E388" t="s">
        <v>1049</v>
      </c>
    </row>
    <row r="389" spans="1:5" x14ac:dyDescent="0.25">
      <c r="A389" t="s">
        <v>1020</v>
      </c>
      <c r="B389" t="s">
        <v>1910</v>
      </c>
      <c r="C389" t="s">
        <v>1011</v>
      </c>
      <c r="D389">
        <v>3</v>
      </c>
      <c r="E389" t="s">
        <v>1019</v>
      </c>
    </row>
    <row r="390" spans="1:5" x14ac:dyDescent="0.25">
      <c r="A390" t="s">
        <v>1270</v>
      </c>
      <c r="B390" t="s">
        <v>2039</v>
      </c>
      <c r="C390" t="s">
        <v>1264</v>
      </c>
      <c r="D390">
        <v>3</v>
      </c>
      <c r="E390" t="s">
        <v>773</v>
      </c>
    </row>
    <row r="391" spans="1:5" x14ac:dyDescent="0.25">
      <c r="A391" t="s">
        <v>62</v>
      </c>
      <c r="B391" t="s">
        <v>1423</v>
      </c>
      <c r="C391" t="s">
        <v>51</v>
      </c>
      <c r="D391">
        <v>3</v>
      </c>
      <c r="E391" t="s">
        <v>61</v>
      </c>
    </row>
    <row r="392" spans="1:5" x14ac:dyDescent="0.25">
      <c r="A392" t="s">
        <v>346</v>
      </c>
      <c r="B392" t="s">
        <v>1566</v>
      </c>
      <c r="C392" t="s">
        <v>329</v>
      </c>
      <c r="D392">
        <v>3</v>
      </c>
      <c r="E392" t="s">
        <v>345</v>
      </c>
    </row>
    <row r="393" spans="1:5" x14ac:dyDescent="0.25">
      <c r="A393" t="s">
        <v>64</v>
      </c>
      <c r="B393" t="s">
        <v>1424</v>
      </c>
      <c r="C393" t="s">
        <v>51</v>
      </c>
      <c r="D393">
        <v>3</v>
      </c>
      <c r="E393" t="s">
        <v>63</v>
      </c>
    </row>
    <row r="394" spans="1:5" x14ac:dyDescent="0.25">
      <c r="A394" t="s">
        <v>442</v>
      </c>
      <c r="B394" t="s">
        <v>1614</v>
      </c>
      <c r="C394" t="s">
        <v>423</v>
      </c>
      <c r="D394">
        <v>3</v>
      </c>
      <c r="E394" t="s">
        <v>441</v>
      </c>
    </row>
    <row r="395" spans="1:5" x14ac:dyDescent="0.25">
      <c r="A395" t="s">
        <v>894</v>
      </c>
      <c r="B395" t="s">
        <v>1846</v>
      </c>
      <c r="C395" t="s">
        <v>887</v>
      </c>
      <c r="D395">
        <v>3</v>
      </c>
      <c r="E395" t="s">
        <v>893</v>
      </c>
    </row>
    <row r="396" spans="1:5" x14ac:dyDescent="0.25">
      <c r="A396" t="s">
        <v>854</v>
      </c>
      <c r="B396" t="s">
        <v>1826</v>
      </c>
      <c r="C396" t="s">
        <v>841</v>
      </c>
      <c r="D396">
        <v>3</v>
      </c>
      <c r="E396" t="s">
        <v>853</v>
      </c>
    </row>
    <row r="397" spans="1:5" x14ac:dyDescent="0.25">
      <c r="A397" t="s">
        <v>1006</v>
      </c>
      <c r="B397" t="s">
        <v>1903</v>
      </c>
      <c r="C397" t="s">
        <v>991</v>
      </c>
      <c r="D397">
        <v>3</v>
      </c>
      <c r="E397" t="s">
        <v>1005</v>
      </c>
    </row>
    <row r="398" spans="1:5" x14ac:dyDescent="0.25">
      <c r="A398" t="s">
        <v>348</v>
      </c>
      <c r="B398" t="s">
        <v>1567</v>
      </c>
      <c r="C398" t="s">
        <v>329</v>
      </c>
      <c r="D398">
        <v>3</v>
      </c>
      <c r="E398" t="s">
        <v>347</v>
      </c>
    </row>
    <row r="399" spans="1:5" x14ac:dyDescent="0.25">
      <c r="A399" t="s">
        <v>1122</v>
      </c>
      <c r="B399" t="s">
        <v>1962</v>
      </c>
      <c r="C399" t="s">
        <v>1119</v>
      </c>
      <c r="D399">
        <v>3</v>
      </c>
      <c r="E399" t="s">
        <v>1121</v>
      </c>
    </row>
    <row r="400" spans="1:5" x14ac:dyDescent="0.25">
      <c r="A400" t="s">
        <v>737</v>
      </c>
      <c r="B400" t="s">
        <v>1766</v>
      </c>
      <c r="C400" t="s">
        <v>713</v>
      </c>
      <c r="D400">
        <v>3</v>
      </c>
      <c r="E400" t="s">
        <v>736</v>
      </c>
    </row>
    <row r="401" spans="1:5" x14ac:dyDescent="0.25">
      <c r="A401" t="s">
        <v>548</v>
      </c>
      <c r="B401" t="s">
        <v>1669</v>
      </c>
      <c r="C401" t="s">
        <v>539</v>
      </c>
      <c r="D401">
        <v>3</v>
      </c>
      <c r="E401" t="s">
        <v>547</v>
      </c>
    </row>
    <row r="402" spans="1:5" x14ac:dyDescent="0.25">
      <c r="A402" t="s">
        <v>1172</v>
      </c>
      <c r="B402" t="s">
        <v>1988</v>
      </c>
      <c r="C402" t="s">
        <v>1160</v>
      </c>
      <c r="D402">
        <v>3</v>
      </c>
      <c r="E402" t="s">
        <v>1171</v>
      </c>
    </row>
    <row r="403" spans="1:5" x14ac:dyDescent="0.25">
      <c r="A403" t="s">
        <v>800</v>
      </c>
      <c r="B403" t="s">
        <v>1798</v>
      </c>
      <c r="C403" t="s">
        <v>797</v>
      </c>
      <c r="D403">
        <v>3</v>
      </c>
      <c r="E403" t="s">
        <v>799</v>
      </c>
    </row>
    <row r="404" spans="1:5" x14ac:dyDescent="0.25">
      <c r="A404" t="s">
        <v>927</v>
      </c>
      <c r="B404" t="s">
        <v>1863</v>
      </c>
      <c r="C404" t="s">
        <v>924</v>
      </c>
      <c r="D404">
        <v>3</v>
      </c>
      <c r="E404" t="s">
        <v>926</v>
      </c>
    </row>
    <row r="405" spans="1:5" x14ac:dyDescent="0.25">
      <c r="A405" t="s">
        <v>625</v>
      </c>
      <c r="B405" t="s">
        <v>1708</v>
      </c>
      <c r="C405" t="s">
        <v>606</v>
      </c>
      <c r="D405">
        <v>3</v>
      </c>
      <c r="E405" t="s">
        <v>624</v>
      </c>
    </row>
    <row r="406" spans="1:5" x14ac:dyDescent="0.25">
      <c r="A406" t="s">
        <v>1198</v>
      </c>
      <c r="B406" t="s">
        <v>2002</v>
      </c>
      <c r="C406" t="s">
        <v>1196</v>
      </c>
      <c r="D406">
        <v>3</v>
      </c>
      <c r="E406" t="s">
        <v>1197</v>
      </c>
    </row>
    <row r="407" spans="1:5" x14ac:dyDescent="0.25">
      <c r="A407" t="s">
        <v>2242</v>
      </c>
      <c r="B407" t="s">
        <v>1877</v>
      </c>
      <c r="C407" t="s">
        <v>932</v>
      </c>
      <c r="D407">
        <v>3</v>
      </c>
      <c r="E407" t="s">
        <v>953</v>
      </c>
    </row>
    <row r="408" spans="1:5" x14ac:dyDescent="0.25">
      <c r="A408" t="s">
        <v>462</v>
      </c>
      <c r="B408" t="s">
        <v>1625</v>
      </c>
      <c r="C408" t="s">
        <v>443</v>
      </c>
      <c r="D408">
        <v>3</v>
      </c>
      <c r="E408" t="s">
        <v>461</v>
      </c>
    </row>
    <row r="409" spans="1:5" x14ac:dyDescent="0.25">
      <c r="A409" t="s">
        <v>448</v>
      </c>
      <c r="B409" t="s">
        <v>1617</v>
      </c>
      <c r="C409" t="s">
        <v>443</v>
      </c>
      <c r="D409">
        <v>3</v>
      </c>
      <c r="E409" t="s">
        <v>447</v>
      </c>
    </row>
    <row r="410" spans="1:5" x14ac:dyDescent="0.25">
      <c r="A410" t="s">
        <v>188</v>
      </c>
      <c r="B410" t="s">
        <v>1486</v>
      </c>
      <c r="C410" t="s">
        <v>173</v>
      </c>
      <c r="D410">
        <v>3</v>
      </c>
      <c r="E410" t="s">
        <v>187</v>
      </c>
    </row>
    <row r="411" spans="1:5" x14ac:dyDescent="0.25">
      <c r="A411" t="s">
        <v>778</v>
      </c>
      <c r="B411" t="s">
        <v>1787</v>
      </c>
      <c r="C411" t="s">
        <v>775</v>
      </c>
      <c r="D411">
        <v>3</v>
      </c>
      <c r="E411" t="s">
        <v>777</v>
      </c>
    </row>
    <row r="412" spans="1:5" x14ac:dyDescent="0.25">
      <c r="A412" t="s">
        <v>1272</v>
      </c>
      <c r="B412" t="s">
        <v>2040</v>
      </c>
      <c r="C412" t="s">
        <v>1264</v>
      </c>
      <c r="D412">
        <v>3</v>
      </c>
      <c r="E412" t="s">
        <v>1271</v>
      </c>
    </row>
    <row r="413" spans="1:5" x14ac:dyDescent="0.25">
      <c r="A413" t="s">
        <v>937</v>
      </c>
      <c r="B413" t="s">
        <v>1868</v>
      </c>
      <c r="C413" t="s">
        <v>932</v>
      </c>
      <c r="D413">
        <v>3</v>
      </c>
      <c r="E413" t="s">
        <v>936</v>
      </c>
    </row>
    <row r="414" spans="1:5" x14ac:dyDescent="0.25">
      <c r="A414" t="s">
        <v>933</v>
      </c>
      <c r="B414" t="s">
        <v>1876</v>
      </c>
      <c r="C414" t="s">
        <v>932</v>
      </c>
      <c r="D414">
        <v>3</v>
      </c>
      <c r="E414" t="s">
        <v>952</v>
      </c>
    </row>
    <row r="415" spans="1:5" x14ac:dyDescent="0.25">
      <c r="A415" t="s">
        <v>542</v>
      </c>
      <c r="B415" t="s">
        <v>1666</v>
      </c>
      <c r="C415" t="s">
        <v>539</v>
      </c>
      <c r="D415">
        <v>3</v>
      </c>
      <c r="E415" t="s">
        <v>541</v>
      </c>
    </row>
    <row r="416" spans="1:5" x14ac:dyDescent="0.25">
      <c r="A416" t="s">
        <v>966</v>
      </c>
      <c r="B416" t="s">
        <v>1883</v>
      </c>
      <c r="C416" t="s">
        <v>955</v>
      </c>
      <c r="D416">
        <v>3</v>
      </c>
      <c r="E416" t="s">
        <v>965</v>
      </c>
    </row>
    <row r="417" spans="1:5" x14ac:dyDescent="0.25">
      <c r="A417" t="s">
        <v>698</v>
      </c>
      <c r="B417" t="s">
        <v>1746</v>
      </c>
      <c r="C417" t="s">
        <v>683</v>
      </c>
      <c r="D417">
        <v>3</v>
      </c>
      <c r="E417" t="s">
        <v>697</v>
      </c>
    </row>
    <row r="418" spans="1:5" x14ac:dyDescent="0.25">
      <c r="A418" t="s">
        <v>2241</v>
      </c>
      <c r="B418" t="s">
        <v>1686</v>
      </c>
      <c r="C418" t="s">
        <v>569</v>
      </c>
      <c r="D418">
        <v>3</v>
      </c>
      <c r="E418" t="s">
        <v>580</v>
      </c>
    </row>
    <row r="419" spans="1:5" x14ac:dyDescent="0.25">
      <c r="A419" t="s">
        <v>332</v>
      </c>
      <c r="B419" t="s">
        <v>1559</v>
      </c>
      <c r="C419" t="s">
        <v>329</v>
      </c>
      <c r="D419">
        <v>3</v>
      </c>
      <c r="E419" t="s">
        <v>331</v>
      </c>
    </row>
    <row r="420" spans="1:5" x14ac:dyDescent="0.25">
      <c r="A420" t="s">
        <v>550</v>
      </c>
      <c r="B420" t="s">
        <v>1670</v>
      </c>
      <c r="C420" t="s">
        <v>539</v>
      </c>
      <c r="D420">
        <v>3</v>
      </c>
      <c r="E420" t="s">
        <v>549</v>
      </c>
    </row>
    <row r="421" spans="1:5" x14ac:dyDescent="0.25">
      <c r="A421" t="s">
        <v>536</v>
      </c>
      <c r="B421" t="s">
        <v>1663</v>
      </c>
      <c r="C421" t="s">
        <v>530</v>
      </c>
      <c r="D421">
        <v>3</v>
      </c>
      <c r="E421" t="s">
        <v>535</v>
      </c>
    </row>
    <row r="422" spans="1:5" x14ac:dyDescent="0.25">
      <c r="A422" t="s">
        <v>532</v>
      </c>
      <c r="B422" t="s">
        <v>1661</v>
      </c>
      <c r="C422" t="s">
        <v>530</v>
      </c>
      <c r="D422">
        <v>3</v>
      </c>
      <c r="E422" t="s">
        <v>531</v>
      </c>
    </row>
    <row r="423" spans="1:5" x14ac:dyDescent="0.25">
      <c r="A423" t="s">
        <v>1290</v>
      </c>
      <c r="B423" t="s">
        <v>2049</v>
      </c>
      <c r="C423" t="s">
        <v>1277</v>
      </c>
      <c r="D423">
        <v>3</v>
      </c>
      <c r="E423" t="s">
        <v>1289</v>
      </c>
    </row>
    <row r="424" spans="1:5" x14ac:dyDescent="0.25">
      <c r="A424" t="s">
        <v>1083</v>
      </c>
      <c r="B424" t="s">
        <v>1941</v>
      </c>
      <c r="C424" t="s">
        <v>1069</v>
      </c>
      <c r="D424">
        <v>3</v>
      </c>
      <c r="E424" t="s">
        <v>1082</v>
      </c>
    </row>
    <row r="425" spans="1:5" x14ac:dyDescent="0.25">
      <c r="A425" t="s">
        <v>2334</v>
      </c>
      <c r="B425" t="s">
        <v>2022</v>
      </c>
      <c r="C425" t="s">
        <v>1234</v>
      </c>
      <c r="D425">
        <v>3</v>
      </c>
      <c r="E425" t="s">
        <v>1236</v>
      </c>
    </row>
    <row r="426" spans="1:5" x14ac:dyDescent="0.25">
      <c r="A426" t="s">
        <v>1008</v>
      </c>
      <c r="B426" t="s">
        <v>1904</v>
      </c>
      <c r="C426" t="s">
        <v>991</v>
      </c>
      <c r="D426">
        <v>3</v>
      </c>
      <c r="E426" t="s">
        <v>1007</v>
      </c>
    </row>
    <row r="427" spans="1:5" x14ac:dyDescent="0.25">
      <c r="A427" t="s">
        <v>1180</v>
      </c>
      <c r="B427" t="s">
        <v>1992</v>
      </c>
      <c r="C427" t="s">
        <v>1175</v>
      </c>
      <c r="D427">
        <v>3</v>
      </c>
      <c r="E427" t="s">
        <v>1179</v>
      </c>
    </row>
    <row r="428" spans="1:5" x14ac:dyDescent="0.25">
      <c r="A428" t="s">
        <v>886</v>
      </c>
      <c r="B428" t="s">
        <v>1842</v>
      </c>
      <c r="C428" t="s">
        <v>883</v>
      </c>
      <c r="D428">
        <v>3</v>
      </c>
      <c r="E428" t="s">
        <v>885</v>
      </c>
    </row>
    <row r="429" spans="1:5" x14ac:dyDescent="0.25">
      <c r="A429" t="s">
        <v>739</v>
      </c>
      <c r="B429" t="s">
        <v>1767</v>
      </c>
      <c r="C429" t="s">
        <v>713</v>
      </c>
      <c r="D429">
        <v>3</v>
      </c>
      <c r="E429" t="s">
        <v>738</v>
      </c>
    </row>
    <row r="430" spans="1:5" x14ac:dyDescent="0.25">
      <c r="A430" t="s">
        <v>986</v>
      </c>
      <c r="B430" t="s">
        <v>1893</v>
      </c>
      <c r="C430" t="s">
        <v>977</v>
      </c>
      <c r="D430">
        <v>3</v>
      </c>
      <c r="E430" t="s">
        <v>985</v>
      </c>
    </row>
    <row r="431" spans="1:5" x14ac:dyDescent="0.25">
      <c r="A431" t="s">
        <v>1195</v>
      </c>
      <c r="B431" t="s">
        <v>2000</v>
      </c>
      <c r="C431" t="s">
        <v>1185</v>
      </c>
      <c r="D431">
        <v>3</v>
      </c>
      <c r="E431" t="s">
        <v>1194</v>
      </c>
    </row>
    <row r="432" spans="1:5" x14ac:dyDescent="0.25">
      <c r="A432" t="s">
        <v>517</v>
      </c>
      <c r="B432" t="s">
        <v>1653</v>
      </c>
      <c r="C432" t="s">
        <v>507</v>
      </c>
      <c r="D432">
        <v>3</v>
      </c>
      <c r="E432" t="s">
        <v>516</v>
      </c>
    </row>
    <row r="433" spans="1:5" x14ac:dyDescent="0.25">
      <c r="A433" t="s">
        <v>323</v>
      </c>
      <c r="B433" t="s">
        <v>1554</v>
      </c>
      <c r="C433" t="s">
        <v>320</v>
      </c>
      <c r="D433">
        <v>3</v>
      </c>
      <c r="E433" t="s">
        <v>322</v>
      </c>
    </row>
    <row r="434" spans="1:5" x14ac:dyDescent="0.25">
      <c r="A434" t="s">
        <v>1071</v>
      </c>
      <c r="B434" t="s">
        <v>1935</v>
      </c>
      <c r="C434" t="s">
        <v>1069</v>
      </c>
      <c r="D434">
        <v>3</v>
      </c>
      <c r="E434" t="s">
        <v>1070</v>
      </c>
    </row>
    <row r="435" spans="1:5" x14ac:dyDescent="0.25">
      <c r="A435" t="s">
        <v>911</v>
      </c>
      <c r="B435" t="s">
        <v>1855</v>
      </c>
      <c r="C435" t="s">
        <v>903</v>
      </c>
      <c r="D435">
        <v>3</v>
      </c>
      <c r="E435" t="s">
        <v>910</v>
      </c>
    </row>
    <row r="436" spans="1:5" x14ac:dyDescent="0.25">
      <c r="A436" t="s">
        <v>764</v>
      </c>
      <c r="B436" t="s">
        <v>1779</v>
      </c>
      <c r="C436" t="s">
        <v>744</v>
      </c>
      <c r="D436">
        <v>3</v>
      </c>
      <c r="E436" t="s">
        <v>763</v>
      </c>
    </row>
    <row r="437" spans="1:5" x14ac:dyDescent="0.25">
      <c r="A437" t="s">
        <v>882</v>
      </c>
      <c r="B437" t="s">
        <v>1840</v>
      </c>
      <c r="C437" t="s">
        <v>869</v>
      </c>
      <c r="D437">
        <v>3</v>
      </c>
      <c r="E437" t="s">
        <v>881</v>
      </c>
    </row>
    <row r="438" spans="1:5" x14ac:dyDescent="0.25">
      <c r="A438" t="s">
        <v>913</v>
      </c>
      <c r="B438" t="s">
        <v>1856</v>
      </c>
      <c r="C438" t="s">
        <v>903</v>
      </c>
      <c r="D438">
        <v>3</v>
      </c>
      <c r="E438" t="s">
        <v>912</v>
      </c>
    </row>
    <row r="439" spans="1:5" x14ac:dyDescent="0.25">
      <c r="A439" t="s">
        <v>1052</v>
      </c>
      <c r="B439" t="s">
        <v>1925</v>
      </c>
      <c r="C439" t="s">
        <v>1035</v>
      </c>
      <c r="D439">
        <v>3</v>
      </c>
      <c r="E439" t="s">
        <v>1051</v>
      </c>
    </row>
    <row r="440" spans="1:5" x14ac:dyDescent="0.25">
      <c r="A440" t="s">
        <v>160</v>
      </c>
      <c r="B440" t="s">
        <v>1472</v>
      </c>
      <c r="C440" t="s">
        <v>147</v>
      </c>
      <c r="D440">
        <v>3</v>
      </c>
      <c r="E440" t="s">
        <v>159</v>
      </c>
    </row>
    <row r="441" spans="1:5" x14ac:dyDescent="0.25">
      <c r="A441" t="s">
        <v>114</v>
      </c>
      <c r="B441" t="s">
        <v>1449</v>
      </c>
      <c r="C441" t="s">
        <v>105</v>
      </c>
      <c r="D441">
        <v>3</v>
      </c>
      <c r="E441" t="s">
        <v>113</v>
      </c>
    </row>
    <row r="442" spans="1:5" x14ac:dyDescent="0.25">
      <c r="A442" t="s">
        <v>1030</v>
      </c>
      <c r="B442" t="s">
        <v>1915</v>
      </c>
      <c r="C442" t="s">
        <v>1027</v>
      </c>
      <c r="D442">
        <v>3</v>
      </c>
      <c r="E442" t="s">
        <v>1029</v>
      </c>
    </row>
    <row r="443" spans="1:5" x14ac:dyDescent="0.25">
      <c r="A443" t="s">
        <v>988</v>
      </c>
      <c r="B443" t="s">
        <v>1894</v>
      </c>
      <c r="C443" t="s">
        <v>977</v>
      </c>
      <c r="D443">
        <v>3</v>
      </c>
      <c r="E443" t="s">
        <v>987</v>
      </c>
    </row>
    <row r="444" spans="1:5" x14ac:dyDescent="0.25">
      <c r="A444" t="s">
        <v>506</v>
      </c>
      <c r="B444" t="s">
        <v>1647</v>
      </c>
      <c r="C444" t="s">
        <v>499</v>
      </c>
      <c r="D444">
        <v>3</v>
      </c>
      <c r="E444" t="s">
        <v>505</v>
      </c>
    </row>
    <row r="445" spans="1:5" x14ac:dyDescent="0.25">
      <c r="A445" t="s">
        <v>552</v>
      </c>
      <c r="B445" t="s">
        <v>1671</v>
      </c>
      <c r="C445" t="s">
        <v>539</v>
      </c>
      <c r="D445">
        <v>3</v>
      </c>
      <c r="E445" t="s">
        <v>551</v>
      </c>
    </row>
    <row r="446" spans="1:5" x14ac:dyDescent="0.25">
      <c r="A446" t="s">
        <v>1221</v>
      </c>
      <c r="B446" t="s">
        <v>2015</v>
      </c>
      <c r="C446" t="s">
        <v>1219</v>
      </c>
      <c r="D446">
        <v>3</v>
      </c>
      <c r="E446" t="s">
        <v>1220</v>
      </c>
    </row>
    <row r="447" spans="1:5" x14ac:dyDescent="0.25">
      <c r="A447" t="s">
        <v>1233</v>
      </c>
      <c r="B447" t="s">
        <v>2020</v>
      </c>
      <c r="C447" t="s">
        <v>1219</v>
      </c>
      <c r="D447">
        <v>3</v>
      </c>
      <c r="E447" t="s">
        <v>1232</v>
      </c>
    </row>
    <row r="448" spans="1:5" x14ac:dyDescent="0.25">
      <c r="A448" t="s">
        <v>603</v>
      </c>
      <c r="B448" t="s">
        <v>1697</v>
      </c>
      <c r="C448" t="s">
        <v>586</v>
      </c>
      <c r="D448">
        <v>3</v>
      </c>
      <c r="E448" t="s">
        <v>602</v>
      </c>
    </row>
    <row r="449" spans="1:5" x14ac:dyDescent="0.25">
      <c r="A449" t="s">
        <v>1081</v>
      </c>
      <c r="B449" t="s">
        <v>1940</v>
      </c>
      <c r="C449" t="s">
        <v>1069</v>
      </c>
      <c r="D449">
        <v>3</v>
      </c>
      <c r="E449" t="s">
        <v>1080</v>
      </c>
    </row>
    <row r="450" spans="1:5" x14ac:dyDescent="0.25">
      <c r="A450" t="s">
        <v>1010</v>
      </c>
      <c r="B450" t="s">
        <v>1905</v>
      </c>
      <c r="C450" t="s">
        <v>991</v>
      </c>
      <c r="D450">
        <v>3</v>
      </c>
      <c r="E450" t="s">
        <v>1009</v>
      </c>
    </row>
    <row r="451" spans="1:5" x14ac:dyDescent="0.25">
      <c r="A451" t="s">
        <v>678</v>
      </c>
      <c r="B451" t="s">
        <v>1735</v>
      </c>
      <c r="C451" t="s">
        <v>643</v>
      </c>
      <c r="D451">
        <v>3</v>
      </c>
      <c r="E451" t="s">
        <v>677</v>
      </c>
    </row>
    <row r="452" spans="1:5" x14ac:dyDescent="0.25">
      <c r="A452" t="s">
        <v>680</v>
      </c>
      <c r="B452" t="s">
        <v>1736</v>
      </c>
      <c r="C452" t="s">
        <v>643</v>
      </c>
      <c r="D452">
        <v>3</v>
      </c>
      <c r="E452" t="s">
        <v>679</v>
      </c>
    </row>
    <row r="453" spans="1:5" x14ac:dyDescent="0.25">
      <c r="A453" t="s">
        <v>1058</v>
      </c>
      <c r="B453" t="s">
        <v>1928</v>
      </c>
      <c r="C453" t="s">
        <v>1055</v>
      </c>
      <c r="D453">
        <v>3</v>
      </c>
      <c r="E453" t="s">
        <v>1057</v>
      </c>
    </row>
    <row r="454" spans="1:5" x14ac:dyDescent="0.25">
      <c r="A454" t="s">
        <v>1182</v>
      </c>
      <c r="B454" t="s">
        <v>1993</v>
      </c>
      <c r="C454" t="s">
        <v>1175</v>
      </c>
      <c r="D454">
        <v>3</v>
      </c>
      <c r="E454" t="s">
        <v>1181</v>
      </c>
    </row>
    <row r="455" spans="1:5" x14ac:dyDescent="0.25">
      <c r="A455" t="s">
        <v>128</v>
      </c>
      <c r="B455" t="s">
        <v>1456</v>
      </c>
      <c r="C455" t="s">
        <v>117</v>
      </c>
      <c r="D455">
        <v>3</v>
      </c>
      <c r="E455" t="s">
        <v>127</v>
      </c>
    </row>
    <row r="456" spans="1:5" x14ac:dyDescent="0.25">
      <c r="A456" t="s">
        <v>245</v>
      </c>
      <c r="B456" t="s">
        <v>1515</v>
      </c>
      <c r="C456" t="s">
        <v>234</v>
      </c>
      <c r="D456">
        <v>3</v>
      </c>
      <c r="E456" t="s">
        <v>244</v>
      </c>
    </row>
    <row r="457" spans="1:5" x14ac:dyDescent="0.25">
      <c r="A457" t="s">
        <v>523</v>
      </c>
      <c r="B457" t="s">
        <v>1656</v>
      </c>
      <c r="C457" t="s">
        <v>520</v>
      </c>
      <c r="D457">
        <v>3</v>
      </c>
      <c r="E457" t="s">
        <v>522</v>
      </c>
    </row>
    <row r="458" spans="1:5" x14ac:dyDescent="0.25">
      <c r="A458" t="s">
        <v>1138</v>
      </c>
      <c r="B458" t="s">
        <v>1970</v>
      </c>
      <c r="C458" t="s">
        <v>1125</v>
      </c>
      <c r="D458">
        <v>3</v>
      </c>
      <c r="E458" t="s">
        <v>1137</v>
      </c>
    </row>
    <row r="459" spans="1:5" x14ac:dyDescent="0.25">
      <c r="A459" t="s">
        <v>72</v>
      </c>
      <c r="B459" t="s">
        <v>1428</v>
      </c>
      <c r="C459" t="s">
        <v>65</v>
      </c>
      <c r="D459">
        <v>3</v>
      </c>
      <c r="E459" t="s">
        <v>71</v>
      </c>
    </row>
    <row r="460" spans="1:5" x14ac:dyDescent="0.25">
      <c r="A460" t="s">
        <v>1145</v>
      </c>
      <c r="B460" t="s">
        <v>1974</v>
      </c>
      <c r="C460" t="s">
        <v>1139</v>
      </c>
      <c r="D460">
        <v>3</v>
      </c>
      <c r="E460" t="s">
        <v>1144</v>
      </c>
    </row>
    <row r="461" spans="1:5" x14ac:dyDescent="0.25">
      <c r="A461" t="s">
        <v>1118</v>
      </c>
      <c r="B461" t="s">
        <v>1960</v>
      </c>
      <c r="C461" t="s">
        <v>1104</v>
      </c>
      <c r="D461">
        <v>3</v>
      </c>
      <c r="E461" t="s">
        <v>1117</v>
      </c>
    </row>
    <row r="462" spans="1:5" x14ac:dyDescent="0.25">
      <c r="A462" t="s">
        <v>1064</v>
      </c>
      <c r="B462" t="s">
        <v>1931</v>
      </c>
      <c r="C462" t="s">
        <v>1061</v>
      </c>
      <c r="D462">
        <v>3</v>
      </c>
      <c r="E462" t="s">
        <v>1063</v>
      </c>
    </row>
    <row r="463" spans="1:5" x14ac:dyDescent="0.25">
      <c r="A463" t="s">
        <v>404</v>
      </c>
      <c r="B463" t="s">
        <v>1595</v>
      </c>
      <c r="C463" t="s">
        <v>389</v>
      </c>
      <c r="D463">
        <v>3</v>
      </c>
      <c r="E463" t="s">
        <v>403</v>
      </c>
    </row>
    <row r="464" spans="1:5" x14ac:dyDescent="0.25">
      <c r="A464" t="s">
        <v>638</v>
      </c>
      <c r="B464" t="s">
        <v>1715</v>
      </c>
      <c r="C464" t="s">
        <v>634</v>
      </c>
      <c r="D464">
        <v>3</v>
      </c>
      <c r="E464" t="s">
        <v>637</v>
      </c>
    </row>
    <row r="465" spans="1:5" x14ac:dyDescent="0.25">
      <c r="A465" t="s">
        <v>416</v>
      </c>
      <c r="B465" t="s">
        <v>1601</v>
      </c>
      <c r="C465" t="s">
        <v>407</v>
      </c>
      <c r="D465">
        <v>3</v>
      </c>
      <c r="E465" t="s">
        <v>415</v>
      </c>
    </row>
    <row r="466" spans="1:5" x14ac:dyDescent="0.25">
      <c r="A466" t="s">
        <v>796</v>
      </c>
      <c r="B466" t="s">
        <v>1796</v>
      </c>
      <c r="C466" t="s">
        <v>789</v>
      </c>
      <c r="D466">
        <v>3</v>
      </c>
      <c r="E466" t="s">
        <v>795</v>
      </c>
    </row>
    <row r="467" spans="1:5" x14ac:dyDescent="0.25">
      <c r="A467" t="s">
        <v>627</v>
      </c>
      <c r="B467" t="s">
        <v>1709</v>
      </c>
      <c r="C467" t="s">
        <v>606</v>
      </c>
      <c r="D467">
        <v>3</v>
      </c>
      <c r="E467" t="s">
        <v>626</v>
      </c>
    </row>
    <row r="468" spans="1:5" x14ac:dyDescent="0.25">
      <c r="A468" t="s">
        <v>629</v>
      </c>
      <c r="B468" t="s">
        <v>1710</v>
      </c>
      <c r="C468" t="s">
        <v>606</v>
      </c>
      <c r="D468">
        <v>3</v>
      </c>
      <c r="E468" t="s">
        <v>628</v>
      </c>
    </row>
    <row r="469" spans="1:5" x14ac:dyDescent="0.25">
      <c r="A469" t="s">
        <v>350</v>
      </c>
      <c r="B469" t="s">
        <v>1568</v>
      </c>
      <c r="C469" t="s">
        <v>329</v>
      </c>
      <c r="D469">
        <v>3</v>
      </c>
      <c r="E469" t="s">
        <v>349</v>
      </c>
    </row>
    <row r="470" spans="1:5" x14ac:dyDescent="0.25">
      <c r="A470" t="s">
        <v>2335</v>
      </c>
      <c r="B470" t="s">
        <v>1918</v>
      </c>
      <c r="C470" t="s">
        <v>1035</v>
      </c>
      <c r="D470">
        <v>3</v>
      </c>
      <c r="E470" t="s">
        <v>1037</v>
      </c>
    </row>
    <row r="471" spans="1:5" x14ac:dyDescent="0.25">
      <c r="A471" t="s">
        <v>1302</v>
      </c>
      <c r="B471" t="s">
        <v>2055</v>
      </c>
      <c r="C471" t="s">
        <v>1293</v>
      </c>
      <c r="D471">
        <v>3</v>
      </c>
      <c r="E471" t="s">
        <v>1301</v>
      </c>
    </row>
    <row r="472" spans="1:5" x14ac:dyDescent="0.25">
      <c r="A472" t="s">
        <v>750</v>
      </c>
      <c r="B472" t="s">
        <v>1773</v>
      </c>
      <c r="C472" t="s">
        <v>744</v>
      </c>
      <c r="D472">
        <v>3</v>
      </c>
      <c r="E472" t="s">
        <v>749</v>
      </c>
    </row>
    <row r="473" spans="1:5" x14ac:dyDescent="0.25">
      <c r="A473" t="s">
        <v>752</v>
      </c>
      <c r="B473" t="s">
        <v>1774</v>
      </c>
      <c r="C473" t="s">
        <v>744</v>
      </c>
      <c r="D473">
        <v>3</v>
      </c>
      <c r="E473" t="s">
        <v>751</v>
      </c>
    </row>
    <row r="474" spans="1:5" x14ac:dyDescent="0.25">
      <c r="A474" t="s">
        <v>902</v>
      </c>
      <c r="B474" t="s">
        <v>1850</v>
      </c>
      <c r="C474" t="s">
        <v>897</v>
      </c>
      <c r="D474">
        <v>3</v>
      </c>
      <c r="E474" t="s">
        <v>901</v>
      </c>
    </row>
    <row r="475" spans="1:5" x14ac:dyDescent="0.25">
      <c r="A475" t="s">
        <v>492</v>
      </c>
      <c r="B475" t="s">
        <v>1640</v>
      </c>
      <c r="C475" t="s">
        <v>467</v>
      </c>
      <c r="D475">
        <v>3</v>
      </c>
      <c r="E475" t="s">
        <v>491</v>
      </c>
    </row>
    <row r="476" spans="1:5" x14ac:dyDescent="0.25">
      <c r="A476" t="s">
        <v>1261</v>
      </c>
      <c r="B476" t="s">
        <v>2034</v>
      </c>
      <c r="C476" t="s">
        <v>1234</v>
      </c>
      <c r="D476">
        <v>3</v>
      </c>
      <c r="E476" t="s">
        <v>1260</v>
      </c>
    </row>
    <row r="477" spans="1:5" x14ac:dyDescent="0.25">
      <c r="A477" t="s">
        <v>772</v>
      </c>
      <c r="B477" t="s">
        <v>1783</v>
      </c>
      <c r="C477" t="s">
        <v>744</v>
      </c>
      <c r="D477">
        <v>3</v>
      </c>
      <c r="E477" t="s">
        <v>771</v>
      </c>
    </row>
    <row r="478" spans="1:5" x14ac:dyDescent="0.25">
      <c r="A478" t="s">
        <v>418</v>
      </c>
      <c r="B478" t="s">
        <v>1602</v>
      </c>
      <c r="C478" t="s">
        <v>407</v>
      </c>
      <c r="D478">
        <v>3</v>
      </c>
      <c r="E478" t="s">
        <v>417</v>
      </c>
    </row>
    <row r="479" spans="1:5" x14ac:dyDescent="0.25">
      <c r="A479" t="s">
        <v>494</v>
      </c>
      <c r="B479" t="s">
        <v>1641</v>
      </c>
      <c r="C479" t="s">
        <v>467</v>
      </c>
      <c r="D479">
        <v>3</v>
      </c>
      <c r="E479" t="s">
        <v>493</v>
      </c>
    </row>
    <row r="480" spans="1:5" x14ac:dyDescent="0.25">
      <c r="A480" t="s">
        <v>929</v>
      </c>
      <c r="B480" t="s">
        <v>1864</v>
      </c>
      <c r="C480" t="s">
        <v>924</v>
      </c>
      <c r="D480">
        <v>3</v>
      </c>
      <c r="E480" t="s">
        <v>928</v>
      </c>
    </row>
    <row r="481" spans="1:5" x14ac:dyDescent="0.25">
      <c r="A481" t="s">
        <v>231</v>
      </c>
      <c r="B481" t="s">
        <v>1508</v>
      </c>
      <c r="C481" t="s">
        <v>216</v>
      </c>
      <c r="D481">
        <v>3</v>
      </c>
      <c r="E481" t="s">
        <v>230</v>
      </c>
    </row>
    <row r="482" spans="1:5" x14ac:dyDescent="0.25">
      <c r="A482" t="s">
        <v>676</v>
      </c>
      <c r="B482" t="s">
        <v>1734</v>
      </c>
      <c r="C482" t="s">
        <v>643</v>
      </c>
      <c r="D482">
        <v>3</v>
      </c>
      <c r="E482" t="s">
        <v>675</v>
      </c>
    </row>
    <row r="483" spans="1:5" x14ac:dyDescent="0.25">
      <c r="A483" t="s">
        <v>202</v>
      </c>
      <c r="B483" t="s">
        <v>1493</v>
      </c>
      <c r="C483" t="s">
        <v>189</v>
      </c>
      <c r="D483">
        <v>3</v>
      </c>
      <c r="E483" t="s">
        <v>201</v>
      </c>
    </row>
    <row r="484" spans="1:5" x14ac:dyDescent="0.25">
      <c r="A484" t="s">
        <v>213</v>
      </c>
      <c r="B484" t="s">
        <v>1499</v>
      </c>
      <c r="C484" t="s">
        <v>205</v>
      </c>
      <c r="D484">
        <v>3</v>
      </c>
      <c r="E484" t="s">
        <v>212</v>
      </c>
    </row>
    <row r="485" spans="1:5" x14ac:dyDescent="0.25">
      <c r="A485" t="s">
        <v>1200</v>
      </c>
      <c r="B485" t="s">
        <v>2003</v>
      </c>
      <c r="C485" t="s">
        <v>1196</v>
      </c>
      <c r="D485">
        <v>3</v>
      </c>
      <c r="E485" t="s">
        <v>1199</v>
      </c>
    </row>
    <row r="486" spans="1:5" x14ac:dyDescent="0.25">
      <c r="A486" t="s">
        <v>144</v>
      </c>
      <c r="B486" t="s">
        <v>1464</v>
      </c>
      <c r="C486" t="s">
        <v>131</v>
      </c>
      <c r="D486">
        <v>3</v>
      </c>
      <c r="E486" t="s">
        <v>143</v>
      </c>
    </row>
    <row r="487" spans="1:5" x14ac:dyDescent="0.25">
      <c r="A487" t="s">
        <v>464</v>
      </c>
      <c r="B487" t="s">
        <v>1626</v>
      </c>
      <c r="C487" t="s">
        <v>443</v>
      </c>
      <c r="D487">
        <v>3</v>
      </c>
      <c r="E487" t="s">
        <v>463</v>
      </c>
    </row>
    <row r="488" spans="1:5" x14ac:dyDescent="0.25">
      <c r="A488" t="s">
        <v>817</v>
      </c>
      <c r="B488" t="s">
        <v>1807</v>
      </c>
      <c r="C488" t="s">
        <v>811</v>
      </c>
      <c r="D488">
        <v>3</v>
      </c>
      <c r="E488" t="s">
        <v>816</v>
      </c>
    </row>
    <row r="489" spans="1:5" x14ac:dyDescent="0.25">
      <c r="A489" t="s">
        <v>496</v>
      </c>
      <c r="B489" t="s">
        <v>1642</v>
      </c>
      <c r="C489" t="s">
        <v>467</v>
      </c>
      <c r="D489">
        <v>3</v>
      </c>
      <c r="E489" t="s">
        <v>495</v>
      </c>
    </row>
    <row r="490" spans="1:5" x14ac:dyDescent="0.25">
      <c r="A490" t="s">
        <v>1105</v>
      </c>
      <c r="B490" t="s">
        <v>1954</v>
      </c>
      <c r="C490" t="s">
        <v>1104</v>
      </c>
      <c r="D490">
        <v>3</v>
      </c>
      <c r="E490" t="s">
        <v>1106</v>
      </c>
    </row>
    <row r="491" spans="1:5" x14ac:dyDescent="0.25">
      <c r="A491" t="s">
        <v>498</v>
      </c>
      <c r="B491" t="s">
        <v>1643</v>
      </c>
      <c r="C491" t="s">
        <v>467</v>
      </c>
      <c r="D491">
        <v>3</v>
      </c>
      <c r="E491" t="s">
        <v>497</v>
      </c>
    </row>
    <row r="492" spans="1:5" x14ac:dyDescent="0.25">
      <c r="A492" t="s">
        <v>741</v>
      </c>
      <c r="B492" t="s">
        <v>1768</v>
      </c>
      <c r="C492" t="s">
        <v>713</v>
      </c>
      <c r="D492">
        <v>3</v>
      </c>
      <c r="E492" t="s">
        <v>740</v>
      </c>
    </row>
    <row r="493" spans="1:5" x14ac:dyDescent="0.25">
      <c r="A493" t="s">
        <v>1022</v>
      </c>
      <c r="B493" t="s">
        <v>1911</v>
      </c>
      <c r="C493" t="s">
        <v>1011</v>
      </c>
      <c r="D493">
        <v>3</v>
      </c>
      <c r="E493" t="s">
        <v>1021</v>
      </c>
    </row>
    <row r="494" spans="1:5" x14ac:dyDescent="0.25">
      <c r="A494" t="s">
        <v>366</v>
      </c>
      <c r="B494" t="s">
        <v>1576</v>
      </c>
      <c r="C494" t="s">
        <v>351</v>
      </c>
      <c r="D494">
        <v>3</v>
      </c>
      <c r="E494" t="s">
        <v>365</v>
      </c>
    </row>
    <row r="495" spans="1:5" x14ac:dyDescent="0.25">
      <c r="A495" t="s">
        <v>368</v>
      </c>
      <c r="B495" t="s">
        <v>1577</v>
      </c>
      <c r="C495" t="s">
        <v>351</v>
      </c>
      <c r="D495">
        <v>3</v>
      </c>
      <c r="E495" t="s">
        <v>367</v>
      </c>
    </row>
    <row r="496" spans="1:5" x14ac:dyDescent="0.25">
      <c r="A496" t="s">
        <v>386</v>
      </c>
      <c r="B496" t="s">
        <v>1586</v>
      </c>
      <c r="C496" t="s">
        <v>373</v>
      </c>
      <c r="D496">
        <v>3</v>
      </c>
      <c r="E496" t="s">
        <v>385</v>
      </c>
    </row>
    <row r="497" spans="1:5" x14ac:dyDescent="0.25">
      <c r="A497" t="s">
        <v>631</v>
      </c>
      <c r="B497" t="s">
        <v>1711</v>
      </c>
      <c r="C497" t="s">
        <v>606</v>
      </c>
      <c r="D497">
        <v>3</v>
      </c>
      <c r="E497" t="s">
        <v>630</v>
      </c>
    </row>
    <row r="498" spans="1:5" x14ac:dyDescent="0.25">
      <c r="A498" t="s">
        <v>919</v>
      </c>
      <c r="B498" t="s">
        <v>1859</v>
      </c>
      <c r="C498" t="s">
        <v>916</v>
      </c>
      <c r="D498">
        <v>3</v>
      </c>
      <c r="E498" t="s">
        <v>918</v>
      </c>
    </row>
    <row r="499" spans="1:5" x14ac:dyDescent="0.25">
      <c r="A499" t="s">
        <v>1218</v>
      </c>
      <c r="B499" t="s">
        <v>2012</v>
      </c>
      <c r="C499" t="s">
        <v>1205</v>
      </c>
      <c r="D499">
        <v>3</v>
      </c>
      <c r="E499" t="s">
        <v>1217</v>
      </c>
    </row>
    <row r="500" spans="1:5" x14ac:dyDescent="0.25">
      <c r="A500" t="s">
        <v>1178</v>
      </c>
      <c r="B500" t="s">
        <v>1991</v>
      </c>
      <c r="C500" t="s">
        <v>1175</v>
      </c>
      <c r="D500">
        <v>3</v>
      </c>
      <c r="E500" t="s">
        <v>1177</v>
      </c>
    </row>
    <row r="501" spans="1:5" x14ac:dyDescent="0.25">
      <c r="A501" t="s">
        <v>82</v>
      </c>
      <c r="B501" t="s">
        <v>1433</v>
      </c>
      <c r="C501" t="s">
        <v>73</v>
      </c>
      <c r="D501">
        <v>3</v>
      </c>
      <c r="E501" t="s">
        <v>81</v>
      </c>
    </row>
    <row r="502" spans="1:5" x14ac:dyDescent="0.25">
      <c r="A502" t="s">
        <v>1140</v>
      </c>
      <c r="B502" t="s">
        <v>1972</v>
      </c>
      <c r="C502" t="s">
        <v>1139</v>
      </c>
      <c r="D502">
        <v>3</v>
      </c>
      <c r="E502" t="s">
        <v>1141</v>
      </c>
    </row>
    <row r="503" spans="1:5" x14ac:dyDescent="0.25">
      <c r="A503" t="s">
        <v>640</v>
      </c>
      <c r="B503" t="s">
        <v>1716</v>
      </c>
      <c r="C503" t="s">
        <v>634</v>
      </c>
      <c r="D503">
        <v>3</v>
      </c>
      <c r="E503" t="s">
        <v>639</v>
      </c>
    </row>
    <row r="504" spans="1:5" x14ac:dyDescent="0.25">
      <c r="A504" t="s">
        <v>583</v>
      </c>
      <c r="B504" t="s">
        <v>1687</v>
      </c>
      <c r="C504" t="s">
        <v>569</v>
      </c>
      <c r="D504">
        <v>3</v>
      </c>
      <c r="E504" t="s">
        <v>582</v>
      </c>
    </row>
    <row r="505" spans="1:5" x14ac:dyDescent="0.25">
      <c r="A505" t="s">
        <v>700</v>
      </c>
      <c r="B505" t="s">
        <v>1747</v>
      </c>
      <c r="C505" t="s">
        <v>683</v>
      </c>
      <c r="D505">
        <v>3</v>
      </c>
      <c r="E505" t="s">
        <v>699</v>
      </c>
    </row>
    <row r="506" spans="1:5" x14ac:dyDescent="0.25">
      <c r="A506" t="s">
        <v>923</v>
      </c>
      <c r="B506" t="s">
        <v>1861</v>
      </c>
      <c r="C506" t="s">
        <v>916</v>
      </c>
      <c r="D506">
        <v>3</v>
      </c>
      <c r="E506" t="s">
        <v>922</v>
      </c>
    </row>
    <row r="507" spans="1:5" x14ac:dyDescent="0.25">
      <c r="A507" t="s">
        <v>84</v>
      </c>
      <c r="B507" t="s">
        <v>1434</v>
      </c>
      <c r="C507" t="s">
        <v>73</v>
      </c>
      <c r="D507">
        <v>3</v>
      </c>
      <c r="E507" t="s">
        <v>83</v>
      </c>
    </row>
    <row r="508" spans="1:5" x14ac:dyDescent="0.25">
      <c r="A508" t="s">
        <v>996</v>
      </c>
      <c r="B508" t="s">
        <v>1898</v>
      </c>
      <c r="C508" t="s">
        <v>991</v>
      </c>
      <c r="D508">
        <v>3</v>
      </c>
      <c r="E508" t="s">
        <v>995</v>
      </c>
    </row>
    <row r="509" spans="1:5" x14ac:dyDescent="0.25">
      <c r="A509" t="s">
        <v>1274</v>
      </c>
      <c r="B509" t="s">
        <v>2041</v>
      </c>
      <c r="C509" t="s">
        <v>1264</v>
      </c>
      <c r="D509">
        <v>3</v>
      </c>
      <c r="E509" t="s">
        <v>1273</v>
      </c>
    </row>
    <row r="510" spans="1:5" x14ac:dyDescent="0.25">
      <c r="A510" t="s">
        <v>2322</v>
      </c>
      <c r="B510" t="s">
        <v>1989</v>
      </c>
      <c r="C510" t="s">
        <v>1160</v>
      </c>
      <c r="D510">
        <v>3</v>
      </c>
      <c r="E510" t="s">
        <v>1173</v>
      </c>
    </row>
    <row r="511" spans="1:5" x14ac:dyDescent="0.25">
      <c r="A511" t="s">
        <v>370</v>
      </c>
      <c r="B511" t="s">
        <v>1578</v>
      </c>
      <c r="C511" t="s">
        <v>351</v>
      </c>
      <c r="D511">
        <v>3</v>
      </c>
      <c r="E511" t="s">
        <v>369</v>
      </c>
    </row>
    <row r="512" spans="1:5" x14ac:dyDescent="0.25">
      <c r="A512" t="s">
        <v>130</v>
      </c>
      <c r="B512" t="s">
        <v>1457</v>
      </c>
      <c r="C512" t="s">
        <v>117</v>
      </c>
      <c r="D512">
        <v>3</v>
      </c>
      <c r="E512" t="s">
        <v>129</v>
      </c>
    </row>
    <row r="513" spans="1:5" x14ac:dyDescent="0.25">
      <c r="A513" t="s">
        <v>935</v>
      </c>
      <c r="B513" t="s">
        <v>1867</v>
      </c>
      <c r="C513" t="s">
        <v>932</v>
      </c>
      <c r="D513">
        <v>3</v>
      </c>
      <c r="E513" t="s">
        <v>934</v>
      </c>
    </row>
    <row r="514" spans="1:5" x14ac:dyDescent="0.25">
      <c r="A514" t="s">
        <v>372</v>
      </c>
      <c r="B514" t="s">
        <v>1579</v>
      </c>
      <c r="C514" t="s">
        <v>351</v>
      </c>
      <c r="D514">
        <v>3</v>
      </c>
      <c r="E514" t="s">
        <v>371</v>
      </c>
    </row>
    <row r="515" spans="1:5" x14ac:dyDescent="0.25">
      <c r="A515" t="s">
        <v>305</v>
      </c>
      <c r="B515" t="s">
        <v>1545</v>
      </c>
      <c r="C515" t="s">
        <v>290</v>
      </c>
      <c r="D515">
        <v>3</v>
      </c>
      <c r="E515" t="s">
        <v>304</v>
      </c>
    </row>
    <row r="516" spans="1:5" x14ac:dyDescent="0.25">
      <c r="A516" t="s">
        <v>1276</v>
      </c>
      <c r="B516" t="s">
        <v>2042</v>
      </c>
      <c r="C516" t="s">
        <v>1264</v>
      </c>
      <c r="D516">
        <v>3</v>
      </c>
      <c r="E516" t="s">
        <v>1275</v>
      </c>
    </row>
    <row r="517" spans="1:5" x14ac:dyDescent="0.25">
      <c r="A517" t="s">
        <v>568</v>
      </c>
      <c r="B517" t="s">
        <v>1679</v>
      </c>
      <c r="C517" t="s">
        <v>563</v>
      </c>
      <c r="D517">
        <v>3</v>
      </c>
      <c r="E517" t="s">
        <v>567</v>
      </c>
    </row>
    <row r="518" spans="1:5" x14ac:dyDescent="0.25">
      <c r="A518" t="s">
        <v>1024</v>
      </c>
      <c r="B518" t="s">
        <v>1912</v>
      </c>
      <c r="C518" t="s">
        <v>1011</v>
      </c>
      <c r="D518">
        <v>3</v>
      </c>
      <c r="E518" t="s">
        <v>1023</v>
      </c>
    </row>
    <row r="519" spans="1:5" x14ac:dyDescent="0.25">
      <c r="A519" t="s">
        <v>1124</v>
      </c>
      <c r="B519" t="s">
        <v>1963</v>
      </c>
      <c r="C519" t="s">
        <v>1119</v>
      </c>
      <c r="D519">
        <v>3</v>
      </c>
      <c r="E519" t="s">
        <v>1123</v>
      </c>
    </row>
    <row r="520" spans="1:5" x14ac:dyDescent="0.25">
      <c r="A520" t="s">
        <v>589</v>
      </c>
      <c r="B520" t="s">
        <v>1690</v>
      </c>
      <c r="C520" t="s">
        <v>586</v>
      </c>
      <c r="D520">
        <v>3</v>
      </c>
      <c r="E520" t="s">
        <v>588</v>
      </c>
    </row>
    <row r="521" spans="1:5" x14ac:dyDescent="0.25">
      <c r="A521" t="s">
        <v>1186</v>
      </c>
      <c r="B521" t="s">
        <v>1996</v>
      </c>
      <c r="C521" t="s">
        <v>1185</v>
      </c>
      <c r="D521">
        <v>3</v>
      </c>
      <c r="E521" t="s">
        <v>1187</v>
      </c>
    </row>
    <row r="522" spans="1:5" x14ac:dyDescent="0.25">
      <c r="A522" t="s">
        <v>277</v>
      </c>
      <c r="B522" t="s">
        <v>1531</v>
      </c>
      <c r="C522" t="s">
        <v>262</v>
      </c>
      <c r="D522">
        <v>3</v>
      </c>
      <c r="E522" t="s">
        <v>276</v>
      </c>
    </row>
    <row r="523" spans="1:5" x14ac:dyDescent="0.25">
      <c r="A523" t="s">
        <v>1054</v>
      </c>
      <c r="B523" t="s">
        <v>1926</v>
      </c>
      <c r="C523" t="s">
        <v>1035</v>
      </c>
      <c r="D523">
        <v>3</v>
      </c>
      <c r="E523" t="s">
        <v>1053</v>
      </c>
    </row>
    <row r="524" spans="1:5" x14ac:dyDescent="0.25">
      <c r="A524" t="s">
        <v>307</v>
      </c>
      <c r="B524" t="s">
        <v>1546</v>
      </c>
      <c r="C524" t="s">
        <v>290</v>
      </c>
      <c r="D524">
        <v>3</v>
      </c>
      <c r="E524" t="s">
        <v>306</v>
      </c>
    </row>
    <row r="525" spans="1:5" x14ac:dyDescent="0.25">
      <c r="A525" t="s">
        <v>116</v>
      </c>
      <c r="B525" t="s">
        <v>1450</v>
      </c>
      <c r="C525" t="s">
        <v>105</v>
      </c>
      <c r="D525">
        <v>3</v>
      </c>
      <c r="E525" t="s">
        <v>115</v>
      </c>
    </row>
    <row r="526" spans="1:5" x14ac:dyDescent="0.25">
      <c r="A526" t="s">
        <v>702</v>
      </c>
      <c r="B526" t="s">
        <v>1748</v>
      </c>
      <c r="C526" t="s">
        <v>683</v>
      </c>
      <c r="D526">
        <v>3</v>
      </c>
      <c r="E526" t="s">
        <v>701</v>
      </c>
    </row>
    <row r="527" spans="1:5" x14ac:dyDescent="0.25">
      <c r="A527" t="s">
        <v>519</v>
      </c>
      <c r="B527" t="s">
        <v>1654</v>
      </c>
      <c r="C527" t="s">
        <v>507</v>
      </c>
      <c r="D527">
        <v>3</v>
      </c>
      <c r="E527" t="s">
        <v>518</v>
      </c>
    </row>
    <row r="528" spans="1:5" x14ac:dyDescent="0.25">
      <c r="A528" t="s">
        <v>766</v>
      </c>
      <c r="B528" t="s">
        <v>1780</v>
      </c>
      <c r="C528" t="s">
        <v>744</v>
      </c>
      <c r="D528">
        <v>3</v>
      </c>
      <c r="E528" t="s">
        <v>765</v>
      </c>
    </row>
    <row r="529" spans="1:5" x14ac:dyDescent="0.25">
      <c r="A529" t="s">
        <v>609</v>
      </c>
      <c r="B529" t="s">
        <v>1700</v>
      </c>
      <c r="C529" t="s">
        <v>606</v>
      </c>
      <c r="D529">
        <v>3</v>
      </c>
      <c r="E529" t="s">
        <v>608</v>
      </c>
    </row>
    <row r="530" spans="1:5" x14ac:dyDescent="0.25">
      <c r="A530" t="s">
        <v>176</v>
      </c>
      <c r="B530" t="s">
        <v>1480</v>
      </c>
      <c r="C530" t="s">
        <v>173</v>
      </c>
      <c r="D530">
        <v>3</v>
      </c>
      <c r="E530" t="s">
        <v>175</v>
      </c>
    </row>
    <row r="531" spans="1:5" x14ac:dyDescent="0.25">
      <c r="A531" t="s">
        <v>233</v>
      </c>
      <c r="B531" t="s">
        <v>1509</v>
      </c>
      <c r="C531" t="s">
        <v>216</v>
      </c>
      <c r="D531">
        <v>3</v>
      </c>
      <c r="E531" t="s">
        <v>232</v>
      </c>
    </row>
    <row r="532" spans="1:5" x14ac:dyDescent="0.25">
      <c r="A532" t="s">
        <v>832</v>
      </c>
      <c r="B532" t="s">
        <v>1815</v>
      </c>
      <c r="C532" t="s">
        <v>818</v>
      </c>
      <c r="D532">
        <v>3</v>
      </c>
      <c r="E532" t="s">
        <v>831</v>
      </c>
    </row>
    <row r="533" spans="1:5" x14ac:dyDescent="0.25">
      <c r="A533" t="s">
        <v>834</v>
      </c>
      <c r="B533" t="s">
        <v>1816</v>
      </c>
      <c r="C533" t="s">
        <v>818</v>
      </c>
      <c r="D533">
        <v>3</v>
      </c>
      <c r="E533" t="s">
        <v>833</v>
      </c>
    </row>
    <row r="534" spans="1:5" x14ac:dyDescent="0.25">
      <c r="A534" t="s">
        <v>896</v>
      </c>
      <c r="B534" t="s">
        <v>1847</v>
      </c>
      <c r="C534" t="s">
        <v>887</v>
      </c>
      <c r="D534">
        <v>3</v>
      </c>
      <c r="E534" t="s">
        <v>895</v>
      </c>
    </row>
    <row r="535" spans="1:5" x14ac:dyDescent="0.25">
      <c r="A535" t="s">
        <v>1153</v>
      </c>
      <c r="B535" t="s">
        <v>1978</v>
      </c>
      <c r="C535" t="s">
        <v>1148</v>
      </c>
      <c r="D535">
        <v>3</v>
      </c>
      <c r="E535" t="s">
        <v>1152</v>
      </c>
    </row>
    <row r="536" spans="1:5" x14ac:dyDescent="0.25">
      <c r="A536" t="s">
        <v>204</v>
      </c>
      <c r="B536" t="s">
        <v>1494</v>
      </c>
      <c r="C536" t="s">
        <v>189</v>
      </c>
      <c r="D536">
        <v>3</v>
      </c>
      <c r="E536" t="s">
        <v>203</v>
      </c>
    </row>
    <row r="537" spans="1:5" x14ac:dyDescent="0.25">
      <c r="A537" t="s">
        <v>1130</v>
      </c>
      <c r="B537" t="s">
        <v>1966</v>
      </c>
      <c r="C537" t="s">
        <v>1125</v>
      </c>
      <c r="D537">
        <v>3</v>
      </c>
      <c r="E537" t="s">
        <v>1129</v>
      </c>
    </row>
    <row r="538" spans="1:5" x14ac:dyDescent="0.25">
      <c r="A538" t="s">
        <v>1202</v>
      </c>
      <c r="B538" t="s">
        <v>2004</v>
      </c>
      <c r="C538" t="s">
        <v>1196</v>
      </c>
      <c r="D538">
        <v>3</v>
      </c>
      <c r="E538" t="s">
        <v>1201</v>
      </c>
    </row>
    <row r="539" spans="1:5" x14ac:dyDescent="0.25">
      <c r="A539" t="s">
        <v>1184</v>
      </c>
      <c r="B539" t="s">
        <v>1994</v>
      </c>
      <c r="C539" t="s">
        <v>1175</v>
      </c>
      <c r="D539">
        <v>3</v>
      </c>
      <c r="E539" t="s">
        <v>1183</v>
      </c>
    </row>
    <row r="540" spans="1:5" x14ac:dyDescent="0.25">
      <c r="A540" t="s">
        <v>406</v>
      </c>
      <c r="B540" t="s">
        <v>1596</v>
      </c>
      <c r="C540" t="s">
        <v>389</v>
      </c>
      <c r="D540">
        <v>3</v>
      </c>
      <c r="E540" t="s">
        <v>405</v>
      </c>
    </row>
    <row r="541" spans="1:5" x14ac:dyDescent="0.25">
      <c r="A541" t="s">
        <v>215</v>
      </c>
      <c r="B541" t="s">
        <v>1500</v>
      </c>
      <c r="C541" t="s">
        <v>205</v>
      </c>
      <c r="D541">
        <v>3</v>
      </c>
      <c r="E541" t="s">
        <v>214</v>
      </c>
    </row>
    <row r="542" spans="1:5" x14ac:dyDescent="0.25">
      <c r="A542" t="s">
        <v>704</v>
      </c>
      <c r="B542" t="s">
        <v>1749</v>
      </c>
      <c r="C542" t="s">
        <v>683</v>
      </c>
      <c r="D542">
        <v>3</v>
      </c>
      <c r="E542" t="s">
        <v>703</v>
      </c>
    </row>
    <row r="543" spans="1:5" x14ac:dyDescent="0.25">
      <c r="A543" t="s">
        <v>538</v>
      </c>
      <c r="B543" t="s">
        <v>1664</v>
      </c>
      <c r="C543" t="s">
        <v>530</v>
      </c>
      <c r="D543">
        <v>3</v>
      </c>
      <c r="E543" t="s">
        <v>537</v>
      </c>
    </row>
    <row r="544" spans="1:5" x14ac:dyDescent="0.25">
      <c r="A544" t="s">
        <v>605</v>
      </c>
      <c r="B544" t="s">
        <v>1698</v>
      </c>
      <c r="C544" t="s">
        <v>586</v>
      </c>
      <c r="D544">
        <v>3</v>
      </c>
      <c r="E544" t="s">
        <v>604</v>
      </c>
    </row>
    <row r="545" spans="1:5" x14ac:dyDescent="0.25">
      <c r="A545" t="s">
        <v>585</v>
      </c>
      <c r="B545" t="s">
        <v>1688</v>
      </c>
      <c r="C545" t="s">
        <v>569</v>
      </c>
      <c r="D545">
        <v>3</v>
      </c>
      <c r="E545" t="s">
        <v>584</v>
      </c>
    </row>
    <row r="546" spans="1:5" x14ac:dyDescent="0.25">
      <c r="A546" t="s">
        <v>86</v>
      </c>
      <c r="B546" t="s">
        <v>1435</v>
      </c>
      <c r="C546" t="s">
        <v>73</v>
      </c>
      <c r="D546">
        <v>3</v>
      </c>
      <c r="E546" t="s">
        <v>85</v>
      </c>
    </row>
    <row r="547" spans="1:5" x14ac:dyDescent="0.25">
      <c r="A547" t="s">
        <v>1263</v>
      </c>
      <c r="B547" t="s">
        <v>2035</v>
      </c>
      <c r="C547" t="s">
        <v>1234</v>
      </c>
      <c r="D547">
        <v>3</v>
      </c>
      <c r="E547" t="s">
        <v>1262</v>
      </c>
    </row>
    <row r="548" spans="1:5" x14ac:dyDescent="0.25">
      <c r="A548" t="s">
        <v>656</v>
      </c>
      <c r="B548" t="s">
        <v>1724</v>
      </c>
      <c r="C548" t="s">
        <v>643</v>
      </c>
      <c r="D548">
        <v>3</v>
      </c>
      <c r="E548" t="s">
        <v>655</v>
      </c>
    </row>
    <row r="549" spans="1:5" x14ac:dyDescent="0.25">
      <c r="A549" t="s">
        <v>420</v>
      </c>
      <c r="B549" t="s">
        <v>1603</v>
      </c>
      <c r="C549" t="s">
        <v>407</v>
      </c>
      <c r="D549">
        <v>3</v>
      </c>
      <c r="E549" t="s">
        <v>419</v>
      </c>
    </row>
    <row r="550" spans="1:5" x14ac:dyDescent="0.25">
      <c r="A550" t="s">
        <v>768</v>
      </c>
      <c r="B550" t="s">
        <v>1781</v>
      </c>
      <c r="C550" t="s">
        <v>744</v>
      </c>
      <c r="D550">
        <v>3</v>
      </c>
      <c r="E550" t="s">
        <v>767</v>
      </c>
    </row>
    <row r="551" spans="1:5" x14ac:dyDescent="0.25">
      <c r="A551" t="s">
        <v>1204</v>
      </c>
      <c r="B551" t="s">
        <v>2005</v>
      </c>
      <c r="C551" t="s">
        <v>1196</v>
      </c>
      <c r="D551">
        <v>3</v>
      </c>
      <c r="E551" t="s">
        <v>1203</v>
      </c>
    </row>
    <row r="552" spans="1:5" x14ac:dyDescent="0.25">
      <c r="A552" t="s">
        <v>976</v>
      </c>
      <c r="B552" t="s">
        <v>1888</v>
      </c>
      <c r="C552" t="s">
        <v>967</v>
      </c>
      <c r="D552">
        <v>3</v>
      </c>
      <c r="E552" t="s">
        <v>975</v>
      </c>
    </row>
    <row r="553" spans="1:5" x14ac:dyDescent="0.25">
      <c r="A553" t="s">
        <v>994</v>
      </c>
      <c r="B553" t="s">
        <v>1897</v>
      </c>
      <c r="C553" t="s">
        <v>991</v>
      </c>
      <c r="D553">
        <v>3</v>
      </c>
      <c r="E553" t="s">
        <v>993</v>
      </c>
    </row>
    <row r="554" spans="1:5" x14ac:dyDescent="0.25">
      <c r="A554" t="s">
        <v>2323</v>
      </c>
      <c r="B554" t="s">
        <v>1975</v>
      </c>
      <c r="C554" t="s">
        <v>1139</v>
      </c>
      <c r="D554">
        <v>3</v>
      </c>
      <c r="E554" t="s">
        <v>1146</v>
      </c>
    </row>
    <row r="555" spans="1:5" x14ac:dyDescent="0.25">
      <c r="A555" t="s">
        <v>682</v>
      </c>
      <c r="B555" t="s">
        <v>1737</v>
      </c>
      <c r="C555" t="s">
        <v>643</v>
      </c>
      <c r="D555">
        <v>3</v>
      </c>
      <c r="E555" t="s">
        <v>681</v>
      </c>
    </row>
    <row r="556" spans="1:5" x14ac:dyDescent="0.25">
      <c r="A556" t="s">
        <v>836</v>
      </c>
      <c r="B556" t="s">
        <v>1817</v>
      </c>
      <c r="C556" t="s">
        <v>818</v>
      </c>
      <c r="D556">
        <v>3</v>
      </c>
      <c r="E556" t="s">
        <v>835</v>
      </c>
    </row>
    <row r="557" spans="1:5" x14ac:dyDescent="0.25">
      <c r="A557" t="s">
        <v>633</v>
      </c>
      <c r="B557" t="s">
        <v>1712</v>
      </c>
      <c r="C557" t="s">
        <v>606</v>
      </c>
      <c r="D557">
        <v>3</v>
      </c>
      <c r="E557" t="s">
        <v>632</v>
      </c>
    </row>
    <row r="558" spans="1:5" x14ac:dyDescent="0.25">
      <c r="A558" t="s">
        <v>931</v>
      </c>
      <c r="B558" t="s">
        <v>1865</v>
      </c>
      <c r="C558" t="s">
        <v>924</v>
      </c>
      <c r="D558">
        <v>3</v>
      </c>
      <c r="E558" t="s">
        <v>930</v>
      </c>
    </row>
    <row r="559" spans="1:5" x14ac:dyDescent="0.25">
      <c r="A559" t="s">
        <v>1292</v>
      </c>
      <c r="B559" t="s">
        <v>2050</v>
      </c>
      <c r="C559" t="s">
        <v>1277</v>
      </c>
      <c r="D559">
        <v>3</v>
      </c>
      <c r="E559" t="s">
        <v>1291</v>
      </c>
    </row>
    <row r="560" spans="1:5" x14ac:dyDescent="0.25">
      <c r="A560" t="s">
        <v>2324</v>
      </c>
      <c r="B560" t="s">
        <v>1717</v>
      </c>
      <c r="C560" t="s">
        <v>634</v>
      </c>
      <c r="D560">
        <v>3</v>
      </c>
      <c r="E560" t="s">
        <v>641</v>
      </c>
    </row>
    <row r="561" spans="1:5" x14ac:dyDescent="0.25">
      <c r="A561" t="s">
        <v>28</v>
      </c>
      <c r="B561" t="s">
        <v>1406</v>
      </c>
      <c r="C561" t="s">
        <v>21</v>
      </c>
      <c r="D561">
        <v>3</v>
      </c>
      <c r="E561" t="s">
        <v>27</v>
      </c>
    </row>
    <row r="562" spans="1:5" x14ac:dyDescent="0.25">
      <c r="A562" t="s">
        <v>743</v>
      </c>
      <c r="B562" t="s">
        <v>1769</v>
      </c>
      <c r="C562" t="s">
        <v>713</v>
      </c>
      <c r="D562">
        <v>3</v>
      </c>
      <c r="E562" t="s">
        <v>742</v>
      </c>
    </row>
    <row r="563" spans="1:5" x14ac:dyDescent="0.25">
      <c r="A563" t="s">
        <v>388</v>
      </c>
      <c r="B563" t="s">
        <v>1587</v>
      </c>
      <c r="C563" t="s">
        <v>373</v>
      </c>
      <c r="D563">
        <v>3</v>
      </c>
      <c r="E563" t="s">
        <v>387</v>
      </c>
    </row>
    <row r="564" spans="1:5" x14ac:dyDescent="0.25">
      <c r="A564" t="s">
        <v>770</v>
      </c>
      <c r="B564" t="s">
        <v>1782</v>
      </c>
      <c r="C564" t="s">
        <v>744</v>
      </c>
      <c r="D564">
        <v>3</v>
      </c>
      <c r="E564" t="s">
        <v>769</v>
      </c>
    </row>
    <row r="565" spans="1:5" x14ac:dyDescent="0.25">
      <c r="A565" t="s">
        <v>104</v>
      </c>
      <c r="B565" t="s">
        <v>1444</v>
      </c>
      <c r="C565" t="s">
        <v>93</v>
      </c>
      <c r="D565">
        <v>3</v>
      </c>
      <c r="E565" t="s">
        <v>103</v>
      </c>
    </row>
    <row r="566" spans="1:5" x14ac:dyDescent="0.25">
      <c r="A566" t="s">
        <v>247</v>
      </c>
      <c r="B566" t="s">
        <v>1516</v>
      </c>
      <c r="C566" t="s">
        <v>234</v>
      </c>
      <c r="D566">
        <v>3</v>
      </c>
      <c r="E566" t="s">
        <v>246</v>
      </c>
    </row>
    <row r="567" spans="1:5" x14ac:dyDescent="0.25">
      <c r="A567" t="s">
        <v>1269</v>
      </c>
      <c r="B567" t="s">
        <v>2038</v>
      </c>
      <c r="C567" t="s">
        <v>1264</v>
      </c>
      <c r="D567">
        <v>3</v>
      </c>
      <c r="E567" t="s">
        <v>1268</v>
      </c>
    </row>
    <row r="568" spans="1:5" x14ac:dyDescent="0.25">
      <c r="A568" t="s">
        <v>88</v>
      </c>
      <c r="B568" t="s">
        <v>1436</v>
      </c>
      <c r="C568" t="s">
        <v>73</v>
      </c>
      <c r="D568">
        <v>3</v>
      </c>
      <c r="E568" t="s">
        <v>87</v>
      </c>
    </row>
    <row r="569" spans="1:5" x14ac:dyDescent="0.25">
      <c r="A569" t="s">
        <v>774</v>
      </c>
      <c r="B569" t="s">
        <v>1785</v>
      </c>
      <c r="C569" t="s">
        <v>744</v>
      </c>
      <c r="D569">
        <v>6</v>
      </c>
      <c r="E569" t="s">
        <v>773</v>
      </c>
    </row>
  </sheetData>
  <sortState xmlns:xlrd2="http://schemas.microsoft.com/office/spreadsheetml/2017/richdata2" ref="A2:E661">
    <sortCondition ref="D2:D66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6506-48C2-4684-9CD0-C6B430CC9AE9}">
  <sheetPr>
    <tabColor rgb="FFFFFF00"/>
  </sheetPr>
  <dimension ref="A1:L790"/>
  <sheetViews>
    <sheetView zoomScale="145" zoomScaleNormal="145" workbookViewId="0">
      <pane ySplit="6" topLeftCell="A7" activePane="bottomLeft" state="frozen"/>
      <selection pane="bottomLeft" activeCell="K17" sqref="K17"/>
    </sheetView>
  </sheetViews>
  <sheetFormatPr defaultColWidth="0" defaultRowHeight="15" zeroHeight="1" x14ac:dyDescent="0.25"/>
  <cols>
    <col min="1" max="2" width="3.5703125" style="1" bestFit="1" customWidth="1"/>
    <col min="3" max="3" width="9.140625" style="1" customWidth="1"/>
    <col min="4" max="4" width="31.7109375" customWidth="1"/>
    <col min="5" max="5" width="21.7109375" customWidth="1"/>
    <col min="6" max="8" width="15" hidden="1" customWidth="1"/>
    <col min="9" max="10" width="10.7109375" hidden="1" customWidth="1"/>
    <col min="11" max="11" width="15.7109375" style="20" bestFit="1" customWidth="1"/>
    <col min="12" max="12" width="9.140625" customWidth="1"/>
    <col min="13" max="16384" width="9.140625" hidden="1"/>
  </cols>
  <sheetData>
    <row r="1" spans="1:1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42"/>
    </row>
    <row r="2" spans="1:11" x14ac:dyDescent="0.25">
      <c r="A2"/>
      <c r="B2"/>
      <c r="C2"/>
      <c r="K2" s="43"/>
    </row>
    <row r="3" spans="1:11" x14ac:dyDescent="0.25">
      <c r="A3"/>
      <c r="B3"/>
      <c r="C3"/>
      <c r="K3" s="43"/>
    </row>
    <row r="4" spans="1:11" x14ac:dyDescent="0.25"/>
    <row r="5" spans="1:11" x14ac:dyDescent="0.25">
      <c r="D5" s="1" t="s">
        <v>0</v>
      </c>
      <c r="E5" s="1" t="s">
        <v>1</v>
      </c>
      <c r="F5" s="1"/>
      <c r="G5" s="1"/>
      <c r="H5" s="1"/>
      <c r="I5" s="19"/>
      <c r="J5" s="19"/>
      <c r="K5" s="44" t="s">
        <v>2370</v>
      </c>
    </row>
    <row r="6" spans="1:11" x14ac:dyDescent="0.25">
      <c r="A6" s="1" t="s">
        <v>2</v>
      </c>
      <c r="B6" s="1" t="s">
        <v>3</v>
      </c>
      <c r="C6" s="2" t="s">
        <v>4</v>
      </c>
      <c r="D6" s="2" t="s">
        <v>1</v>
      </c>
      <c r="E6" s="2" t="s">
        <v>5</v>
      </c>
      <c r="F6" s="2"/>
      <c r="G6" s="2"/>
      <c r="H6" s="2"/>
      <c r="I6" s="2"/>
      <c r="J6" s="2"/>
      <c r="K6" s="45" t="s">
        <v>2371</v>
      </c>
    </row>
    <row r="7" spans="1:11" x14ac:dyDescent="0.25">
      <c r="A7" s="1" t="s">
        <v>6</v>
      </c>
      <c r="B7" s="1">
        <v>1</v>
      </c>
      <c r="C7" s="1" t="s">
        <v>7</v>
      </c>
      <c r="D7" s="3" t="s">
        <v>8</v>
      </c>
      <c r="E7" t="s">
        <v>9</v>
      </c>
      <c r="F7" s="4"/>
      <c r="G7" s="4"/>
      <c r="H7" s="5"/>
      <c r="I7" s="5"/>
      <c r="J7" s="5"/>
      <c r="K7" s="20">
        <v>1346.9483999999989</v>
      </c>
    </row>
    <row r="8" spans="1:11" x14ac:dyDescent="0.25">
      <c r="A8" s="1" t="s">
        <v>6</v>
      </c>
      <c r="B8" s="1">
        <v>3</v>
      </c>
      <c r="C8" s="1" t="s">
        <v>10</v>
      </c>
      <c r="D8" s="6" t="s">
        <v>11</v>
      </c>
      <c r="E8" t="s">
        <v>12</v>
      </c>
      <c r="F8" s="4"/>
      <c r="G8" s="4"/>
      <c r="H8" s="5"/>
      <c r="I8" s="7"/>
      <c r="J8" s="7"/>
      <c r="K8" s="20">
        <v>125.5654</v>
      </c>
    </row>
    <row r="9" spans="1:11" x14ac:dyDescent="0.25">
      <c r="A9" s="1" t="s">
        <v>6</v>
      </c>
      <c r="B9" s="1">
        <v>3</v>
      </c>
      <c r="C9" s="1" t="s">
        <v>13</v>
      </c>
      <c r="D9" s="6" t="s">
        <v>14</v>
      </c>
      <c r="E9" t="s">
        <v>12</v>
      </c>
      <c r="F9" s="4"/>
      <c r="G9" s="4"/>
      <c r="H9" s="5"/>
      <c r="I9" s="7"/>
      <c r="J9" s="7"/>
      <c r="K9" s="20">
        <v>56.182999999999979</v>
      </c>
    </row>
    <row r="10" spans="1:11" x14ac:dyDescent="0.25">
      <c r="A10" s="1" t="s">
        <v>6</v>
      </c>
      <c r="B10" s="1">
        <v>3</v>
      </c>
      <c r="C10" s="1" t="s">
        <v>15</v>
      </c>
      <c r="D10" s="6" t="s">
        <v>16</v>
      </c>
      <c r="E10" t="s">
        <v>12</v>
      </c>
      <c r="F10" s="4"/>
      <c r="G10" s="4"/>
      <c r="H10" s="5"/>
      <c r="I10" s="7"/>
      <c r="J10" s="7"/>
      <c r="K10" s="20">
        <v>21.365000000000006</v>
      </c>
    </row>
    <row r="11" spans="1:11" x14ac:dyDescent="0.25">
      <c r="A11" s="1" t="s">
        <v>6</v>
      </c>
      <c r="B11" s="1">
        <v>3</v>
      </c>
      <c r="C11" s="1" t="s">
        <v>17</v>
      </c>
      <c r="D11" s="6" t="s">
        <v>18</v>
      </c>
      <c r="E11" t="s">
        <v>12</v>
      </c>
      <c r="F11" s="4"/>
      <c r="G11" s="4"/>
      <c r="H11" s="5"/>
      <c r="I11" s="7"/>
      <c r="J11" s="7"/>
      <c r="K11" s="20">
        <v>12.006199999999998</v>
      </c>
    </row>
    <row r="12" spans="1:11" x14ac:dyDescent="0.25">
      <c r="A12" s="1" t="s">
        <v>19</v>
      </c>
      <c r="B12" s="1" t="s">
        <v>19</v>
      </c>
      <c r="C12" s="1" t="s">
        <v>19</v>
      </c>
      <c r="D12" s="8" t="s">
        <v>19</v>
      </c>
      <c r="E12" s="8" t="s">
        <v>20</v>
      </c>
      <c r="F12" s="8"/>
      <c r="G12" s="9"/>
      <c r="H12" s="9"/>
      <c r="I12" s="9"/>
      <c r="J12" s="9"/>
      <c r="K12" s="20" t="s">
        <v>19</v>
      </c>
    </row>
    <row r="13" spans="1:11" x14ac:dyDescent="0.25">
      <c r="A13" s="1" t="s">
        <v>21</v>
      </c>
      <c r="B13" s="1">
        <v>1</v>
      </c>
      <c r="C13" s="1" t="s">
        <v>7</v>
      </c>
      <c r="D13" s="6" t="s">
        <v>22</v>
      </c>
      <c r="E13" t="s">
        <v>9</v>
      </c>
      <c r="F13" s="4"/>
      <c r="G13" s="4"/>
      <c r="H13" s="5"/>
      <c r="I13" s="5"/>
      <c r="J13" s="5"/>
      <c r="K13" s="20">
        <v>2701.7696999999926</v>
      </c>
    </row>
    <row r="14" spans="1:11" x14ac:dyDescent="0.25">
      <c r="A14" s="1" t="s">
        <v>21</v>
      </c>
      <c r="B14" s="1">
        <v>3</v>
      </c>
      <c r="C14" s="1" t="s">
        <v>23</v>
      </c>
      <c r="D14" s="6" t="s">
        <v>24</v>
      </c>
      <c r="E14" t="s">
        <v>12</v>
      </c>
      <c r="F14" s="4"/>
      <c r="G14" s="4"/>
      <c r="H14" s="5"/>
      <c r="I14" s="7"/>
      <c r="J14" s="7"/>
      <c r="K14" s="20">
        <v>2458.7768000000015</v>
      </c>
    </row>
    <row r="15" spans="1:11" x14ac:dyDescent="0.25">
      <c r="A15" s="1" t="s">
        <v>21</v>
      </c>
      <c r="B15" s="1">
        <v>3</v>
      </c>
      <c r="C15" s="1" t="s">
        <v>25</v>
      </c>
      <c r="D15" s="6" t="s">
        <v>26</v>
      </c>
      <c r="E15" t="s">
        <v>12</v>
      </c>
      <c r="F15" s="4"/>
      <c r="G15" s="4"/>
      <c r="H15" s="5"/>
      <c r="I15" s="7"/>
      <c r="J15" s="7"/>
      <c r="K15" s="20">
        <v>180.79779999999985</v>
      </c>
    </row>
    <row r="16" spans="1:11" x14ac:dyDescent="0.25">
      <c r="A16" s="1" t="s">
        <v>21</v>
      </c>
      <c r="B16" s="1">
        <v>3</v>
      </c>
      <c r="C16" s="1" t="s">
        <v>27</v>
      </c>
      <c r="D16" s="6" t="s">
        <v>28</v>
      </c>
      <c r="E16" t="s">
        <v>12</v>
      </c>
      <c r="F16" s="4"/>
      <c r="G16" s="4"/>
      <c r="H16" s="5"/>
      <c r="I16" s="7"/>
      <c r="J16" s="7"/>
      <c r="K16" s="20">
        <v>18.140000000000004</v>
      </c>
    </row>
    <row r="17" spans="1:11" x14ac:dyDescent="0.25">
      <c r="A17" s="1" t="s">
        <v>21</v>
      </c>
      <c r="B17" s="1">
        <v>3</v>
      </c>
      <c r="C17" s="1" t="s">
        <v>29</v>
      </c>
      <c r="D17" s="6" t="s">
        <v>30</v>
      </c>
      <c r="E17" t="s">
        <v>12</v>
      </c>
      <c r="F17" s="4"/>
      <c r="G17" s="4"/>
      <c r="H17" s="5"/>
      <c r="I17" s="7"/>
      <c r="J17" s="7"/>
      <c r="K17" s="20">
        <v>15.836699999999999</v>
      </c>
    </row>
    <row r="18" spans="1:11" x14ac:dyDescent="0.25">
      <c r="A18" s="1" t="s">
        <v>21</v>
      </c>
      <c r="B18" s="1">
        <v>3</v>
      </c>
      <c r="C18" s="1" t="s">
        <v>31</v>
      </c>
      <c r="D18" s="6" t="s">
        <v>32</v>
      </c>
      <c r="E18" t="s">
        <v>12</v>
      </c>
      <c r="F18" s="4"/>
      <c r="G18" s="4"/>
      <c r="H18" s="5"/>
      <c r="I18" s="7"/>
      <c r="J18" s="7"/>
      <c r="K18" s="20">
        <v>137.00029999999998</v>
      </c>
    </row>
    <row r="19" spans="1:11" x14ac:dyDescent="0.25">
      <c r="A19" s="1" t="s">
        <v>21</v>
      </c>
      <c r="B19" s="1">
        <v>3</v>
      </c>
      <c r="C19" s="1" t="s">
        <v>33</v>
      </c>
      <c r="D19" s="6" t="s">
        <v>34</v>
      </c>
      <c r="E19" t="s">
        <v>12</v>
      </c>
      <c r="F19" s="4"/>
      <c r="G19" s="4"/>
      <c r="H19" s="5"/>
      <c r="I19" s="7"/>
      <c r="J19" s="7"/>
      <c r="K19" s="20">
        <v>16.9757</v>
      </c>
    </row>
    <row r="20" spans="1:11" x14ac:dyDescent="0.25">
      <c r="A20" s="1" t="s">
        <v>21</v>
      </c>
      <c r="B20" s="1">
        <v>3</v>
      </c>
      <c r="C20" s="1" t="s">
        <v>35</v>
      </c>
      <c r="D20" s="6" t="s">
        <v>36</v>
      </c>
      <c r="E20" t="s">
        <v>12</v>
      </c>
      <c r="F20" s="4"/>
      <c r="G20" s="4"/>
      <c r="H20" s="4"/>
      <c r="I20" s="7"/>
      <c r="J20" s="7"/>
      <c r="K20" s="20">
        <v>49.061799999999991</v>
      </c>
    </row>
    <row r="21" spans="1:11" x14ac:dyDescent="0.25">
      <c r="A21" s="1" t="s">
        <v>19</v>
      </c>
      <c r="B21" s="1" t="s">
        <v>19</v>
      </c>
      <c r="C21" s="1" t="s">
        <v>19</v>
      </c>
      <c r="D21" s="8" t="s">
        <v>19</v>
      </c>
      <c r="E21" s="8" t="s">
        <v>20</v>
      </c>
      <c r="F21" s="9"/>
      <c r="G21" s="9"/>
      <c r="H21" s="9"/>
      <c r="I21" s="9"/>
      <c r="J21" s="9"/>
      <c r="K21" s="20" t="s">
        <v>19</v>
      </c>
    </row>
    <row r="22" spans="1:11" x14ac:dyDescent="0.25">
      <c r="A22" s="1" t="s">
        <v>37</v>
      </c>
      <c r="B22" s="1">
        <v>1</v>
      </c>
      <c r="C22" s="1" t="s">
        <v>7</v>
      </c>
      <c r="D22" s="6" t="s">
        <v>38</v>
      </c>
      <c r="E22" t="s">
        <v>9</v>
      </c>
      <c r="F22" s="4"/>
      <c r="G22" s="4"/>
      <c r="H22" s="5"/>
      <c r="I22" s="5"/>
      <c r="J22" s="5"/>
      <c r="K22" s="20">
        <v>1376.0719000000011</v>
      </c>
    </row>
    <row r="23" spans="1:11" x14ac:dyDescent="0.25">
      <c r="A23" s="1" t="s">
        <v>37</v>
      </c>
      <c r="B23" s="1">
        <v>3</v>
      </c>
      <c r="C23" s="1" t="s">
        <v>39</v>
      </c>
      <c r="D23" s="6" t="s">
        <v>40</v>
      </c>
      <c r="E23" t="s">
        <v>12</v>
      </c>
      <c r="F23" s="4"/>
      <c r="G23" s="4"/>
      <c r="H23" s="5"/>
      <c r="I23" s="7"/>
      <c r="J23" s="7"/>
      <c r="K23" s="20">
        <v>550.8607999999997</v>
      </c>
    </row>
    <row r="24" spans="1:11" x14ac:dyDescent="0.25">
      <c r="A24" s="1" t="s">
        <v>37</v>
      </c>
      <c r="B24" s="1">
        <v>3</v>
      </c>
      <c r="C24" s="1" t="s">
        <v>41</v>
      </c>
      <c r="D24" s="6" t="s">
        <v>42</v>
      </c>
      <c r="E24" t="s">
        <v>12</v>
      </c>
      <c r="F24" s="4"/>
      <c r="G24" s="4"/>
      <c r="H24" s="5"/>
      <c r="I24" s="7"/>
      <c r="J24" s="7"/>
      <c r="K24" s="20">
        <v>3.1533000000000002</v>
      </c>
    </row>
    <row r="25" spans="1:11" x14ac:dyDescent="0.25">
      <c r="A25" s="1" t="s">
        <v>37</v>
      </c>
      <c r="B25" s="1">
        <v>3</v>
      </c>
      <c r="C25" s="1" t="s">
        <v>43</v>
      </c>
      <c r="D25" s="6" t="s">
        <v>44</v>
      </c>
      <c r="E25" t="s">
        <v>12</v>
      </c>
      <c r="F25" s="4"/>
      <c r="G25" s="4"/>
      <c r="H25" s="5"/>
      <c r="I25" s="7"/>
      <c r="J25" s="7"/>
      <c r="K25" s="20">
        <v>8.9131</v>
      </c>
    </row>
    <row r="26" spans="1:11" x14ac:dyDescent="0.25">
      <c r="A26" s="1" t="s">
        <v>37</v>
      </c>
      <c r="B26" s="1">
        <v>3</v>
      </c>
      <c r="C26" s="1" t="s">
        <v>45</v>
      </c>
      <c r="D26" s="6" t="s">
        <v>46</v>
      </c>
      <c r="E26" t="s">
        <v>12</v>
      </c>
      <c r="F26" s="4"/>
      <c r="G26" s="4"/>
      <c r="H26" s="5"/>
      <c r="I26" s="7"/>
      <c r="J26" s="7"/>
      <c r="K26" s="20">
        <v>7.908999999999998</v>
      </c>
    </row>
    <row r="27" spans="1:11" x14ac:dyDescent="0.25">
      <c r="A27" s="1" t="s">
        <v>37</v>
      </c>
      <c r="B27" s="1">
        <v>3</v>
      </c>
      <c r="C27" s="1" t="s">
        <v>47</v>
      </c>
      <c r="D27" s="6" t="s">
        <v>48</v>
      </c>
      <c r="E27" t="s">
        <v>12</v>
      </c>
      <c r="F27" s="4"/>
      <c r="G27" s="4"/>
      <c r="H27" s="5"/>
      <c r="I27" s="7"/>
      <c r="J27" s="7"/>
      <c r="K27" s="20">
        <v>26.464200000000002</v>
      </c>
    </row>
    <row r="28" spans="1:11" x14ac:dyDescent="0.25">
      <c r="A28" s="1" t="s">
        <v>37</v>
      </c>
      <c r="B28" s="1">
        <v>3</v>
      </c>
      <c r="C28" s="1" t="s">
        <v>49</v>
      </c>
      <c r="D28" s="6" t="s">
        <v>50</v>
      </c>
      <c r="E28" t="s">
        <v>12</v>
      </c>
      <c r="F28" s="4"/>
      <c r="G28" s="4"/>
      <c r="H28" s="5"/>
      <c r="I28" s="7"/>
      <c r="J28" s="7"/>
      <c r="K28" s="20">
        <v>2.7525000000000004</v>
      </c>
    </row>
    <row r="29" spans="1:11" x14ac:dyDescent="0.25">
      <c r="A29" s="1" t="s">
        <v>19</v>
      </c>
      <c r="B29" s="1" t="s">
        <v>19</v>
      </c>
      <c r="C29" s="1" t="s">
        <v>19</v>
      </c>
      <c r="D29" s="8" t="s">
        <v>19</v>
      </c>
      <c r="E29" s="8" t="s">
        <v>20</v>
      </c>
      <c r="F29" s="9"/>
      <c r="G29" s="9"/>
      <c r="H29" s="9"/>
      <c r="I29" s="9"/>
      <c r="J29" s="9"/>
      <c r="K29" s="20" t="s">
        <v>19</v>
      </c>
    </row>
    <row r="30" spans="1:11" x14ac:dyDescent="0.25">
      <c r="A30" s="1" t="s">
        <v>51</v>
      </c>
      <c r="B30" s="1">
        <v>1</v>
      </c>
      <c r="C30" s="1" t="s">
        <v>7</v>
      </c>
      <c r="D30" s="3" t="s">
        <v>52</v>
      </c>
      <c r="E30" t="s">
        <v>9</v>
      </c>
      <c r="F30" s="4"/>
      <c r="G30" s="4"/>
      <c r="H30" s="5"/>
      <c r="I30" s="5"/>
      <c r="J30" s="5"/>
      <c r="K30" s="20">
        <v>1320.2016999999994</v>
      </c>
    </row>
    <row r="31" spans="1:11" x14ac:dyDescent="0.25">
      <c r="A31" s="1" t="s">
        <v>51</v>
      </c>
      <c r="B31" s="1">
        <v>3</v>
      </c>
      <c r="C31" s="1" t="s">
        <v>53</v>
      </c>
      <c r="D31" s="6" t="s">
        <v>54</v>
      </c>
      <c r="E31" t="s">
        <v>12</v>
      </c>
      <c r="F31" s="4"/>
      <c r="G31" s="4"/>
      <c r="H31" s="5"/>
      <c r="I31" s="7"/>
      <c r="J31" s="7"/>
      <c r="K31" s="20">
        <v>6.2744999999999997</v>
      </c>
    </row>
    <row r="32" spans="1:11" x14ac:dyDescent="0.25">
      <c r="A32" s="1" t="s">
        <v>51</v>
      </c>
      <c r="B32" s="1">
        <v>3</v>
      </c>
      <c r="C32" s="1" t="s">
        <v>55</v>
      </c>
      <c r="D32" s="6" t="s">
        <v>56</v>
      </c>
      <c r="E32" t="s">
        <v>12</v>
      </c>
      <c r="F32" s="4"/>
      <c r="G32" s="4"/>
      <c r="H32" s="5"/>
      <c r="I32" s="7"/>
      <c r="J32" s="7"/>
      <c r="K32" s="20">
        <v>14.237</v>
      </c>
    </row>
    <row r="33" spans="1:11" x14ac:dyDescent="0.25">
      <c r="A33" s="1" t="s">
        <v>51</v>
      </c>
      <c r="B33" s="1">
        <v>3</v>
      </c>
      <c r="C33" s="1" t="s">
        <v>57</v>
      </c>
      <c r="D33" s="6" t="s">
        <v>58</v>
      </c>
      <c r="E33" t="s">
        <v>12</v>
      </c>
      <c r="F33" s="4"/>
      <c r="G33" s="4"/>
      <c r="H33" s="5"/>
      <c r="I33" s="7"/>
      <c r="J33" s="7"/>
      <c r="K33" s="20">
        <v>15.141000000000004</v>
      </c>
    </row>
    <row r="34" spans="1:11" x14ac:dyDescent="0.25">
      <c r="A34" s="1" t="s">
        <v>51</v>
      </c>
      <c r="B34" s="1">
        <v>3</v>
      </c>
      <c r="C34" s="1" t="s">
        <v>59</v>
      </c>
      <c r="D34" s="6" t="s">
        <v>60</v>
      </c>
      <c r="E34" t="s">
        <v>12</v>
      </c>
      <c r="F34" s="4"/>
      <c r="G34" s="4"/>
      <c r="H34" s="5"/>
      <c r="I34" s="7"/>
      <c r="J34" s="7"/>
      <c r="K34" s="20">
        <v>42.388199999999991</v>
      </c>
    </row>
    <row r="35" spans="1:11" x14ac:dyDescent="0.25">
      <c r="A35" s="1" t="s">
        <v>51</v>
      </c>
      <c r="B35" s="1">
        <v>3</v>
      </c>
      <c r="C35" s="1" t="s">
        <v>61</v>
      </c>
      <c r="D35" s="6" t="s">
        <v>62</v>
      </c>
      <c r="E35" t="s">
        <v>12</v>
      </c>
      <c r="F35" s="4"/>
      <c r="G35" s="4"/>
      <c r="H35" s="5"/>
      <c r="I35" s="7"/>
      <c r="J35" s="7"/>
      <c r="K35" s="20">
        <v>21.604100000000003</v>
      </c>
    </row>
    <row r="36" spans="1:11" x14ac:dyDescent="0.25">
      <c r="A36" s="1" t="s">
        <v>51</v>
      </c>
      <c r="B36" s="1">
        <v>3</v>
      </c>
      <c r="C36" s="1" t="s">
        <v>63</v>
      </c>
      <c r="D36" s="6" t="s">
        <v>64</v>
      </c>
      <c r="E36" t="s">
        <v>12</v>
      </c>
      <c r="F36" s="4"/>
      <c r="G36" s="4"/>
      <c r="H36" s="5"/>
      <c r="I36" s="7"/>
      <c r="J36" s="7"/>
      <c r="K36" s="20">
        <v>17.915199999999999</v>
      </c>
    </row>
    <row r="37" spans="1:11" x14ac:dyDescent="0.25">
      <c r="A37" s="1" t="s">
        <v>19</v>
      </c>
      <c r="B37" s="1" t="s">
        <v>19</v>
      </c>
      <c r="C37" s="1" t="s">
        <v>19</v>
      </c>
      <c r="D37" s="8" t="s">
        <v>19</v>
      </c>
      <c r="E37" s="8" t="s">
        <v>20</v>
      </c>
      <c r="F37" s="9"/>
      <c r="G37" s="9"/>
      <c r="H37" s="9"/>
      <c r="I37" s="9"/>
      <c r="J37" s="9"/>
      <c r="K37" s="20" t="s">
        <v>19</v>
      </c>
    </row>
    <row r="38" spans="1:11" x14ac:dyDescent="0.25">
      <c r="A38" s="1" t="s">
        <v>65</v>
      </c>
      <c r="B38" s="1">
        <v>1</v>
      </c>
      <c r="C38" s="1" t="s">
        <v>7</v>
      </c>
      <c r="D38" s="3" t="s">
        <v>66</v>
      </c>
      <c r="E38" t="s">
        <v>9</v>
      </c>
      <c r="F38" s="4"/>
      <c r="G38" s="4"/>
      <c r="H38" s="5"/>
      <c r="I38" s="5"/>
      <c r="J38" s="5"/>
      <c r="K38" s="20">
        <v>639.21569999999997</v>
      </c>
    </row>
    <row r="39" spans="1:11" x14ac:dyDescent="0.25">
      <c r="A39" s="1" t="s">
        <v>65</v>
      </c>
      <c r="B39" s="1">
        <v>3</v>
      </c>
      <c r="C39" s="1" t="s">
        <v>67</v>
      </c>
      <c r="D39" s="6" t="s">
        <v>68</v>
      </c>
      <c r="E39" t="s">
        <v>12</v>
      </c>
      <c r="F39" s="4"/>
      <c r="G39" s="4"/>
      <c r="H39" s="5"/>
      <c r="I39" s="7"/>
      <c r="J39" s="7"/>
      <c r="K39" s="20">
        <v>96.721800000000073</v>
      </c>
    </row>
    <row r="40" spans="1:11" x14ac:dyDescent="0.25">
      <c r="A40" s="1" t="s">
        <v>65</v>
      </c>
      <c r="B40" s="1">
        <v>3</v>
      </c>
      <c r="C40" s="1" t="s">
        <v>69</v>
      </c>
      <c r="D40" s="6" t="s">
        <v>70</v>
      </c>
      <c r="E40" t="s">
        <v>12</v>
      </c>
      <c r="F40" s="4"/>
      <c r="G40" s="4"/>
      <c r="H40" s="5"/>
      <c r="I40" s="7"/>
      <c r="J40" s="7"/>
      <c r="K40" s="20">
        <v>27.537900000000004</v>
      </c>
    </row>
    <row r="41" spans="1:11" x14ac:dyDescent="0.25">
      <c r="A41" s="1" t="s">
        <v>65</v>
      </c>
      <c r="B41" s="1">
        <v>3</v>
      </c>
      <c r="C41" s="1" t="s">
        <v>71</v>
      </c>
      <c r="D41" s="6" t="s">
        <v>72</v>
      </c>
      <c r="E41" t="s">
        <v>12</v>
      </c>
      <c r="F41" s="4"/>
      <c r="G41" s="4"/>
      <c r="H41" s="5"/>
      <c r="I41" s="7"/>
      <c r="J41" s="7"/>
      <c r="K41" s="20">
        <v>5.2171999999999992</v>
      </c>
    </row>
    <row r="42" spans="1:11" x14ac:dyDescent="0.25">
      <c r="A42" s="1" t="s">
        <v>19</v>
      </c>
      <c r="B42" s="1" t="s">
        <v>19</v>
      </c>
      <c r="C42" s="1" t="s">
        <v>19</v>
      </c>
      <c r="D42" s="8" t="s">
        <v>19</v>
      </c>
      <c r="E42" s="8" t="s">
        <v>20</v>
      </c>
      <c r="F42" s="9"/>
      <c r="G42" s="9"/>
      <c r="H42" s="9"/>
      <c r="I42" s="9"/>
      <c r="J42" s="9"/>
      <c r="K42" s="20" t="s">
        <v>19</v>
      </c>
    </row>
    <row r="43" spans="1:11" x14ac:dyDescent="0.25">
      <c r="A43" s="1" t="s">
        <v>73</v>
      </c>
      <c r="B43" s="1">
        <v>1</v>
      </c>
      <c r="C43" s="1" t="s">
        <v>7</v>
      </c>
      <c r="D43" s="3" t="s">
        <v>74</v>
      </c>
      <c r="E43" t="s">
        <v>9</v>
      </c>
      <c r="F43" s="4"/>
      <c r="G43" s="4"/>
      <c r="H43" s="5"/>
      <c r="I43" s="5"/>
      <c r="J43" s="5"/>
      <c r="K43" s="20">
        <v>1375.1885000000007</v>
      </c>
    </row>
    <row r="44" spans="1:11" x14ac:dyDescent="0.25">
      <c r="A44" s="1" t="s">
        <v>73</v>
      </c>
      <c r="B44" s="1">
        <v>3</v>
      </c>
      <c r="C44" s="1" t="s">
        <v>75</v>
      </c>
      <c r="D44" s="6" t="s">
        <v>76</v>
      </c>
      <c r="E44" t="s">
        <v>12</v>
      </c>
      <c r="F44" s="4"/>
      <c r="G44" s="4"/>
      <c r="H44" s="5"/>
      <c r="I44" s="7"/>
      <c r="J44" s="7"/>
      <c r="K44" s="20">
        <v>274.49040000000014</v>
      </c>
    </row>
    <row r="45" spans="1:11" x14ac:dyDescent="0.25">
      <c r="A45" s="1" t="s">
        <v>73</v>
      </c>
      <c r="B45" s="1">
        <v>3</v>
      </c>
      <c r="C45" s="1" t="s">
        <v>77</v>
      </c>
      <c r="D45" s="6" t="s">
        <v>78</v>
      </c>
      <c r="E45" t="s">
        <v>12</v>
      </c>
      <c r="F45" s="4"/>
      <c r="G45" s="4"/>
      <c r="H45" s="5"/>
      <c r="I45" s="7"/>
      <c r="J45" s="7"/>
      <c r="K45" s="20">
        <v>4.9501999999999997</v>
      </c>
    </row>
    <row r="46" spans="1:11" x14ac:dyDescent="0.25">
      <c r="A46" s="1" t="s">
        <v>73</v>
      </c>
      <c r="B46" s="1">
        <v>3</v>
      </c>
      <c r="C46" s="1" t="s">
        <v>79</v>
      </c>
      <c r="D46" s="6" t="s">
        <v>80</v>
      </c>
      <c r="E46" t="s">
        <v>12</v>
      </c>
      <c r="F46" s="4"/>
      <c r="G46" s="4"/>
      <c r="H46" s="5"/>
      <c r="I46" s="7"/>
      <c r="J46" s="7"/>
      <c r="K46" s="20">
        <v>12.427499999999998</v>
      </c>
    </row>
    <row r="47" spans="1:11" x14ac:dyDescent="0.25">
      <c r="A47" s="1" t="s">
        <v>73</v>
      </c>
      <c r="B47" s="1">
        <v>3</v>
      </c>
      <c r="C47" s="1" t="s">
        <v>81</v>
      </c>
      <c r="D47" s="6" t="s">
        <v>82</v>
      </c>
      <c r="E47" t="s">
        <v>12</v>
      </c>
      <c r="F47" s="4"/>
      <c r="G47" s="4"/>
      <c r="H47" s="5"/>
      <c r="I47" s="7"/>
      <c r="J47" s="7"/>
      <c r="K47" s="20">
        <v>18.7178</v>
      </c>
    </row>
    <row r="48" spans="1:11" x14ac:dyDescent="0.25">
      <c r="A48" s="1" t="s">
        <v>73</v>
      </c>
      <c r="B48" s="1">
        <v>3</v>
      </c>
      <c r="C48" s="1" t="s">
        <v>83</v>
      </c>
      <c r="D48" s="6" t="s">
        <v>84</v>
      </c>
      <c r="E48" t="s">
        <v>12</v>
      </c>
      <c r="F48" s="4"/>
      <c r="G48" s="4"/>
      <c r="H48" s="5"/>
      <c r="I48" s="7"/>
      <c r="J48" s="7"/>
      <c r="K48" s="20">
        <v>2.2361</v>
      </c>
    </row>
    <row r="49" spans="1:11" x14ac:dyDescent="0.25">
      <c r="A49" s="1" t="s">
        <v>73</v>
      </c>
      <c r="B49" s="1">
        <v>3</v>
      </c>
      <c r="C49" s="1" t="s">
        <v>85</v>
      </c>
      <c r="D49" s="3" t="s">
        <v>86</v>
      </c>
      <c r="E49" t="s">
        <v>12</v>
      </c>
      <c r="F49" s="4"/>
      <c r="G49" s="4"/>
      <c r="H49" s="5"/>
      <c r="I49" s="7"/>
      <c r="J49" s="7"/>
      <c r="K49" s="20">
        <v>179.3785</v>
      </c>
    </row>
    <row r="50" spans="1:11" x14ac:dyDescent="0.25">
      <c r="A50" s="1" t="s">
        <v>73</v>
      </c>
      <c r="B50" s="1">
        <v>3</v>
      </c>
      <c r="C50" s="1" t="s">
        <v>87</v>
      </c>
      <c r="D50" s="3" t="s">
        <v>88</v>
      </c>
      <c r="E50" t="s">
        <v>12</v>
      </c>
      <c r="F50" s="4"/>
      <c r="G50" s="4"/>
      <c r="H50" s="5"/>
      <c r="I50" s="7"/>
      <c r="J50" s="7"/>
      <c r="K50" s="20">
        <v>241.44820000000004</v>
      </c>
    </row>
    <row r="51" spans="1:11" x14ac:dyDescent="0.25">
      <c r="A51" s="1" t="s">
        <v>19</v>
      </c>
      <c r="B51" s="1" t="s">
        <v>19</v>
      </c>
      <c r="C51" s="1" t="s">
        <v>19</v>
      </c>
      <c r="D51" s="8" t="s">
        <v>19</v>
      </c>
      <c r="E51" s="8" t="s">
        <v>20</v>
      </c>
      <c r="F51" s="9"/>
      <c r="G51" s="9"/>
      <c r="H51" s="9"/>
      <c r="I51" s="9"/>
      <c r="J51" s="9"/>
      <c r="K51" s="20" t="s">
        <v>19</v>
      </c>
    </row>
    <row r="52" spans="1:11" x14ac:dyDescent="0.25">
      <c r="A52" s="1" t="s">
        <v>89</v>
      </c>
      <c r="B52" s="1">
        <v>1</v>
      </c>
      <c r="C52" s="1" t="s">
        <v>7</v>
      </c>
      <c r="D52" s="3" t="s">
        <v>90</v>
      </c>
      <c r="E52" t="s">
        <v>9</v>
      </c>
      <c r="F52" s="4"/>
      <c r="G52" s="4"/>
      <c r="H52" s="5"/>
      <c r="I52" s="5"/>
      <c r="J52" s="5"/>
      <c r="K52" s="20">
        <v>770.70249999999999</v>
      </c>
    </row>
    <row r="53" spans="1:11" x14ac:dyDescent="0.25">
      <c r="A53" s="1" t="s">
        <v>89</v>
      </c>
      <c r="B53" s="1">
        <v>3</v>
      </c>
      <c r="C53" s="1" t="s">
        <v>91</v>
      </c>
      <c r="D53" s="3" t="s">
        <v>92</v>
      </c>
      <c r="E53" t="s">
        <v>12</v>
      </c>
      <c r="F53" s="4"/>
      <c r="G53" s="4"/>
      <c r="H53" s="5"/>
      <c r="I53" s="7"/>
      <c r="J53" s="7"/>
      <c r="K53" s="20">
        <v>21.9604</v>
      </c>
    </row>
    <row r="54" spans="1:11" x14ac:dyDescent="0.25">
      <c r="A54" s="1" t="s">
        <v>19</v>
      </c>
      <c r="B54" s="1" t="s">
        <v>19</v>
      </c>
      <c r="C54" s="1" t="s">
        <v>19</v>
      </c>
      <c r="D54" s="8" t="s">
        <v>19</v>
      </c>
      <c r="E54" s="8" t="s">
        <v>20</v>
      </c>
      <c r="F54" s="9"/>
      <c r="G54" s="9"/>
      <c r="H54" s="9"/>
      <c r="I54" s="9"/>
      <c r="J54" s="9"/>
      <c r="K54" s="20" t="s">
        <v>19</v>
      </c>
    </row>
    <row r="55" spans="1:11" x14ac:dyDescent="0.25">
      <c r="A55" s="1" t="s">
        <v>93</v>
      </c>
      <c r="B55" s="1">
        <v>1</v>
      </c>
      <c r="C55" s="1" t="s">
        <v>7</v>
      </c>
      <c r="D55" s="3" t="s">
        <v>94</v>
      </c>
      <c r="E55" t="s">
        <v>9</v>
      </c>
      <c r="F55" s="4"/>
      <c r="G55" s="4"/>
      <c r="H55" s="5"/>
      <c r="I55" s="5"/>
      <c r="J55" s="5"/>
      <c r="K55" s="20">
        <v>1521.7552000000019</v>
      </c>
    </row>
    <row r="56" spans="1:11" x14ac:dyDescent="0.25">
      <c r="A56" s="1" t="s">
        <v>93</v>
      </c>
      <c r="B56" s="1">
        <v>3</v>
      </c>
      <c r="C56" s="1" t="s">
        <v>95</v>
      </c>
      <c r="D56" s="3" t="s">
        <v>96</v>
      </c>
      <c r="E56" t="s">
        <v>12</v>
      </c>
      <c r="F56" s="4"/>
      <c r="G56" s="4"/>
      <c r="H56" s="5"/>
      <c r="I56" s="7"/>
      <c r="J56" s="7"/>
      <c r="K56" s="20">
        <v>39.471499999999999</v>
      </c>
    </row>
    <row r="57" spans="1:11" x14ac:dyDescent="0.25">
      <c r="A57" s="1" t="s">
        <v>93</v>
      </c>
      <c r="B57" s="1">
        <v>3</v>
      </c>
      <c r="C57" s="1" t="s">
        <v>97</v>
      </c>
      <c r="D57" s="3" t="s">
        <v>98</v>
      </c>
      <c r="E57" t="s">
        <v>12</v>
      </c>
      <c r="F57" s="4"/>
      <c r="G57" s="4"/>
      <c r="H57" s="5"/>
      <c r="I57" s="7"/>
      <c r="J57" s="7"/>
      <c r="K57" s="20">
        <v>11.376200000000003</v>
      </c>
    </row>
    <row r="58" spans="1:11" x14ac:dyDescent="0.25">
      <c r="A58" s="1" t="s">
        <v>93</v>
      </c>
      <c r="B58" s="1">
        <v>3</v>
      </c>
      <c r="C58" s="1" t="s">
        <v>99</v>
      </c>
      <c r="D58" s="3" t="s">
        <v>100</v>
      </c>
      <c r="E58" t="s">
        <v>12</v>
      </c>
      <c r="F58" s="4"/>
      <c r="G58" s="4"/>
      <c r="H58" s="5"/>
      <c r="I58" s="7"/>
      <c r="J58" s="7"/>
      <c r="K58" s="20">
        <v>9.0873999999999988</v>
      </c>
    </row>
    <row r="59" spans="1:11" x14ac:dyDescent="0.25">
      <c r="A59" s="1" t="s">
        <v>93</v>
      </c>
      <c r="B59" s="1">
        <v>3</v>
      </c>
      <c r="C59" s="1" t="s">
        <v>101</v>
      </c>
      <c r="D59" s="3" t="s">
        <v>102</v>
      </c>
      <c r="E59" t="s">
        <v>12</v>
      </c>
      <c r="F59" s="4"/>
      <c r="G59" s="4"/>
      <c r="H59" s="5"/>
      <c r="I59" s="7"/>
      <c r="J59" s="7"/>
      <c r="K59" s="20">
        <v>26.149699999999999</v>
      </c>
    </row>
    <row r="60" spans="1:11" x14ac:dyDescent="0.25">
      <c r="A60" s="1" t="s">
        <v>93</v>
      </c>
      <c r="B60" s="1">
        <v>3</v>
      </c>
      <c r="C60" s="1" t="s">
        <v>103</v>
      </c>
      <c r="D60" s="3" t="s">
        <v>104</v>
      </c>
      <c r="E60" t="s">
        <v>12</v>
      </c>
      <c r="F60" s="4"/>
      <c r="G60" s="4"/>
      <c r="H60" s="5"/>
      <c r="I60" s="7"/>
      <c r="J60" s="7"/>
      <c r="K60" s="20">
        <v>2.6687000000000003</v>
      </c>
    </row>
    <row r="61" spans="1:11" x14ac:dyDescent="0.25">
      <c r="A61" s="1" t="s">
        <v>19</v>
      </c>
      <c r="B61" s="1" t="s">
        <v>19</v>
      </c>
      <c r="C61" s="1" t="s">
        <v>19</v>
      </c>
      <c r="D61" s="8" t="s">
        <v>19</v>
      </c>
      <c r="E61" s="8" t="s">
        <v>20</v>
      </c>
      <c r="F61" s="9"/>
      <c r="G61" s="9"/>
      <c r="H61" s="9"/>
      <c r="I61" s="9"/>
      <c r="J61" s="9"/>
      <c r="K61" s="20" t="s">
        <v>19</v>
      </c>
    </row>
    <row r="62" spans="1:11" x14ac:dyDescent="0.25">
      <c r="A62" s="1" t="s">
        <v>105</v>
      </c>
      <c r="B62" s="1">
        <v>1</v>
      </c>
      <c r="C62" s="1" t="s">
        <v>7</v>
      </c>
      <c r="D62" s="3" t="s">
        <v>106</v>
      </c>
      <c r="E62" t="s">
        <v>9</v>
      </c>
      <c r="F62" s="4"/>
      <c r="G62" s="4"/>
      <c r="H62" s="5"/>
      <c r="I62" s="5"/>
      <c r="J62" s="5"/>
      <c r="K62" s="20">
        <v>1736.0333999999964</v>
      </c>
    </row>
    <row r="63" spans="1:11" x14ac:dyDescent="0.25">
      <c r="A63" s="1" t="s">
        <v>105</v>
      </c>
      <c r="B63" s="1">
        <v>3</v>
      </c>
      <c r="C63" s="1" t="s">
        <v>107</v>
      </c>
      <c r="D63" s="3" t="s">
        <v>108</v>
      </c>
      <c r="E63" t="s">
        <v>12</v>
      </c>
      <c r="F63" s="4"/>
      <c r="G63" s="4"/>
      <c r="H63" s="5"/>
      <c r="I63" s="7"/>
      <c r="J63" s="7"/>
      <c r="K63" s="20">
        <v>209.08909999999997</v>
      </c>
    </row>
    <row r="64" spans="1:11" x14ac:dyDescent="0.25">
      <c r="A64" s="1" t="s">
        <v>105</v>
      </c>
      <c r="B64" s="1">
        <v>3</v>
      </c>
      <c r="C64" s="1" t="s">
        <v>109</v>
      </c>
      <c r="D64" s="3" t="s">
        <v>110</v>
      </c>
      <c r="E64" t="s">
        <v>12</v>
      </c>
      <c r="F64" s="4"/>
      <c r="G64" s="4"/>
      <c r="H64" s="5"/>
      <c r="I64" s="7"/>
      <c r="J64" s="7"/>
      <c r="K64" s="20">
        <v>14.893899999999997</v>
      </c>
    </row>
    <row r="65" spans="1:11" x14ac:dyDescent="0.25">
      <c r="A65" s="1" t="s">
        <v>105</v>
      </c>
      <c r="B65" s="1">
        <v>3</v>
      </c>
      <c r="C65" s="1" t="s">
        <v>111</v>
      </c>
      <c r="D65" s="3" t="s">
        <v>112</v>
      </c>
      <c r="E65" t="s">
        <v>12</v>
      </c>
      <c r="F65" s="4"/>
      <c r="G65" s="4"/>
      <c r="H65" s="5"/>
      <c r="I65" s="7"/>
      <c r="J65" s="7"/>
      <c r="K65" s="20">
        <v>1.8712000000000002</v>
      </c>
    </row>
    <row r="66" spans="1:11" x14ac:dyDescent="0.25">
      <c r="A66" s="1" t="s">
        <v>105</v>
      </c>
      <c r="B66" s="1">
        <v>3</v>
      </c>
      <c r="C66" s="1" t="s">
        <v>113</v>
      </c>
      <c r="D66" s="3" t="s">
        <v>114</v>
      </c>
      <c r="E66" t="s">
        <v>12</v>
      </c>
      <c r="F66" s="4"/>
      <c r="G66" s="4"/>
      <c r="H66" s="5"/>
      <c r="I66" s="7"/>
      <c r="J66" s="7"/>
      <c r="K66" s="20">
        <v>10.675700000000001</v>
      </c>
    </row>
    <row r="67" spans="1:11" x14ac:dyDescent="0.25">
      <c r="A67" s="1" t="s">
        <v>105</v>
      </c>
      <c r="B67" s="1">
        <v>3</v>
      </c>
      <c r="C67" s="1" t="s">
        <v>115</v>
      </c>
      <c r="D67" s="3" t="s">
        <v>116</v>
      </c>
      <c r="E67" t="s">
        <v>12</v>
      </c>
      <c r="F67" s="4"/>
      <c r="G67" s="4"/>
      <c r="H67" s="5"/>
      <c r="I67" s="7"/>
      <c r="J67" s="7"/>
      <c r="K67" s="20">
        <v>12.559499999999998</v>
      </c>
    </row>
    <row r="68" spans="1:11" x14ac:dyDescent="0.25">
      <c r="A68" s="1" t="s">
        <v>19</v>
      </c>
      <c r="B68" s="1" t="s">
        <v>19</v>
      </c>
      <c r="C68" s="1" t="s">
        <v>19</v>
      </c>
      <c r="D68" s="8" t="s">
        <v>19</v>
      </c>
      <c r="E68" s="8" t="s">
        <v>20</v>
      </c>
      <c r="F68" s="9"/>
      <c r="G68" s="9"/>
      <c r="H68" s="9"/>
      <c r="I68" s="9"/>
      <c r="J68" s="9"/>
      <c r="K68" s="20" t="s">
        <v>19</v>
      </c>
    </row>
    <row r="69" spans="1:11" x14ac:dyDescent="0.25">
      <c r="A69" s="1" t="s">
        <v>117</v>
      </c>
      <c r="B69" s="1">
        <v>1</v>
      </c>
      <c r="C69" s="1" t="s">
        <v>7</v>
      </c>
      <c r="D69" s="3" t="s">
        <v>118</v>
      </c>
      <c r="E69" t="s">
        <v>9</v>
      </c>
      <c r="F69" s="4"/>
      <c r="G69" s="4"/>
      <c r="H69" s="5"/>
      <c r="I69" s="5"/>
      <c r="J69" s="5"/>
      <c r="K69" s="20">
        <v>1034.9141999999997</v>
      </c>
    </row>
    <row r="70" spans="1:11" x14ac:dyDescent="0.25">
      <c r="A70" s="1" t="s">
        <v>117</v>
      </c>
      <c r="B70" s="1">
        <v>3</v>
      </c>
      <c r="C70" s="1" t="s">
        <v>119</v>
      </c>
      <c r="D70" s="3" t="s">
        <v>120</v>
      </c>
      <c r="E70" t="s">
        <v>12</v>
      </c>
      <c r="F70" s="4"/>
      <c r="G70" s="4"/>
      <c r="H70" s="5"/>
      <c r="I70" s="7"/>
      <c r="J70" s="7"/>
      <c r="K70" s="20">
        <v>478.92189999999971</v>
      </c>
    </row>
    <row r="71" spans="1:11" x14ac:dyDescent="0.25">
      <c r="A71" s="1" t="s">
        <v>117</v>
      </c>
      <c r="B71" s="1">
        <v>3</v>
      </c>
      <c r="C71" s="1" t="s">
        <v>121</v>
      </c>
      <c r="D71" s="3" t="s">
        <v>122</v>
      </c>
      <c r="E71" t="s">
        <v>12</v>
      </c>
      <c r="F71" s="4"/>
      <c r="G71" s="4"/>
      <c r="H71" s="5"/>
      <c r="I71" s="7"/>
      <c r="J71" s="7"/>
      <c r="K71" s="20">
        <v>95.878099999999975</v>
      </c>
    </row>
    <row r="72" spans="1:11" x14ac:dyDescent="0.25">
      <c r="A72" s="1" t="s">
        <v>117</v>
      </c>
      <c r="B72" s="1">
        <v>3</v>
      </c>
      <c r="C72" s="1" t="s">
        <v>123</v>
      </c>
      <c r="D72" s="3" t="s">
        <v>124</v>
      </c>
      <c r="E72" t="s">
        <v>12</v>
      </c>
      <c r="F72" s="4"/>
      <c r="G72" s="4"/>
      <c r="H72" s="5"/>
      <c r="I72" s="7"/>
      <c r="J72" s="7"/>
      <c r="K72" s="20">
        <v>199.22039999999978</v>
      </c>
    </row>
    <row r="73" spans="1:11" x14ac:dyDescent="0.25">
      <c r="A73" s="1" t="s">
        <v>117</v>
      </c>
      <c r="B73" s="1">
        <v>3</v>
      </c>
      <c r="C73" s="1" t="s">
        <v>125</v>
      </c>
      <c r="D73" s="3" t="s">
        <v>126</v>
      </c>
      <c r="E73" t="s">
        <v>12</v>
      </c>
      <c r="F73" s="4"/>
      <c r="G73" s="4"/>
      <c r="H73" s="4"/>
      <c r="I73" s="7"/>
      <c r="J73" s="7"/>
      <c r="K73" s="20">
        <v>13.193099999999999</v>
      </c>
    </row>
    <row r="74" spans="1:11" x14ac:dyDescent="0.25">
      <c r="A74" s="1" t="s">
        <v>117</v>
      </c>
      <c r="B74" s="1">
        <v>3</v>
      </c>
      <c r="C74" s="1" t="s">
        <v>127</v>
      </c>
      <c r="D74" s="3" t="s">
        <v>128</v>
      </c>
      <c r="E74" t="s">
        <v>12</v>
      </c>
      <c r="F74" s="4"/>
      <c r="G74" s="4"/>
      <c r="H74" s="5"/>
      <c r="I74" s="7"/>
      <c r="J74" s="7"/>
      <c r="K74" s="20">
        <v>87.536500000000018</v>
      </c>
    </row>
    <row r="75" spans="1:11" x14ac:dyDescent="0.25">
      <c r="A75" s="1" t="s">
        <v>117</v>
      </c>
      <c r="B75" s="1">
        <v>3</v>
      </c>
      <c r="C75" s="1" t="s">
        <v>129</v>
      </c>
      <c r="D75" s="3" t="s">
        <v>130</v>
      </c>
      <c r="E75" t="s">
        <v>12</v>
      </c>
      <c r="F75" s="4"/>
      <c r="G75" s="4"/>
      <c r="H75" s="5"/>
      <c r="I75" s="7"/>
      <c r="J75" s="7"/>
      <c r="K75" s="20">
        <v>31.691099999999995</v>
      </c>
    </row>
    <row r="76" spans="1:11" x14ac:dyDescent="0.25">
      <c r="A76" s="1" t="s">
        <v>19</v>
      </c>
      <c r="B76" s="1" t="s">
        <v>19</v>
      </c>
      <c r="C76" s="1" t="s">
        <v>19</v>
      </c>
      <c r="D76" s="8" t="s">
        <v>19</v>
      </c>
      <c r="E76" s="8" t="s">
        <v>20</v>
      </c>
      <c r="F76" s="9"/>
      <c r="G76" s="9"/>
      <c r="H76" s="9"/>
      <c r="I76" s="9"/>
      <c r="J76" s="9"/>
      <c r="K76" s="20" t="s">
        <v>19</v>
      </c>
    </row>
    <row r="77" spans="1:11" x14ac:dyDescent="0.25">
      <c r="A77" s="1" t="s">
        <v>131</v>
      </c>
      <c r="B77" s="1">
        <v>1</v>
      </c>
      <c r="C77" s="1" t="s">
        <v>7</v>
      </c>
      <c r="D77" s="3" t="s">
        <v>132</v>
      </c>
      <c r="E77" t="s">
        <v>9</v>
      </c>
      <c r="F77" s="4"/>
      <c r="G77" s="4"/>
      <c r="H77" s="5"/>
      <c r="I77" s="5"/>
      <c r="J77" s="5"/>
      <c r="K77" s="20">
        <v>1371.4883999999997</v>
      </c>
    </row>
    <row r="78" spans="1:11" x14ac:dyDescent="0.25">
      <c r="A78" s="1" t="s">
        <v>131</v>
      </c>
      <c r="B78" s="1">
        <v>3</v>
      </c>
      <c r="C78" s="1" t="s">
        <v>133</v>
      </c>
      <c r="D78" s="3" t="s">
        <v>134</v>
      </c>
      <c r="E78" t="s">
        <v>12</v>
      </c>
      <c r="F78" s="4"/>
      <c r="G78" s="4"/>
      <c r="H78" s="5"/>
      <c r="I78" s="7"/>
      <c r="J78" s="7"/>
      <c r="K78" s="20">
        <v>112.5934000000001</v>
      </c>
    </row>
    <row r="79" spans="1:11" x14ac:dyDescent="0.25">
      <c r="A79" s="1" t="s">
        <v>131</v>
      </c>
      <c r="B79" s="1">
        <v>3</v>
      </c>
      <c r="C79" s="1" t="s">
        <v>135</v>
      </c>
      <c r="D79" s="3" t="s">
        <v>136</v>
      </c>
      <c r="E79" t="s">
        <v>12</v>
      </c>
      <c r="F79" s="4"/>
      <c r="G79" s="4"/>
      <c r="H79" s="5"/>
      <c r="I79" s="7"/>
      <c r="J79" s="7"/>
      <c r="K79" s="20">
        <v>7.4491000000000005</v>
      </c>
    </row>
    <row r="80" spans="1:11" x14ac:dyDescent="0.25">
      <c r="A80" s="1" t="s">
        <v>131</v>
      </c>
      <c r="B80" s="1">
        <v>3</v>
      </c>
      <c r="C80" s="1" t="s">
        <v>137</v>
      </c>
      <c r="D80" s="3" t="s">
        <v>138</v>
      </c>
      <c r="E80" t="s">
        <v>12</v>
      </c>
      <c r="F80" s="4"/>
      <c r="G80" s="4"/>
      <c r="H80" s="5"/>
      <c r="I80" s="7"/>
      <c r="J80" s="7"/>
      <c r="K80" s="20">
        <v>8.1579999999999995</v>
      </c>
    </row>
    <row r="81" spans="1:11" x14ac:dyDescent="0.25">
      <c r="A81" s="1" t="s">
        <v>131</v>
      </c>
      <c r="B81" s="1">
        <v>3</v>
      </c>
      <c r="C81" s="1" t="s">
        <v>139</v>
      </c>
      <c r="D81" s="3" t="s">
        <v>140</v>
      </c>
      <c r="E81" t="s">
        <v>12</v>
      </c>
      <c r="F81" s="4"/>
      <c r="G81" s="4"/>
      <c r="H81" s="5"/>
      <c r="I81" s="7"/>
      <c r="J81" s="7"/>
      <c r="K81" s="20">
        <v>15.343</v>
      </c>
    </row>
    <row r="82" spans="1:11" x14ac:dyDescent="0.25">
      <c r="A82" s="1" t="s">
        <v>131</v>
      </c>
      <c r="B82" s="1">
        <v>3</v>
      </c>
      <c r="C82" s="1" t="s">
        <v>141</v>
      </c>
      <c r="D82" s="3" t="s">
        <v>142</v>
      </c>
      <c r="E82" t="s">
        <v>12</v>
      </c>
      <c r="F82" s="4"/>
      <c r="G82" s="4"/>
      <c r="H82" s="5"/>
      <c r="I82" s="7"/>
      <c r="J82" s="7"/>
      <c r="K82" s="20">
        <v>14.403999999999998</v>
      </c>
    </row>
    <row r="83" spans="1:11" x14ac:dyDescent="0.25">
      <c r="A83" s="1" t="s">
        <v>131</v>
      </c>
      <c r="B83" s="1">
        <v>3</v>
      </c>
      <c r="C83" s="1" t="s">
        <v>143</v>
      </c>
      <c r="D83" s="3" t="s">
        <v>144</v>
      </c>
      <c r="E83" t="s">
        <v>12</v>
      </c>
      <c r="F83" s="4"/>
      <c r="G83" s="4"/>
      <c r="H83" s="5"/>
      <c r="I83" s="7"/>
      <c r="J83" s="7"/>
      <c r="K83" s="20">
        <v>12.231</v>
      </c>
    </row>
    <row r="84" spans="1:11" x14ac:dyDescent="0.25">
      <c r="A84" s="1" t="s">
        <v>131</v>
      </c>
      <c r="B84" s="1">
        <v>3</v>
      </c>
      <c r="C84" s="1" t="s">
        <v>145</v>
      </c>
      <c r="D84" s="3" t="s">
        <v>146</v>
      </c>
      <c r="E84" t="s">
        <v>12</v>
      </c>
      <c r="F84" s="4"/>
      <c r="G84" s="4"/>
      <c r="H84" s="5"/>
      <c r="I84" s="7"/>
      <c r="J84" s="7"/>
      <c r="K84" s="20">
        <v>10.554400000000001</v>
      </c>
    </row>
    <row r="85" spans="1:11" x14ac:dyDescent="0.25">
      <c r="A85" s="1" t="s">
        <v>19</v>
      </c>
      <c r="B85" s="1" t="s">
        <v>19</v>
      </c>
      <c r="C85" s="1" t="s">
        <v>19</v>
      </c>
      <c r="D85" s="8" t="s">
        <v>19</v>
      </c>
      <c r="E85" s="8" t="s">
        <v>20</v>
      </c>
      <c r="F85" s="9"/>
      <c r="G85" s="9"/>
      <c r="H85" s="9"/>
      <c r="I85" s="9"/>
      <c r="J85" s="9"/>
      <c r="K85" s="20" t="s">
        <v>19</v>
      </c>
    </row>
    <row r="86" spans="1:11" x14ac:dyDescent="0.25">
      <c r="A86" s="1" t="s">
        <v>147</v>
      </c>
      <c r="B86" s="1">
        <v>1</v>
      </c>
      <c r="C86" s="1" t="s">
        <v>7</v>
      </c>
      <c r="D86" s="3" t="s">
        <v>148</v>
      </c>
      <c r="E86" t="s">
        <v>9</v>
      </c>
      <c r="F86" s="4"/>
      <c r="G86" s="4"/>
      <c r="H86" s="4"/>
      <c r="I86" s="4"/>
      <c r="J86" s="4"/>
      <c r="K86" s="20">
        <v>1542.3200000000004</v>
      </c>
    </row>
    <row r="87" spans="1:11" x14ac:dyDescent="0.25">
      <c r="A87" s="1" t="s">
        <v>147</v>
      </c>
      <c r="B87" s="1">
        <v>3</v>
      </c>
      <c r="C87" s="1" t="s">
        <v>149</v>
      </c>
      <c r="D87" s="3" t="s">
        <v>150</v>
      </c>
      <c r="E87" t="s">
        <v>12</v>
      </c>
      <c r="F87" s="4"/>
      <c r="G87" s="4"/>
      <c r="H87" s="5"/>
      <c r="I87" s="7"/>
      <c r="J87" s="7"/>
      <c r="K87" s="20">
        <v>140.92649999999995</v>
      </c>
    </row>
    <row r="88" spans="1:11" x14ac:dyDescent="0.25">
      <c r="A88" s="1" t="s">
        <v>147</v>
      </c>
      <c r="B88" s="1">
        <v>3</v>
      </c>
      <c r="C88" s="1" t="s">
        <v>151</v>
      </c>
      <c r="D88" s="3" t="s">
        <v>152</v>
      </c>
      <c r="E88" t="s">
        <v>12</v>
      </c>
      <c r="F88" s="4"/>
      <c r="G88" s="4"/>
      <c r="H88" s="5"/>
      <c r="I88" s="7"/>
      <c r="J88" s="7"/>
      <c r="K88" s="20">
        <v>16.137800000000002</v>
      </c>
    </row>
    <row r="89" spans="1:11" x14ac:dyDescent="0.25">
      <c r="A89" s="1" t="s">
        <v>147</v>
      </c>
      <c r="B89" s="1">
        <v>3</v>
      </c>
      <c r="C89" s="1" t="s">
        <v>153</v>
      </c>
      <c r="D89" s="3" t="s">
        <v>154</v>
      </c>
      <c r="E89" t="s">
        <v>12</v>
      </c>
      <c r="F89" s="4"/>
      <c r="G89" s="4"/>
      <c r="H89" s="5"/>
      <c r="I89" s="7"/>
      <c r="J89" s="7"/>
      <c r="K89" s="20">
        <v>10.594399999999998</v>
      </c>
    </row>
    <row r="90" spans="1:11" x14ac:dyDescent="0.25">
      <c r="A90" s="1" t="s">
        <v>147</v>
      </c>
      <c r="B90" s="1">
        <v>3</v>
      </c>
      <c r="C90" s="1" t="s">
        <v>155</v>
      </c>
      <c r="D90" s="3" t="s">
        <v>156</v>
      </c>
      <c r="E90" t="s">
        <v>12</v>
      </c>
      <c r="F90" s="4"/>
      <c r="G90" s="4"/>
      <c r="H90" s="4"/>
      <c r="I90" s="7"/>
      <c r="J90" s="7"/>
      <c r="K90" s="20">
        <v>6.197000000000001</v>
      </c>
    </row>
    <row r="91" spans="1:11" x14ac:dyDescent="0.25">
      <c r="A91" s="1" t="s">
        <v>147</v>
      </c>
      <c r="B91" s="1">
        <v>3</v>
      </c>
      <c r="C91" s="1" t="s">
        <v>157</v>
      </c>
      <c r="D91" s="3" t="s">
        <v>158</v>
      </c>
      <c r="E91" t="s">
        <v>12</v>
      </c>
      <c r="F91" s="4"/>
      <c r="G91" s="4"/>
      <c r="H91" s="5"/>
      <c r="I91" s="7"/>
      <c r="J91" s="7"/>
      <c r="K91" s="20">
        <v>14.243600000000004</v>
      </c>
    </row>
    <row r="92" spans="1:11" x14ac:dyDescent="0.25">
      <c r="A92" s="1" t="s">
        <v>147</v>
      </c>
      <c r="B92" s="1">
        <v>3</v>
      </c>
      <c r="C92" s="1" t="s">
        <v>159</v>
      </c>
      <c r="D92" s="3" t="s">
        <v>160</v>
      </c>
      <c r="E92" t="s">
        <v>12</v>
      </c>
      <c r="F92" s="4"/>
      <c r="G92" s="4"/>
      <c r="H92" s="4"/>
      <c r="I92" s="7"/>
      <c r="J92" s="7"/>
      <c r="K92" s="20">
        <v>12.459</v>
      </c>
    </row>
    <row r="93" spans="1:11" x14ac:dyDescent="0.25">
      <c r="A93" s="1" t="s">
        <v>19</v>
      </c>
      <c r="B93" s="1" t="s">
        <v>19</v>
      </c>
      <c r="C93" s="1" t="s">
        <v>19</v>
      </c>
      <c r="D93" s="8" t="s">
        <v>19</v>
      </c>
      <c r="E93" s="8" t="s">
        <v>20</v>
      </c>
      <c r="F93" s="9"/>
      <c r="G93" s="9"/>
      <c r="H93" s="9"/>
      <c r="I93" s="9"/>
      <c r="J93" s="9"/>
      <c r="K93" s="20" t="s">
        <v>19</v>
      </c>
    </row>
    <row r="94" spans="1:11" x14ac:dyDescent="0.25">
      <c r="A94" s="1" t="s">
        <v>161</v>
      </c>
      <c r="B94" s="1">
        <v>1</v>
      </c>
      <c r="C94" s="1" t="s">
        <v>7</v>
      </c>
      <c r="D94" s="3" t="s">
        <v>162</v>
      </c>
      <c r="E94" t="s">
        <v>9</v>
      </c>
      <c r="F94" s="4"/>
      <c r="G94" s="4"/>
      <c r="H94" s="5"/>
      <c r="I94" s="5"/>
      <c r="J94" s="5"/>
      <c r="K94" s="20">
        <v>945.78539999999987</v>
      </c>
    </row>
    <row r="95" spans="1:11" x14ac:dyDescent="0.25">
      <c r="A95" s="1" t="s">
        <v>161</v>
      </c>
      <c r="B95" s="1">
        <v>3</v>
      </c>
      <c r="C95" s="1" t="s">
        <v>163</v>
      </c>
      <c r="D95" s="3" t="s">
        <v>164</v>
      </c>
      <c r="E95" t="s">
        <v>12</v>
      </c>
      <c r="F95" s="4"/>
      <c r="G95" s="4"/>
      <c r="H95" s="5"/>
      <c r="I95" s="7"/>
      <c r="J95" s="7"/>
      <c r="K95" s="20">
        <v>4.7002000000000006</v>
      </c>
    </row>
    <row r="96" spans="1:11" x14ac:dyDescent="0.25">
      <c r="A96" s="1" t="s">
        <v>161</v>
      </c>
      <c r="B96" s="1">
        <v>3</v>
      </c>
      <c r="C96" s="1" t="s">
        <v>165</v>
      </c>
      <c r="D96" s="3" t="s">
        <v>166</v>
      </c>
      <c r="E96" t="s">
        <v>12</v>
      </c>
      <c r="F96" s="4"/>
      <c r="G96" s="4"/>
      <c r="H96" s="5"/>
      <c r="I96" s="7"/>
      <c r="J96" s="7"/>
      <c r="K96" s="20">
        <v>17.396500000000003</v>
      </c>
    </row>
    <row r="97" spans="1:11" x14ac:dyDescent="0.25">
      <c r="A97" s="1" t="s">
        <v>161</v>
      </c>
      <c r="B97" s="1">
        <v>3</v>
      </c>
      <c r="C97" s="1" t="s">
        <v>167</v>
      </c>
      <c r="D97" s="3" t="s">
        <v>168</v>
      </c>
      <c r="E97" t="s">
        <v>12</v>
      </c>
      <c r="F97" s="4"/>
      <c r="G97" s="4"/>
      <c r="H97" s="5"/>
      <c r="I97" s="7"/>
      <c r="J97" s="7"/>
      <c r="K97" s="20">
        <v>10.8733</v>
      </c>
    </row>
    <row r="98" spans="1:11" x14ac:dyDescent="0.25">
      <c r="A98" s="1" t="s">
        <v>161</v>
      </c>
      <c r="B98" s="1">
        <v>3</v>
      </c>
      <c r="C98" s="1" t="s">
        <v>169</v>
      </c>
      <c r="D98" s="3" t="s">
        <v>170</v>
      </c>
      <c r="E98" t="s">
        <v>12</v>
      </c>
      <c r="F98" s="4"/>
      <c r="G98" s="4"/>
      <c r="H98" s="5"/>
      <c r="I98" s="7"/>
      <c r="J98" s="7"/>
      <c r="K98" s="20">
        <v>18.680300000000003</v>
      </c>
    </row>
    <row r="99" spans="1:11" x14ac:dyDescent="0.25">
      <c r="A99" s="1" t="s">
        <v>161</v>
      </c>
      <c r="B99" s="1">
        <v>3</v>
      </c>
      <c r="C99" s="1" t="s">
        <v>171</v>
      </c>
      <c r="D99" s="3" t="s">
        <v>172</v>
      </c>
      <c r="E99" t="s">
        <v>12</v>
      </c>
      <c r="F99" s="4"/>
      <c r="G99" s="4"/>
      <c r="H99" s="5"/>
      <c r="I99" s="7"/>
      <c r="J99" s="7"/>
      <c r="K99" s="20">
        <v>17.055399999999999</v>
      </c>
    </row>
    <row r="100" spans="1:11" x14ac:dyDescent="0.25">
      <c r="A100" s="1" t="s">
        <v>19</v>
      </c>
      <c r="B100" s="1" t="s">
        <v>19</v>
      </c>
      <c r="C100" s="1" t="s">
        <v>19</v>
      </c>
      <c r="D100" s="8" t="s">
        <v>19</v>
      </c>
      <c r="E100" s="8" t="s">
        <v>20</v>
      </c>
      <c r="F100" s="9"/>
      <c r="G100" s="9"/>
      <c r="H100" s="9"/>
      <c r="I100" s="9"/>
      <c r="J100" s="9"/>
      <c r="K100" s="20" t="s">
        <v>19</v>
      </c>
    </row>
    <row r="101" spans="1:11" x14ac:dyDescent="0.25">
      <c r="A101" s="1" t="s">
        <v>173</v>
      </c>
      <c r="B101" s="1">
        <v>1</v>
      </c>
      <c r="C101" s="1" t="s">
        <v>7</v>
      </c>
      <c r="D101" s="3" t="s">
        <v>174</v>
      </c>
      <c r="E101" t="s">
        <v>9</v>
      </c>
      <c r="F101" s="4"/>
      <c r="G101" s="4"/>
      <c r="H101" s="5"/>
      <c r="I101" s="5"/>
      <c r="J101" s="5"/>
      <c r="K101" s="20">
        <v>1579.05</v>
      </c>
    </row>
    <row r="102" spans="1:11" x14ac:dyDescent="0.25">
      <c r="A102" s="1" t="s">
        <v>173</v>
      </c>
      <c r="B102" s="1">
        <v>3</v>
      </c>
      <c r="C102" s="1" t="s">
        <v>175</v>
      </c>
      <c r="D102" s="3" t="s">
        <v>176</v>
      </c>
      <c r="E102" t="s">
        <v>12</v>
      </c>
      <c r="F102" s="4"/>
      <c r="G102" s="4"/>
      <c r="H102" s="5"/>
      <c r="I102" s="7"/>
      <c r="J102" s="7"/>
      <c r="K102" s="20">
        <v>164.11580000000001</v>
      </c>
    </row>
    <row r="103" spans="1:11" x14ac:dyDescent="0.25">
      <c r="A103" s="1" t="s">
        <v>173</v>
      </c>
      <c r="B103" s="1">
        <v>3</v>
      </c>
      <c r="C103" s="1" t="s">
        <v>177</v>
      </c>
      <c r="D103" s="3" t="s">
        <v>178</v>
      </c>
      <c r="E103" t="s">
        <v>12</v>
      </c>
      <c r="F103" s="4"/>
      <c r="G103" s="4"/>
      <c r="H103" s="5"/>
      <c r="I103" s="7"/>
      <c r="J103" s="7"/>
      <c r="K103" s="20">
        <v>3.0869999999999997</v>
      </c>
    </row>
    <row r="104" spans="1:11" x14ac:dyDescent="0.25">
      <c r="A104" s="1" t="s">
        <v>173</v>
      </c>
      <c r="B104" s="1">
        <v>3</v>
      </c>
      <c r="C104" s="1" t="s">
        <v>179</v>
      </c>
      <c r="D104" s="3" t="s">
        <v>180</v>
      </c>
      <c r="E104" t="s">
        <v>12</v>
      </c>
      <c r="F104" s="4"/>
      <c r="G104" s="4"/>
      <c r="H104" s="5"/>
      <c r="I104" s="7"/>
      <c r="J104" s="7"/>
      <c r="K104" s="20">
        <v>3.1767000000000003</v>
      </c>
    </row>
    <row r="105" spans="1:11" x14ac:dyDescent="0.25">
      <c r="A105" s="1" t="s">
        <v>173</v>
      </c>
      <c r="B105" s="1">
        <v>3</v>
      </c>
      <c r="C105" s="1" t="s">
        <v>181</v>
      </c>
      <c r="D105" s="3" t="s">
        <v>182</v>
      </c>
      <c r="E105" t="s">
        <v>12</v>
      </c>
      <c r="F105" s="4"/>
      <c r="G105" s="4"/>
      <c r="H105" s="5"/>
      <c r="I105" s="7"/>
      <c r="J105" s="7"/>
      <c r="K105" s="20">
        <v>18.439800000000005</v>
      </c>
    </row>
    <row r="106" spans="1:11" x14ac:dyDescent="0.25">
      <c r="A106" s="1" t="s">
        <v>173</v>
      </c>
      <c r="B106" s="1">
        <v>3</v>
      </c>
      <c r="C106" s="1" t="s">
        <v>183</v>
      </c>
      <c r="D106" s="6" t="s">
        <v>184</v>
      </c>
      <c r="E106" t="s">
        <v>12</v>
      </c>
      <c r="F106" s="4"/>
      <c r="G106" s="4"/>
      <c r="H106" s="5"/>
      <c r="I106" s="7"/>
      <c r="J106" s="7"/>
      <c r="K106" s="20">
        <v>19.529399999999992</v>
      </c>
    </row>
    <row r="107" spans="1:11" x14ac:dyDescent="0.25">
      <c r="A107" s="1" t="s">
        <v>173</v>
      </c>
      <c r="B107" s="1">
        <v>3</v>
      </c>
      <c r="C107" s="1" t="s">
        <v>185</v>
      </c>
      <c r="D107" s="3" t="s">
        <v>186</v>
      </c>
      <c r="E107" t="s">
        <v>12</v>
      </c>
      <c r="F107" s="4"/>
      <c r="G107" s="4"/>
      <c r="H107" s="5"/>
      <c r="I107" s="7"/>
      <c r="J107" s="7"/>
      <c r="K107" s="20">
        <v>22.537200000000006</v>
      </c>
    </row>
    <row r="108" spans="1:11" x14ac:dyDescent="0.25">
      <c r="A108" s="1" t="s">
        <v>173</v>
      </c>
      <c r="B108" s="1">
        <v>3</v>
      </c>
      <c r="C108" s="1" t="s">
        <v>187</v>
      </c>
      <c r="D108" s="3" t="s">
        <v>188</v>
      </c>
      <c r="E108" t="s">
        <v>12</v>
      </c>
      <c r="F108" s="4"/>
      <c r="G108" s="4"/>
      <c r="H108" s="5"/>
      <c r="I108" s="7"/>
      <c r="J108" s="7"/>
      <c r="K108" s="20">
        <v>7.8941999999999997</v>
      </c>
    </row>
    <row r="109" spans="1:11" x14ac:dyDescent="0.25">
      <c r="A109" s="1" t="s">
        <v>19</v>
      </c>
      <c r="B109" s="1" t="s">
        <v>19</v>
      </c>
      <c r="C109" s="1" t="s">
        <v>19</v>
      </c>
      <c r="D109" s="8" t="s">
        <v>19</v>
      </c>
      <c r="E109" s="8" t="s">
        <v>20</v>
      </c>
      <c r="F109" s="9"/>
      <c r="G109" s="9"/>
      <c r="H109" s="9"/>
      <c r="I109" s="9"/>
      <c r="J109" s="9"/>
      <c r="K109" s="20" t="s">
        <v>19</v>
      </c>
    </row>
    <row r="110" spans="1:11" x14ac:dyDescent="0.25">
      <c r="A110" s="1" t="s">
        <v>189</v>
      </c>
      <c r="B110" s="1">
        <v>1</v>
      </c>
      <c r="C110" s="1" t="s">
        <v>7</v>
      </c>
      <c r="D110" s="3" t="s">
        <v>190</v>
      </c>
      <c r="E110" t="s">
        <v>9</v>
      </c>
      <c r="F110" s="4"/>
      <c r="G110" s="4"/>
      <c r="H110" s="5"/>
      <c r="I110" s="5"/>
      <c r="J110" s="5"/>
      <c r="K110" s="20">
        <v>1004.9055999999993</v>
      </c>
    </row>
    <row r="111" spans="1:11" x14ac:dyDescent="0.25">
      <c r="A111" s="1" t="s">
        <v>189</v>
      </c>
      <c r="B111" s="1">
        <v>3</v>
      </c>
      <c r="C111" s="1" t="s">
        <v>191</v>
      </c>
      <c r="D111" s="3" t="s">
        <v>192</v>
      </c>
      <c r="E111" t="s">
        <v>12</v>
      </c>
      <c r="F111" s="4"/>
      <c r="G111" s="4"/>
      <c r="H111" s="5"/>
      <c r="I111" s="7"/>
      <c r="J111" s="7"/>
      <c r="K111" s="20">
        <v>47.753899999999987</v>
      </c>
    </row>
    <row r="112" spans="1:11" x14ac:dyDescent="0.25">
      <c r="A112" s="1" t="s">
        <v>189</v>
      </c>
      <c r="B112" s="1">
        <v>3</v>
      </c>
      <c r="C112" s="1" t="s">
        <v>193</v>
      </c>
      <c r="D112" s="3" t="s">
        <v>194</v>
      </c>
      <c r="E112" t="s">
        <v>12</v>
      </c>
      <c r="F112" s="4"/>
      <c r="G112" s="4"/>
      <c r="H112" s="5"/>
      <c r="I112" s="7"/>
      <c r="J112" s="7"/>
      <c r="K112" s="20">
        <v>39.234399999999994</v>
      </c>
    </row>
    <row r="113" spans="1:11" x14ac:dyDescent="0.25">
      <c r="A113" s="1" t="s">
        <v>189</v>
      </c>
      <c r="B113" s="1">
        <v>3</v>
      </c>
      <c r="C113" s="1" t="s">
        <v>195</v>
      </c>
      <c r="D113" s="3" t="s">
        <v>196</v>
      </c>
      <c r="E113" t="s">
        <v>12</v>
      </c>
      <c r="F113" s="4"/>
      <c r="G113" s="4"/>
      <c r="H113" s="5"/>
      <c r="I113" s="7"/>
      <c r="J113" s="7"/>
      <c r="K113" s="20">
        <v>14.434399999999998</v>
      </c>
    </row>
    <row r="114" spans="1:11" x14ac:dyDescent="0.25">
      <c r="A114" s="1" t="s">
        <v>189</v>
      </c>
      <c r="B114" s="1">
        <v>3</v>
      </c>
      <c r="C114" s="1" t="s">
        <v>197</v>
      </c>
      <c r="D114" s="3" t="s">
        <v>198</v>
      </c>
      <c r="E114" t="s">
        <v>12</v>
      </c>
      <c r="F114" s="4"/>
      <c r="G114" s="4"/>
      <c r="H114" s="5"/>
      <c r="I114" s="7"/>
      <c r="J114" s="7"/>
      <c r="K114" s="20">
        <v>47.08730000000002</v>
      </c>
    </row>
    <row r="115" spans="1:11" x14ac:dyDescent="0.25">
      <c r="A115" s="1" t="s">
        <v>189</v>
      </c>
      <c r="B115" s="1">
        <v>3</v>
      </c>
      <c r="C115" s="1" t="s">
        <v>199</v>
      </c>
      <c r="D115" s="3" t="s">
        <v>200</v>
      </c>
      <c r="E115" t="s">
        <v>12</v>
      </c>
      <c r="F115" s="4"/>
      <c r="G115" s="4"/>
      <c r="H115" s="5"/>
      <c r="I115" s="7"/>
      <c r="J115" s="7"/>
      <c r="K115" s="20">
        <v>10.558</v>
      </c>
    </row>
    <row r="116" spans="1:11" x14ac:dyDescent="0.25">
      <c r="A116" s="1" t="s">
        <v>189</v>
      </c>
      <c r="B116" s="1">
        <v>3</v>
      </c>
      <c r="C116" s="1" t="s">
        <v>201</v>
      </c>
      <c r="D116" s="3" t="s">
        <v>202</v>
      </c>
      <c r="E116" t="s">
        <v>12</v>
      </c>
      <c r="F116" s="4"/>
      <c r="G116" s="4"/>
      <c r="H116" s="5"/>
      <c r="I116" s="7"/>
      <c r="J116" s="7"/>
      <c r="K116" s="20">
        <v>17.750499999999999</v>
      </c>
    </row>
    <row r="117" spans="1:11" x14ac:dyDescent="0.25">
      <c r="A117" s="1" t="s">
        <v>189</v>
      </c>
      <c r="B117" s="1">
        <v>3</v>
      </c>
      <c r="C117" s="1" t="s">
        <v>203</v>
      </c>
      <c r="D117" s="3" t="s">
        <v>204</v>
      </c>
      <c r="E117" t="s">
        <v>12</v>
      </c>
      <c r="F117" s="4"/>
      <c r="G117" s="4"/>
      <c r="H117" s="5"/>
      <c r="I117" s="7"/>
      <c r="J117" s="7"/>
      <c r="K117" s="20">
        <v>5.1905999999999999</v>
      </c>
    </row>
    <row r="118" spans="1:11" x14ac:dyDescent="0.25">
      <c r="A118" s="1" t="s">
        <v>19</v>
      </c>
      <c r="B118" s="1" t="s">
        <v>19</v>
      </c>
      <c r="C118" s="1" t="s">
        <v>19</v>
      </c>
      <c r="D118" s="8" t="s">
        <v>19</v>
      </c>
      <c r="E118" s="8" t="s">
        <v>20</v>
      </c>
      <c r="F118" s="9"/>
      <c r="G118" s="9"/>
      <c r="H118" s="9"/>
      <c r="I118" s="9"/>
      <c r="J118" s="9"/>
      <c r="K118" s="20" t="s">
        <v>19</v>
      </c>
    </row>
    <row r="119" spans="1:11" x14ac:dyDescent="0.25">
      <c r="A119" s="1" t="s">
        <v>205</v>
      </c>
      <c r="B119" s="1">
        <v>1</v>
      </c>
      <c r="C119" s="1" t="s">
        <v>7</v>
      </c>
      <c r="D119" s="3" t="s">
        <v>11</v>
      </c>
      <c r="E119" t="s">
        <v>9</v>
      </c>
      <c r="F119" s="4"/>
      <c r="G119" s="4"/>
      <c r="H119" s="5"/>
      <c r="I119" s="5"/>
      <c r="J119" s="5"/>
      <c r="K119" s="20">
        <v>1269.9522999999992</v>
      </c>
    </row>
    <row r="120" spans="1:11" x14ac:dyDescent="0.25">
      <c r="A120" s="1" t="s">
        <v>205</v>
      </c>
      <c r="B120" s="1">
        <v>3</v>
      </c>
      <c r="C120" s="1" t="s">
        <v>206</v>
      </c>
      <c r="D120" s="3" t="s">
        <v>207</v>
      </c>
      <c r="E120" t="s">
        <v>12</v>
      </c>
      <c r="F120" s="4"/>
      <c r="G120" s="4"/>
      <c r="H120" s="5"/>
      <c r="I120" s="7"/>
      <c r="J120" s="7"/>
      <c r="K120" s="20">
        <v>145.54939999999996</v>
      </c>
    </row>
    <row r="121" spans="1:11" x14ac:dyDescent="0.25">
      <c r="A121" s="1" t="s">
        <v>205</v>
      </c>
      <c r="B121" s="1">
        <v>3</v>
      </c>
      <c r="C121" s="1" t="s">
        <v>208</v>
      </c>
      <c r="D121" s="3" t="s">
        <v>209</v>
      </c>
      <c r="E121" t="s">
        <v>12</v>
      </c>
      <c r="F121" s="4"/>
      <c r="G121" s="4"/>
      <c r="H121" s="5"/>
      <c r="I121" s="7"/>
      <c r="J121" s="7"/>
      <c r="K121" s="20">
        <v>7.9186999999999994</v>
      </c>
    </row>
    <row r="122" spans="1:11" x14ac:dyDescent="0.25">
      <c r="A122" s="1" t="s">
        <v>205</v>
      </c>
      <c r="B122" s="1">
        <v>3</v>
      </c>
      <c r="C122" s="1" t="s">
        <v>210</v>
      </c>
      <c r="D122" s="3" t="s">
        <v>211</v>
      </c>
      <c r="E122" t="s">
        <v>12</v>
      </c>
      <c r="F122" s="4"/>
      <c r="G122" s="4"/>
      <c r="H122" s="5"/>
      <c r="I122" s="7"/>
      <c r="J122" s="7"/>
      <c r="K122" s="20">
        <v>7.9596999999999998</v>
      </c>
    </row>
    <row r="123" spans="1:11" x14ac:dyDescent="0.25">
      <c r="A123" s="1" t="s">
        <v>205</v>
      </c>
      <c r="B123" s="1">
        <v>3</v>
      </c>
      <c r="C123" s="1" t="s">
        <v>212</v>
      </c>
      <c r="D123" s="3" t="s">
        <v>213</v>
      </c>
      <c r="E123" t="s">
        <v>12</v>
      </c>
      <c r="F123" s="4"/>
      <c r="G123" s="4"/>
      <c r="H123" s="5"/>
      <c r="I123" s="7"/>
      <c r="J123" s="7"/>
      <c r="K123" s="20">
        <v>14.105499999999997</v>
      </c>
    </row>
    <row r="124" spans="1:11" x14ac:dyDescent="0.25">
      <c r="A124" s="1" t="s">
        <v>205</v>
      </c>
      <c r="B124" s="1">
        <v>3</v>
      </c>
      <c r="C124" s="1" t="s">
        <v>214</v>
      </c>
      <c r="D124" s="3" t="s">
        <v>215</v>
      </c>
      <c r="E124" t="s">
        <v>12</v>
      </c>
      <c r="F124" s="4"/>
      <c r="G124" s="4"/>
      <c r="H124" s="5"/>
      <c r="I124" s="7"/>
      <c r="J124" s="7"/>
      <c r="K124" s="20">
        <v>21.298000000000002</v>
      </c>
    </row>
    <row r="125" spans="1:11" x14ac:dyDescent="0.25">
      <c r="A125" s="1" t="s">
        <v>19</v>
      </c>
      <c r="B125" s="1" t="s">
        <v>19</v>
      </c>
      <c r="C125" s="1" t="s">
        <v>19</v>
      </c>
      <c r="D125" s="8" t="s">
        <v>19</v>
      </c>
      <c r="E125" s="8" t="s">
        <v>20</v>
      </c>
      <c r="F125" s="9"/>
      <c r="G125" s="9"/>
      <c r="H125" s="9"/>
      <c r="I125" s="9"/>
      <c r="J125" s="9"/>
      <c r="K125" s="20" t="s">
        <v>19</v>
      </c>
    </row>
    <row r="126" spans="1:11" x14ac:dyDescent="0.25">
      <c r="A126" s="1" t="s">
        <v>216</v>
      </c>
      <c r="B126" s="1">
        <v>1</v>
      </c>
      <c r="C126" s="1" t="s">
        <v>7</v>
      </c>
      <c r="D126" s="3" t="s">
        <v>217</v>
      </c>
      <c r="E126" t="s">
        <v>9</v>
      </c>
      <c r="F126" s="4"/>
      <c r="G126" s="4"/>
      <c r="H126" s="5"/>
      <c r="I126" s="5"/>
      <c r="J126" s="5"/>
      <c r="K126" s="20">
        <v>1411.5284000000008</v>
      </c>
    </row>
    <row r="127" spans="1:11" x14ac:dyDescent="0.25">
      <c r="A127" s="1" t="s">
        <v>216</v>
      </c>
      <c r="B127" s="1">
        <v>3</v>
      </c>
      <c r="C127" s="1" t="s">
        <v>218</v>
      </c>
      <c r="D127" s="3" t="s">
        <v>219</v>
      </c>
      <c r="E127" t="s">
        <v>12</v>
      </c>
      <c r="F127" s="4"/>
      <c r="G127" s="4"/>
      <c r="H127" s="5"/>
      <c r="I127" s="7"/>
      <c r="J127" s="7"/>
      <c r="K127" s="20">
        <v>162.83710000000002</v>
      </c>
    </row>
    <row r="128" spans="1:11" x14ac:dyDescent="0.25">
      <c r="A128" s="1" t="s">
        <v>216</v>
      </c>
      <c r="B128" s="1">
        <v>3</v>
      </c>
      <c r="C128" s="1" t="s">
        <v>220</v>
      </c>
      <c r="D128" s="3" t="s">
        <v>221</v>
      </c>
      <c r="E128" t="s">
        <v>12</v>
      </c>
      <c r="F128" s="4"/>
      <c r="G128" s="4"/>
      <c r="H128" s="5"/>
      <c r="I128" s="7"/>
      <c r="J128" s="7"/>
      <c r="K128" s="20">
        <v>64.644300000000001</v>
      </c>
    </row>
    <row r="129" spans="1:11" x14ac:dyDescent="0.25">
      <c r="A129" s="1" t="s">
        <v>216</v>
      </c>
      <c r="B129" s="1">
        <v>3</v>
      </c>
      <c r="C129" s="1" t="s">
        <v>222</v>
      </c>
      <c r="D129" s="3" t="s">
        <v>223</v>
      </c>
      <c r="E129" t="s">
        <v>12</v>
      </c>
      <c r="F129" s="4"/>
      <c r="G129" s="4"/>
      <c r="H129" s="5"/>
      <c r="I129" s="7"/>
      <c r="J129" s="7"/>
      <c r="K129" s="20">
        <v>30.114899999999999</v>
      </c>
    </row>
    <row r="130" spans="1:11" x14ac:dyDescent="0.25">
      <c r="A130" s="1" t="s">
        <v>216</v>
      </c>
      <c r="B130" s="1">
        <v>3</v>
      </c>
      <c r="C130" s="1" t="s">
        <v>224</v>
      </c>
      <c r="D130" s="3" t="s">
        <v>225</v>
      </c>
      <c r="E130" t="s">
        <v>12</v>
      </c>
      <c r="F130" s="4"/>
      <c r="G130" s="4"/>
      <c r="H130" s="5"/>
      <c r="I130" s="7"/>
      <c r="J130" s="7"/>
      <c r="K130" s="20">
        <v>3.8526999999999991</v>
      </c>
    </row>
    <row r="131" spans="1:11" x14ac:dyDescent="0.25">
      <c r="A131" s="1" t="s">
        <v>216</v>
      </c>
      <c r="B131" s="1">
        <v>3</v>
      </c>
      <c r="C131" s="1" t="s">
        <v>226</v>
      </c>
      <c r="D131" s="3" t="s">
        <v>227</v>
      </c>
      <c r="E131" t="s">
        <v>12</v>
      </c>
      <c r="F131" s="4"/>
      <c r="G131" s="4"/>
      <c r="H131" s="5"/>
      <c r="I131" s="7"/>
      <c r="J131" s="7"/>
      <c r="K131" s="20">
        <v>22.691800000000001</v>
      </c>
    </row>
    <row r="132" spans="1:11" x14ac:dyDescent="0.25">
      <c r="A132" s="1" t="s">
        <v>216</v>
      </c>
      <c r="B132" s="1">
        <v>3</v>
      </c>
      <c r="C132" s="1" t="s">
        <v>228</v>
      </c>
      <c r="D132" s="3" t="s">
        <v>229</v>
      </c>
      <c r="E132" t="s">
        <v>12</v>
      </c>
      <c r="F132" s="4"/>
      <c r="G132" s="4"/>
      <c r="H132" s="5"/>
      <c r="I132" s="7"/>
      <c r="J132" s="7"/>
      <c r="K132" s="20">
        <v>3.8247999999999998</v>
      </c>
    </row>
    <row r="133" spans="1:11" x14ac:dyDescent="0.25">
      <c r="A133" s="1" t="s">
        <v>216</v>
      </c>
      <c r="B133" s="1">
        <v>3</v>
      </c>
      <c r="C133" s="1" t="s">
        <v>230</v>
      </c>
      <c r="D133" s="3" t="s">
        <v>231</v>
      </c>
      <c r="E133" t="s">
        <v>12</v>
      </c>
      <c r="F133" s="4"/>
      <c r="G133" s="4"/>
      <c r="H133" s="5"/>
      <c r="I133" s="7"/>
      <c r="J133" s="7"/>
      <c r="K133" s="20">
        <v>5.0068000000000001</v>
      </c>
    </row>
    <row r="134" spans="1:11" x14ac:dyDescent="0.25">
      <c r="A134" s="1" t="s">
        <v>216</v>
      </c>
      <c r="B134" s="1">
        <v>3</v>
      </c>
      <c r="C134" s="1" t="s">
        <v>232</v>
      </c>
      <c r="D134" s="3" t="s">
        <v>233</v>
      </c>
      <c r="E134" t="s">
        <v>12</v>
      </c>
      <c r="F134" s="4"/>
      <c r="G134" s="4"/>
      <c r="H134" s="5"/>
      <c r="I134" s="7"/>
      <c r="J134" s="7"/>
      <c r="K134" s="20">
        <v>29.924199999999995</v>
      </c>
    </row>
    <row r="135" spans="1:11" x14ac:dyDescent="0.25">
      <c r="A135" s="1" t="s">
        <v>19</v>
      </c>
      <c r="B135" s="1" t="s">
        <v>19</v>
      </c>
      <c r="C135" s="1" t="s">
        <v>19</v>
      </c>
      <c r="D135" s="8" t="s">
        <v>19</v>
      </c>
      <c r="E135" s="8" t="s">
        <v>20</v>
      </c>
      <c r="F135" s="9"/>
      <c r="G135" s="9"/>
      <c r="H135" s="9"/>
      <c r="I135" s="9"/>
      <c r="J135" s="9"/>
      <c r="K135" s="20" t="s">
        <v>19</v>
      </c>
    </row>
    <row r="136" spans="1:11" x14ac:dyDescent="0.25">
      <c r="A136" s="1" t="s">
        <v>234</v>
      </c>
      <c r="B136" s="1">
        <v>1</v>
      </c>
      <c r="C136" s="1" t="s">
        <v>7</v>
      </c>
      <c r="D136" s="3" t="s">
        <v>235</v>
      </c>
      <c r="E136" t="s">
        <v>9</v>
      </c>
      <c r="F136" s="4"/>
      <c r="G136" s="4"/>
      <c r="H136" s="5"/>
      <c r="I136" s="5"/>
      <c r="J136" s="5"/>
      <c r="K136" s="20">
        <v>1577.5902999999987</v>
      </c>
    </row>
    <row r="137" spans="1:11" x14ac:dyDescent="0.25">
      <c r="A137" s="1" t="s">
        <v>234</v>
      </c>
      <c r="B137" s="1">
        <v>3</v>
      </c>
      <c r="C137" s="1" t="s">
        <v>236</v>
      </c>
      <c r="D137" s="3" t="s">
        <v>237</v>
      </c>
      <c r="E137" t="s">
        <v>12</v>
      </c>
      <c r="F137" s="4"/>
      <c r="G137" s="4"/>
      <c r="H137" s="5"/>
      <c r="I137" s="7"/>
      <c r="J137" s="7"/>
      <c r="K137" s="20">
        <v>744.31259999999872</v>
      </c>
    </row>
    <row r="138" spans="1:11" x14ac:dyDescent="0.25">
      <c r="A138" s="1" t="s">
        <v>234</v>
      </c>
      <c r="B138" s="1">
        <v>3</v>
      </c>
      <c r="C138" s="1" t="s">
        <v>238</v>
      </c>
      <c r="D138" s="3" t="s">
        <v>239</v>
      </c>
      <c r="E138" t="s">
        <v>12</v>
      </c>
      <c r="F138" s="4"/>
      <c r="G138" s="4"/>
      <c r="H138" s="5"/>
      <c r="I138" s="7"/>
      <c r="J138" s="7"/>
      <c r="K138" s="20">
        <v>28.155800000000003</v>
      </c>
    </row>
    <row r="139" spans="1:11" x14ac:dyDescent="0.25">
      <c r="A139" s="1" t="s">
        <v>234</v>
      </c>
      <c r="B139" s="1">
        <v>3</v>
      </c>
      <c r="C139" s="1" t="s">
        <v>240</v>
      </c>
      <c r="D139" s="3" t="s">
        <v>241</v>
      </c>
      <c r="E139" t="s">
        <v>12</v>
      </c>
      <c r="F139" s="4"/>
      <c r="G139" s="4"/>
      <c r="H139" s="5"/>
      <c r="I139" s="7"/>
      <c r="J139" s="7"/>
      <c r="K139" s="20">
        <v>40.542800000000007</v>
      </c>
    </row>
    <row r="140" spans="1:11" x14ac:dyDescent="0.25">
      <c r="A140" s="1" t="s">
        <v>234</v>
      </c>
      <c r="B140" s="1">
        <v>3</v>
      </c>
      <c r="C140" s="1" t="s">
        <v>242</v>
      </c>
      <c r="D140" s="3" t="s">
        <v>243</v>
      </c>
      <c r="E140" t="s">
        <v>12</v>
      </c>
      <c r="F140" s="4"/>
      <c r="G140" s="4"/>
      <c r="H140" s="5"/>
      <c r="I140" s="7"/>
      <c r="J140" s="7"/>
      <c r="K140" s="20">
        <v>11.73</v>
      </c>
    </row>
    <row r="141" spans="1:11" x14ac:dyDescent="0.25">
      <c r="A141" s="1" t="s">
        <v>234</v>
      </c>
      <c r="B141" s="1">
        <v>3</v>
      </c>
      <c r="C141" s="1" t="s">
        <v>244</v>
      </c>
      <c r="D141" s="3" t="s">
        <v>245</v>
      </c>
      <c r="E141" t="s">
        <v>12</v>
      </c>
      <c r="F141" s="4"/>
      <c r="G141" s="4"/>
      <c r="H141" s="5"/>
      <c r="I141" s="7"/>
      <c r="J141" s="7"/>
      <c r="K141" s="20">
        <v>12.970599999999997</v>
      </c>
    </row>
    <row r="142" spans="1:11" x14ac:dyDescent="0.25">
      <c r="A142" s="1" t="s">
        <v>234</v>
      </c>
      <c r="B142" s="1">
        <v>3</v>
      </c>
      <c r="C142" s="1" t="s">
        <v>246</v>
      </c>
      <c r="D142" s="3" t="s">
        <v>247</v>
      </c>
      <c r="E142" t="s">
        <v>12</v>
      </c>
      <c r="F142" s="4"/>
      <c r="G142" s="4"/>
      <c r="H142" s="5"/>
      <c r="I142" s="7"/>
      <c r="J142" s="7"/>
      <c r="K142" s="20">
        <v>136.11489999999995</v>
      </c>
    </row>
    <row r="143" spans="1:11" x14ac:dyDescent="0.25">
      <c r="A143" s="1" t="s">
        <v>234</v>
      </c>
      <c r="B143" s="1">
        <v>3</v>
      </c>
      <c r="C143" s="1" t="s">
        <v>248</v>
      </c>
      <c r="D143" s="3" t="s">
        <v>249</v>
      </c>
      <c r="E143" t="s">
        <v>12</v>
      </c>
      <c r="F143" s="4"/>
      <c r="G143" s="4"/>
      <c r="H143" s="5"/>
      <c r="I143" s="7"/>
      <c r="J143" s="7"/>
      <c r="K143" s="20">
        <v>23.818300000000001</v>
      </c>
    </row>
    <row r="144" spans="1:11" x14ac:dyDescent="0.25">
      <c r="A144" s="1" t="s">
        <v>19</v>
      </c>
      <c r="B144" s="1" t="s">
        <v>19</v>
      </c>
      <c r="C144" s="1" t="s">
        <v>19</v>
      </c>
      <c r="D144" s="8" t="s">
        <v>19</v>
      </c>
      <c r="E144" s="8" t="s">
        <v>20</v>
      </c>
      <c r="F144" s="9"/>
      <c r="G144" s="9"/>
      <c r="H144" s="9"/>
      <c r="I144" s="9"/>
      <c r="J144" s="9"/>
      <c r="K144" s="20" t="s">
        <v>19</v>
      </c>
    </row>
    <row r="145" spans="1:11" x14ac:dyDescent="0.25">
      <c r="A145" s="1" t="s">
        <v>250</v>
      </c>
      <c r="B145" s="1">
        <v>1</v>
      </c>
      <c r="C145" s="1" t="s">
        <v>7</v>
      </c>
      <c r="D145" s="3" t="s">
        <v>251</v>
      </c>
      <c r="E145" t="s">
        <v>9</v>
      </c>
      <c r="F145" s="4"/>
      <c r="G145" s="4"/>
      <c r="H145" s="5"/>
      <c r="I145" s="5"/>
      <c r="J145" s="5"/>
      <c r="K145" s="20">
        <v>1300.3124000000016</v>
      </c>
    </row>
    <row r="146" spans="1:11" x14ac:dyDescent="0.25">
      <c r="A146" s="1" t="s">
        <v>250</v>
      </c>
      <c r="B146" s="1">
        <v>3</v>
      </c>
      <c r="C146" s="1" t="s">
        <v>252</v>
      </c>
      <c r="D146" s="3" t="s">
        <v>253</v>
      </c>
      <c r="E146" t="s">
        <v>12</v>
      </c>
      <c r="F146" s="4"/>
      <c r="G146" s="4"/>
      <c r="H146" s="5"/>
      <c r="I146" s="7"/>
      <c r="J146" s="7"/>
      <c r="K146" s="20">
        <v>233.42819999999992</v>
      </c>
    </row>
    <row r="147" spans="1:11" x14ac:dyDescent="0.25">
      <c r="A147" s="1" t="s">
        <v>250</v>
      </c>
      <c r="B147" s="1">
        <v>3</v>
      </c>
      <c r="C147" s="1" t="s">
        <v>254</v>
      </c>
      <c r="D147" s="3" t="s">
        <v>255</v>
      </c>
      <c r="E147" t="s">
        <v>12</v>
      </c>
      <c r="F147" s="4"/>
      <c r="G147" s="4"/>
      <c r="H147" s="5"/>
      <c r="I147" s="7"/>
      <c r="J147" s="7"/>
      <c r="K147" s="20">
        <v>86.746700000000047</v>
      </c>
    </row>
    <row r="148" spans="1:11" x14ac:dyDescent="0.25">
      <c r="A148" s="1" t="s">
        <v>250</v>
      </c>
      <c r="B148" s="1">
        <v>3</v>
      </c>
      <c r="C148" s="1" t="s">
        <v>256</v>
      </c>
      <c r="D148" s="3" t="s">
        <v>257</v>
      </c>
      <c r="E148" t="s">
        <v>12</v>
      </c>
      <c r="F148" s="4"/>
      <c r="G148" s="4"/>
      <c r="H148" s="5"/>
      <c r="I148" s="7"/>
      <c r="J148" s="7"/>
      <c r="K148" s="20">
        <v>7.1033000000000008</v>
      </c>
    </row>
    <row r="149" spans="1:11" x14ac:dyDescent="0.25">
      <c r="A149" s="1" t="s">
        <v>250</v>
      </c>
      <c r="B149" s="1">
        <v>3</v>
      </c>
      <c r="C149" s="1" t="s">
        <v>258</v>
      </c>
      <c r="D149" s="3" t="s">
        <v>259</v>
      </c>
      <c r="E149" t="s">
        <v>12</v>
      </c>
      <c r="F149" s="4"/>
      <c r="G149" s="4"/>
      <c r="H149" s="5"/>
      <c r="I149" s="7"/>
      <c r="J149" s="7"/>
      <c r="K149" s="20">
        <v>42.823399999999999</v>
      </c>
    </row>
    <row r="150" spans="1:11" x14ac:dyDescent="0.25">
      <c r="A150" s="1" t="s">
        <v>250</v>
      </c>
      <c r="B150" s="1">
        <v>3</v>
      </c>
      <c r="C150" s="1" t="s">
        <v>260</v>
      </c>
      <c r="D150" s="3" t="s">
        <v>261</v>
      </c>
      <c r="E150" t="s">
        <v>12</v>
      </c>
      <c r="F150" s="4"/>
      <c r="G150" s="4"/>
      <c r="H150" s="5"/>
      <c r="I150" s="7"/>
      <c r="J150" s="7"/>
      <c r="K150" s="20">
        <v>14.507299999999999</v>
      </c>
    </row>
    <row r="151" spans="1:11" x14ac:dyDescent="0.25">
      <c r="A151" s="1" t="s">
        <v>19</v>
      </c>
      <c r="B151" s="1" t="s">
        <v>19</v>
      </c>
      <c r="C151" s="1" t="s">
        <v>19</v>
      </c>
      <c r="D151" s="8" t="s">
        <v>19</v>
      </c>
      <c r="E151" s="8" t="s">
        <v>20</v>
      </c>
      <c r="F151" s="9"/>
      <c r="G151" s="9"/>
      <c r="H151" s="9"/>
      <c r="I151" s="9"/>
      <c r="J151" s="9"/>
      <c r="K151" s="20" t="s">
        <v>19</v>
      </c>
    </row>
    <row r="152" spans="1:11" x14ac:dyDescent="0.25">
      <c r="A152" s="1" t="s">
        <v>262</v>
      </c>
      <c r="B152" s="1">
        <v>1</v>
      </c>
      <c r="C152" s="1" t="s">
        <v>7</v>
      </c>
      <c r="D152" s="3" t="s">
        <v>263</v>
      </c>
      <c r="E152" t="s">
        <v>9</v>
      </c>
      <c r="F152" s="4"/>
      <c r="G152" s="4"/>
      <c r="H152" s="5"/>
      <c r="I152" s="5"/>
      <c r="J152" s="5"/>
      <c r="K152" s="20">
        <v>2280.0903000000017</v>
      </c>
    </row>
    <row r="153" spans="1:11" x14ac:dyDescent="0.25">
      <c r="A153" s="1" t="s">
        <v>262</v>
      </c>
      <c r="B153" s="1">
        <v>3</v>
      </c>
      <c r="C153" s="1" t="s">
        <v>264</v>
      </c>
      <c r="D153" s="3" t="s">
        <v>265</v>
      </c>
      <c r="E153" t="s">
        <v>12</v>
      </c>
      <c r="F153" s="4"/>
      <c r="G153" s="4"/>
      <c r="H153" s="5"/>
      <c r="I153" s="7"/>
      <c r="J153" s="7"/>
      <c r="K153" s="20">
        <v>615.1162999999998</v>
      </c>
    </row>
    <row r="154" spans="1:11" x14ac:dyDescent="0.25">
      <c r="A154" s="1" t="s">
        <v>262</v>
      </c>
      <c r="B154" s="1">
        <v>3</v>
      </c>
      <c r="C154" s="1" t="s">
        <v>266</v>
      </c>
      <c r="D154" s="3" t="s">
        <v>267</v>
      </c>
      <c r="E154" t="s">
        <v>12</v>
      </c>
      <c r="F154" s="4"/>
      <c r="G154" s="4"/>
      <c r="H154" s="5"/>
      <c r="I154" s="7"/>
      <c r="J154" s="7"/>
      <c r="K154" s="20">
        <v>297.81459999999981</v>
      </c>
    </row>
    <row r="155" spans="1:11" x14ac:dyDescent="0.25">
      <c r="A155" s="1" t="s">
        <v>262</v>
      </c>
      <c r="B155" s="1">
        <v>3</v>
      </c>
      <c r="C155" s="1" t="s">
        <v>268</v>
      </c>
      <c r="D155" s="3" t="s">
        <v>269</v>
      </c>
      <c r="E155" t="s">
        <v>12</v>
      </c>
      <c r="F155" s="4"/>
      <c r="G155" s="4"/>
      <c r="H155" s="5"/>
      <c r="I155" s="7"/>
      <c r="J155" s="7"/>
      <c r="K155" s="20">
        <v>68.503900000000016</v>
      </c>
    </row>
    <row r="156" spans="1:11" x14ac:dyDescent="0.25">
      <c r="A156" s="1" t="s">
        <v>262</v>
      </c>
      <c r="B156" s="1">
        <v>3</v>
      </c>
      <c r="C156" s="1" t="s">
        <v>270</v>
      </c>
      <c r="D156" s="3" t="s">
        <v>271</v>
      </c>
      <c r="E156" t="s">
        <v>12</v>
      </c>
      <c r="F156" s="4"/>
      <c r="G156" s="4"/>
      <c r="H156" s="5"/>
      <c r="I156" s="7"/>
      <c r="J156" s="7"/>
      <c r="K156" s="20">
        <v>39.953599999999994</v>
      </c>
    </row>
    <row r="157" spans="1:11" x14ac:dyDescent="0.25">
      <c r="A157" s="1" t="s">
        <v>262</v>
      </c>
      <c r="B157" s="1">
        <v>3</v>
      </c>
      <c r="C157" s="1" t="s">
        <v>272</v>
      </c>
      <c r="D157" s="3" t="s">
        <v>273</v>
      </c>
      <c r="E157" t="s">
        <v>12</v>
      </c>
      <c r="F157" s="4"/>
      <c r="G157" s="4"/>
      <c r="H157" s="5"/>
      <c r="I157" s="7"/>
      <c r="J157" s="7"/>
      <c r="K157" s="20">
        <v>45.796399999999991</v>
      </c>
    </row>
    <row r="158" spans="1:11" x14ac:dyDescent="0.25">
      <c r="A158" s="1" t="s">
        <v>262</v>
      </c>
      <c r="B158" s="1">
        <v>3</v>
      </c>
      <c r="C158" s="1" t="s">
        <v>274</v>
      </c>
      <c r="D158" s="3" t="s">
        <v>275</v>
      </c>
      <c r="E158" t="s">
        <v>12</v>
      </c>
      <c r="F158" s="4"/>
      <c r="G158" s="4"/>
      <c r="H158" s="5"/>
      <c r="I158" s="7"/>
      <c r="J158" s="7"/>
      <c r="K158" s="20">
        <v>12.032100000000002</v>
      </c>
    </row>
    <row r="159" spans="1:11" x14ac:dyDescent="0.25">
      <c r="A159" s="1" t="s">
        <v>262</v>
      </c>
      <c r="B159" s="1">
        <v>3</v>
      </c>
      <c r="C159" s="1" t="s">
        <v>276</v>
      </c>
      <c r="D159" s="3" t="s">
        <v>277</v>
      </c>
      <c r="E159" t="s">
        <v>12</v>
      </c>
      <c r="F159" s="4"/>
      <c r="G159" s="4"/>
      <c r="H159" s="5"/>
      <c r="I159" s="7"/>
      <c r="J159" s="7"/>
      <c r="K159" s="20">
        <v>25.674199999999995</v>
      </c>
    </row>
    <row r="160" spans="1:11" x14ac:dyDescent="0.25">
      <c r="A160" s="1" t="s">
        <v>19</v>
      </c>
      <c r="B160" s="1" t="s">
        <v>19</v>
      </c>
      <c r="C160" s="1" t="s">
        <v>19</v>
      </c>
      <c r="D160" s="8" t="s">
        <v>19</v>
      </c>
      <c r="E160" s="8" t="s">
        <v>20</v>
      </c>
      <c r="F160" s="9"/>
      <c r="G160" s="9"/>
      <c r="H160" s="9"/>
      <c r="I160" s="9"/>
      <c r="J160" s="9"/>
      <c r="K160" s="20" t="s">
        <v>19</v>
      </c>
    </row>
    <row r="161" spans="1:11" x14ac:dyDescent="0.25">
      <c r="A161" s="1" t="s">
        <v>278</v>
      </c>
      <c r="B161" s="1">
        <v>1</v>
      </c>
      <c r="C161" s="1" t="s">
        <v>7</v>
      </c>
      <c r="D161" s="3" t="s">
        <v>279</v>
      </c>
      <c r="E161" t="s">
        <v>9</v>
      </c>
      <c r="F161" s="4"/>
      <c r="G161" s="4"/>
      <c r="H161" s="5"/>
      <c r="I161" s="5"/>
      <c r="J161" s="5"/>
      <c r="K161" s="20">
        <v>753.45910000000038</v>
      </c>
    </row>
    <row r="162" spans="1:11" x14ac:dyDescent="0.25">
      <c r="A162" s="1" t="s">
        <v>278</v>
      </c>
      <c r="B162" s="1">
        <v>3</v>
      </c>
      <c r="C162" s="1" t="s">
        <v>280</v>
      </c>
      <c r="D162" s="3" t="s">
        <v>281</v>
      </c>
      <c r="E162" t="s">
        <v>12</v>
      </c>
      <c r="F162" s="4"/>
      <c r="G162" s="4"/>
      <c r="H162" s="5"/>
      <c r="I162" s="7"/>
      <c r="J162" s="7"/>
      <c r="K162" s="20">
        <v>135.99260000000001</v>
      </c>
    </row>
    <row r="163" spans="1:11" x14ac:dyDescent="0.25">
      <c r="A163" s="1" t="s">
        <v>19</v>
      </c>
      <c r="B163" s="1" t="s">
        <v>19</v>
      </c>
      <c r="C163" s="1" t="s">
        <v>19</v>
      </c>
      <c r="D163" s="8" t="s">
        <v>19</v>
      </c>
      <c r="E163" s="8" t="s">
        <v>20</v>
      </c>
      <c r="F163" s="9"/>
      <c r="G163" s="9"/>
      <c r="H163" s="9"/>
      <c r="I163" s="9"/>
      <c r="J163" s="9"/>
      <c r="K163" s="20" t="s">
        <v>19</v>
      </c>
    </row>
    <row r="164" spans="1:11" x14ac:dyDescent="0.25">
      <c r="A164" s="1" t="s">
        <v>282</v>
      </c>
      <c r="B164" s="1">
        <v>1</v>
      </c>
      <c r="C164" s="1" t="s">
        <v>7</v>
      </c>
      <c r="D164" s="3" t="s">
        <v>283</v>
      </c>
      <c r="E164" t="s">
        <v>9</v>
      </c>
      <c r="F164" s="4"/>
      <c r="G164" s="4"/>
      <c r="H164" s="5"/>
      <c r="I164" s="5"/>
      <c r="J164" s="5"/>
      <c r="K164" s="20">
        <v>700.44609999999977</v>
      </c>
    </row>
    <row r="165" spans="1:11" x14ac:dyDescent="0.25">
      <c r="A165" s="1" t="s">
        <v>282</v>
      </c>
      <c r="B165" s="1">
        <v>3</v>
      </c>
      <c r="C165" s="1" t="s">
        <v>284</v>
      </c>
      <c r="D165" s="3" t="s">
        <v>285</v>
      </c>
      <c r="E165" t="s">
        <v>12</v>
      </c>
      <c r="F165" s="4"/>
      <c r="G165" s="4"/>
      <c r="H165" s="5"/>
      <c r="I165" s="7"/>
      <c r="J165" s="7"/>
      <c r="K165" s="20">
        <v>326.13000000000005</v>
      </c>
    </row>
    <row r="166" spans="1:11" x14ac:dyDescent="0.25">
      <c r="A166" s="1" t="s">
        <v>282</v>
      </c>
      <c r="B166" s="1">
        <v>3</v>
      </c>
      <c r="C166" s="1" t="s">
        <v>286</v>
      </c>
      <c r="D166" s="3" t="s">
        <v>287</v>
      </c>
      <c r="E166" t="s">
        <v>12</v>
      </c>
      <c r="F166" s="4"/>
      <c r="G166" s="4"/>
      <c r="H166" s="5"/>
      <c r="I166" s="7"/>
      <c r="J166" s="7"/>
      <c r="K166" s="20">
        <v>42.421700000000008</v>
      </c>
    </row>
    <row r="167" spans="1:11" x14ac:dyDescent="0.25">
      <c r="A167" s="1" t="s">
        <v>282</v>
      </c>
      <c r="B167" s="1">
        <v>3</v>
      </c>
      <c r="C167" s="1" t="s">
        <v>288</v>
      </c>
      <c r="D167" s="3" t="s">
        <v>289</v>
      </c>
      <c r="E167" t="s">
        <v>12</v>
      </c>
      <c r="F167" s="4"/>
      <c r="G167" s="4"/>
      <c r="H167" s="5"/>
      <c r="I167" s="7"/>
      <c r="J167" s="7"/>
      <c r="K167" s="20">
        <v>15.711300000000001</v>
      </c>
    </row>
    <row r="168" spans="1:11" x14ac:dyDescent="0.25">
      <c r="A168" s="1" t="s">
        <v>19</v>
      </c>
      <c r="B168" s="1" t="s">
        <v>19</v>
      </c>
      <c r="C168" s="1" t="s">
        <v>19</v>
      </c>
      <c r="D168" s="8" t="s">
        <v>19</v>
      </c>
      <c r="E168" s="8" t="s">
        <v>20</v>
      </c>
      <c r="F168" s="9"/>
      <c r="G168" s="9"/>
      <c r="H168" s="9"/>
      <c r="I168" s="9"/>
      <c r="J168" s="9"/>
      <c r="K168" s="20" t="s">
        <v>19</v>
      </c>
    </row>
    <row r="169" spans="1:11" x14ac:dyDescent="0.25">
      <c r="A169" s="1" t="s">
        <v>290</v>
      </c>
      <c r="B169" s="1">
        <v>1</v>
      </c>
      <c r="C169" s="1" t="s">
        <v>7</v>
      </c>
      <c r="D169" s="3" t="s">
        <v>291</v>
      </c>
      <c r="E169" t="s">
        <v>9</v>
      </c>
      <c r="F169" s="4"/>
      <c r="G169" s="4"/>
      <c r="H169" s="5"/>
      <c r="I169" s="5"/>
      <c r="J169" s="5"/>
      <c r="K169" s="20">
        <v>1298.4445999999996</v>
      </c>
    </row>
    <row r="170" spans="1:11" x14ac:dyDescent="0.25">
      <c r="A170" s="1" t="s">
        <v>290</v>
      </c>
      <c r="B170" s="1">
        <v>3</v>
      </c>
      <c r="C170" s="1" t="s">
        <v>292</v>
      </c>
      <c r="D170" s="3" t="s">
        <v>293</v>
      </c>
      <c r="E170" t="s">
        <v>12</v>
      </c>
      <c r="F170" s="4"/>
      <c r="G170" s="4"/>
      <c r="H170" s="5"/>
      <c r="I170" s="7"/>
      <c r="J170" s="7"/>
      <c r="K170" s="20">
        <v>50.772600000000011</v>
      </c>
    </row>
    <row r="171" spans="1:11" x14ac:dyDescent="0.25">
      <c r="A171" s="1" t="s">
        <v>290</v>
      </c>
      <c r="B171" s="1">
        <v>3</v>
      </c>
      <c r="C171" s="1" t="s">
        <v>294</v>
      </c>
      <c r="D171" s="3" t="s">
        <v>295</v>
      </c>
      <c r="E171" t="s">
        <v>12</v>
      </c>
      <c r="F171" s="4"/>
      <c r="G171" s="4"/>
      <c r="H171" s="5"/>
      <c r="I171" s="7"/>
      <c r="J171" s="7"/>
      <c r="K171" s="20">
        <v>35.582700000000003</v>
      </c>
    </row>
    <row r="172" spans="1:11" x14ac:dyDescent="0.25">
      <c r="A172" s="1" t="s">
        <v>290</v>
      </c>
      <c r="B172" s="1">
        <v>3</v>
      </c>
      <c r="C172" s="1" t="s">
        <v>296</v>
      </c>
      <c r="D172" s="3" t="s">
        <v>297</v>
      </c>
      <c r="E172" t="s">
        <v>12</v>
      </c>
      <c r="F172" s="4"/>
      <c r="G172" s="4"/>
      <c r="H172" s="5"/>
      <c r="I172" s="7"/>
      <c r="J172" s="7"/>
      <c r="K172" s="20">
        <v>8.7650999999999968</v>
      </c>
    </row>
    <row r="173" spans="1:11" x14ac:dyDescent="0.25">
      <c r="A173" s="1" t="s">
        <v>290</v>
      </c>
      <c r="B173" s="1">
        <v>3</v>
      </c>
      <c r="C173" s="1" t="s">
        <v>298</v>
      </c>
      <c r="D173" s="3" t="s">
        <v>299</v>
      </c>
      <c r="E173" t="s">
        <v>12</v>
      </c>
      <c r="F173" s="4"/>
      <c r="G173" s="4"/>
      <c r="H173" s="5"/>
      <c r="I173" s="7"/>
      <c r="J173" s="7"/>
      <c r="K173" s="20">
        <v>9.5035000000000007</v>
      </c>
    </row>
    <row r="174" spans="1:11" x14ac:dyDescent="0.25">
      <c r="A174" s="1" t="s">
        <v>290</v>
      </c>
      <c r="B174" s="1">
        <v>3</v>
      </c>
      <c r="C174" s="1" t="s">
        <v>300</v>
      </c>
      <c r="D174" s="3" t="s">
        <v>301</v>
      </c>
      <c r="E174" t="s">
        <v>12</v>
      </c>
      <c r="F174" s="4"/>
      <c r="G174" s="4"/>
      <c r="H174" s="5"/>
      <c r="I174" s="7"/>
      <c r="J174" s="7"/>
      <c r="K174" s="20">
        <v>4.9853999999999994</v>
      </c>
    </row>
    <row r="175" spans="1:11" x14ac:dyDescent="0.25">
      <c r="A175" s="1" t="s">
        <v>290</v>
      </c>
      <c r="B175" s="1">
        <v>3</v>
      </c>
      <c r="C175" s="1" t="s">
        <v>302</v>
      </c>
      <c r="D175" s="3" t="s">
        <v>303</v>
      </c>
      <c r="E175" t="s">
        <v>12</v>
      </c>
      <c r="F175" s="4"/>
      <c r="G175" s="4"/>
      <c r="H175" s="5"/>
      <c r="I175" s="7"/>
      <c r="J175" s="7"/>
      <c r="K175" s="20">
        <v>4.3625000000000007</v>
      </c>
    </row>
    <row r="176" spans="1:11" x14ac:dyDescent="0.25">
      <c r="A176" s="1" t="s">
        <v>290</v>
      </c>
      <c r="B176" s="1">
        <v>3</v>
      </c>
      <c r="C176" s="1" t="s">
        <v>304</v>
      </c>
      <c r="D176" s="3" t="s">
        <v>305</v>
      </c>
      <c r="E176" t="s">
        <v>12</v>
      </c>
      <c r="F176" s="4"/>
      <c r="G176" s="4"/>
      <c r="H176" s="5"/>
      <c r="I176" s="7"/>
      <c r="J176" s="7"/>
      <c r="K176" s="20">
        <v>41.263500000000001</v>
      </c>
    </row>
    <row r="177" spans="1:11" x14ac:dyDescent="0.25">
      <c r="A177" s="1" t="s">
        <v>290</v>
      </c>
      <c r="B177" s="1">
        <v>3</v>
      </c>
      <c r="C177" s="1" t="s">
        <v>306</v>
      </c>
      <c r="D177" s="3" t="s">
        <v>307</v>
      </c>
      <c r="E177" t="s">
        <v>12</v>
      </c>
      <c r="F177" s="4"/>
      <c r="G177" s="4"/>
      <c r="H177" s="5"/>
      <c r="I177" s="7"/>
      <c r="J177" s="7"/>
      <c r="K177" s="20">
        <v>1.0079</v>
      </c>
    </row>
    <row r="178" spans="1:11" x14ac:dyDescent="0.25">
      <c r="A178" s="1" t="s">
        <v>19</v>
      </c>
      <c r="B178" s="1" t="s">
        <v>19</v>
      </c>
      <c r="C178" s="1" t="s">
        <v>19</v>
      </c>
      <c r="D178" s="8" t="s">
        <v>19</v>
      </c>
      <c r="E178" s="8" t="s">
        <v>20</v>
      </c>
      <c r="F178" s="9"/>
      <c r="G178" s="9"/>
      <c r="H178" s="9"/>
      <c r="I178" s="9"/>
      <c r="J178" s="9"/>
      <c r="K178" s="20" t="s">
        <v>19</v>
      </c>
    </row>
    <row r="179" spans="1:11" x14ac:dyDescent="0.25">
      <c r="A179" s="1" t="s">
        <v>308</v>
      </c>
      <c r="B179" s="1">
        <v>1</v>
      </c>
      <c r="C179" s="1" t="s">
        <v>7</v>
      </c>
      <c r="D179" s="3" t="s">
        <v>309</v>
      </c>
      <c r="E179" t="s">
        <v>9</v>
      </c>
      <c r="F179" s="4"/>
      <c r="G179" s="4"/>
      <c r="H179" s="5"/>
      <c r="I179" s="5"/>
      <c r="J179" s="5"/>
      <c r="K179" s="20">
        <v>1253.1827999999987</v>
      </c>
    </row>
    <row r="180" spans="1:11" x14ac:dyDescent="0.25">
      <c r="A180" s="1" t="s">
        <v>308</v>
      </c>
      <c r="B180" s="1">
        <v>3</v>
      </c>
      <c r="C180" s="1" t="s">
        <v>310</v>
      </c>
      <c r="D180" s="3" t="s">
        <v>311</v>
      </c>
      <c r="E180" t="s">
        <v>12</v>
      </c>
      <c r="F180" s="4"/>
      <c r="G180" s="4"/>
      <c r="H180" s="5"/>
      <c r="I180" s="7"/>
      <c r="J180" s="7"/>
      <c r="K180" s="20">
        <v>4.8066000000000004</v>
      </c>
    </row>
    <row r="181" spans="1:11" x14ac:dyDescent="0.25">
      <c r="A181" s="1" t="s">
        <v>308</v>
      </c>
      <c r="B181" s="1">
        <v>3</v>
      </c>
      <c r="C181" s="1" t="s">
        <v>312</v>
      </c>
      <c r="D181" s="3" t="s">
        <v>313</v>
      </c>
      <c r="E181" t="s">
        <v>12</v>
      </c>
      <c r="F181" s="4"/>
      <c r="G181" s="4"/>
      <c r="H181" s="5"/>
      <c r="I181" s="7"/>
      <c r="J181" s="7"/>
      <c r="K181" s="20">
        <v>9.3538999999999994</v>
      </c>
    </row>
    <row r="182" spans="1:11" x14ac:dyDescent="0.25">
      <c r="A182" s="1" t="s">
        <v>308</v>
      </c>
      <c r="B182" s="1">
        <v>3</v>
      </c>
      <c r="C182" s="1" t="s">
        <v>314</v>
      </c>
      <c r="D182" s="3" t="s">
        <v>315</v>
      </c>
      <c r="E182" t="s">
        <v>12</v>
      </c>
      <c r="F182" s="4"/>
      <c r="G182" s="4"/>
      <c r="H182" s="5"/>
      <c r="I182" s="7"/>
      <c r="J182" s="7"/>
      <c r="K182" s="20">
        <v>1.7752999999999997</v>
      </c>
    </row>
    <row r="183" spans="1:11" x14ac:dyDescent="0.25">
      <c r="A183" s="1" t="s">
        <v>308</v>
      </c>
      <c r="B183" s="1">
        <v>3</v>
      </c>
      <c r="C183" s="1" t="s">
        <v>316</v>
      </c>
      <c r="D183" s="3" t="s">
        <v>317</v>
      </c>
      <c r="E183" t="s">
        <v>12</v>
      </c>
      <c r="F183" s="4"/>
      <c r="G183" s="4"/>
      <c r="H183" s="5"/>
      <c r="I183" s="7"/>
      <c r="J183" s="7"/>
      <c r="K183" s="20">
        <v>7.7970999999999995</v>
      </c>
    </row>
    <row r="184" spans="1:11" x14ac:dyDescent="0.25">
      <c r="A184" s="1" t="s">
        <v>308</v>
      </c>
      <c r="B184" s="1">
        <v>3</v>
      </c>
      <c r="C184" s="1" t="s">
        <v>318</v>
      </c>
      <c r="D184" s="3" t="s">
        <v>319</v>
      </c>
      <c r="E184" t="s">
        <v>12</v>
      </c>
      <c r="F184" s="4"/>
      <c r="G184" s="4"/>
      <c r="H184" s="5"/>
      <c r="I184" s="7"/>
      <c r="J184" s="7"/>
      <c r="K184" s="20">
        <v>34.213199999999993</v>
      </c>
    </row>
    <row r="185" spans="1:11" x14ac:dyDescent="0.25">
      <c r="A185" s="1" t="s">
        <v>19</v>
      </c>
      <c r="B185" s="1" t="s">
        <v>19</v>
      </c>
      <c r="C185" s="1" t="s">
        <v>19</v>
      </c>
      <c r="D185" s="8" t="s">
        <v>19</v>
      </c>
      <c r="E185" s="8" t="s">
        <v>20</v>
      </c>
      <c r="F185" s="9"/>
      <c r="G185" s="9"/>
      <c r="H185" s="9"/>
      <c r="I185" s="9"/>
      <c r="J185" s="9"/>
      <c r="K185" s="20" t="s">
        <v>19</v>
      </c>
    </row>
    <row r="186" spans="1:11" x14ac:dyDescent="0.25">
      <c r="A186" s="1" t="s">
        <v>320</v>
      </c>
      <c r="B186" s="1">
        <v>1</v>
      </c>
      <c r="C186" s="1" t="s">
        <v>7</v>
      </c>
      <c r="D186" s="3" t="s">
        <v>321</v>
      </c>
      <c r="E186" t="s">
        <v>9</v>
      </c>
      <c r="F186" s="4"/>
      <c r="G186" s="4"/>
      <c r="H186" s="5"/>
      <c r="I186" s="5"/>
      <c r="J186" s="5"/>
      <c r="K186" s="20">
        <v>1551.4463000000007</v>
      </c>
    </row>
    <row r="187" spans="1:11" x14ac:dyDescent="0.25">
      <c r="A187" s="1" t="s">
        <v>320</v>
      </c>
      <c r="B187" s="1">
        <v>3</v>
      </c>
      <c r="C187" s="1" t="s">
        <v>322</v>
      </c>
      <c r="D187" s="3" t="s">
        <v>323</v>
      </c>
      <c r="E187" t="s">
        <v>12</v>
      </c>
      <c r="F187" s="4"/>
      <c r="G187" s="4"/>
      <c r="H187" s="5"/>
      <c r="I187" s="7"/>
      <c r="J187" s="7"/>
      <c r="K187" s="20">
        <v>93.012500000000017</v>
      </c>
    </row>
    <row r="188" spans="1:11" x14ac:dyDescent="0.25">
      <c r="A188" s="1" t="s">
        <v>320</v>
      </c>
      <c r="B188" s="1">
        <v>3</v>
      </c>
      <c r="C188" s="1" t="s">
        <v>324</v>
      </c>
      <c r="D188" s="3" t="s">
        <v>325</v>
      </c>
      <c r="E188" t="s">
        <v>12</v>
      </c>
      <c r="F188" s="4"/>
      <c r="G188" s="4"/>
      <c r="H188" s="5"/>
      <c r="I188" s="7"/>
      <c r="J188" s="7"/>
      <c r="K188" s="20">
        <v>12.958999999999998</v>
      </c>
    </row>
    <row r="189" spans="1:11" x14ac:dyDescent="0.25">
      <c r="A189" s="1" t="s">
        <v>320</v>
      </c>
      <c r="B189" s="1">
        <v>3</v>
      </c>
      <c r="C189" s="1" t="s">
        <v>326</v>
      </c>
      <c r="D189" s="3" t="s">
        <v>321</v>
      </c>
      <c r="E189" t="s">
        <v>12</v>
      </c>
      <c r="F189" s="4"/>
      <c r="G189" s="4"/>
      <c r="H189" s="5"/>
      <c r="I189" s="7"/>
      <c r="J189" s="7"/>
      <c r="K189" s="20">
        <v>5.1501999999999999</v>
      </c>
    </row>
    <row r="190" spans="1:11" x14ac:dyDescent="0.25">
      <c r="A190" s="1" t="s">
        <v>320</v>
      </c>
      <c r="B190" s="1">
        <v>3</v>
      </c>
      <c r="C190" s="1" t="s">
        <v>327</v>
      </c>
      <c r="D190" s="3" t="s">
        <v>328</v>
      </c>
      <c r="E190" t="s">
        <v>12</v>
      </c>
      <c r="F190" s="4"/>
      <c r="G190" s="4"/>
      <c r="H190" s="5"/>
      <c r="I190" s="7"/>
      <c r="J190" s="7"/>
      <c r="K190" s="20">
        <v>11.231100000000003</v>
      </c>
    </row>
    <row r="191" spans="1:11" x14ac:dyDescent="0.25">
      <c r="A191" s="1" t="s">
        <v>19</v>
      </c>
      <c r="B191" s="1" t="s">
        <v>19</v>
      </c>
      <c r="C191" s="1" t="s">
        <v>19</v>
      </c>
      <c r="D191" s="8" t="s">
        <v>19</v>
      </c>
      <c r="E191" s="8" t="s">
        <v>20</v>
      </c>
      <c r="F191" s="9"/>
      <c r="G191" s="9"/>
      <c r="H191" s="9"/>
      <c r="I191" s="9"/>
      <c r="J191" s="9"/>
      <c r="K191" s="20" t="s">
        <v>19</v>
      </c>
    </row>
    <row r="192" spans="1:11" x14ac:dyDescent="0.25">
      <c r="A192" s="1" t="s">
        <v>329</v>
      </c>
      <c r="B192" s="1">
        <v>1</v>
      </c>
      <c r="C192" s="1" t="s">
        <v>7</v>
      </c>
      <c r="D192" s="3" t="s">
        <v>330</v>
      </c>
      <c r="E192" t="s">
        <v>9</v>
      </c>
      <c r="F192" s="4"/>
      <c r="G192" s="4"/>
      <c r="H192" s="5"/>
      <c r="I192" s="5"/>
      <c r="J192" s="5"/>
      <c r="K192" s="20">
        <v>1886.6328999999992</v>
      </c>
    </row>
    <row r="193" spans="1:11" x14ac:dyDescent="0.25">
      <c r="A193" s="1" t="s">
        <v>329</v>
      </c>
      <c r="B193" s="1">
        <v>3</v>
      </c>
      <c r="C193" s="1" t="s">
        <v>331</v>
      </c>
      <c r="D193" s="3" t="s">
        <v>332</v>
      </c>
      <c r="E193" t="s">
        <v>12</v>
      </c>
      <c r="F193" s="4"/>
      <c r="G193" s="4"/>
      <c r="H193" s="5"/>
      <c r="I193" s="7"/>
      <c r="J193" s="7"/>
      <c r="K193" s="20">
        <v>117.99440000000001</v>
      </c>
    </row>
    <row r="194" spans="1:11" x14ac:dyDescent="0.25">
      <c r="A194" s="1" t="s">
        <v>329</v>
      </c>
      <c r="B194" s="1">
        <v>3</v>
      </c>
      <c r="C194" s="1" t="s">
        <v>333</v>
      </c>
      <c r="D194" s="3" t="s">
        <v>334</v>
      </c>
      <c r="E194" t="s">
        <v>12</v>
      </c>
      <c r="F194" s="4"/>
      <c r="G194" s="4"/>
      <c r="H194" s="5"/>
      <c r="I194" s="7"/>
      <c r="J194" s="7"/>
      <c r="K194" s="20">
        <v>38.802300000000024</v>
      </c>
    </row>
    <row r="195" spans="1:11" x14ac:dyDescent="0.25">
      <c r="A195" s="1" t="s">
        <v>329</v>
      </c>
      <c r="B195" s="1">
        <v>3</v>
      </c>
      <c r="C195" s="1" t="s">
        <v>335</v>
      </c>
      <c r="D195" s="3" t="s">
        <v>336</v>
      </c>
      <c r="E195" t="s">
        <v>12</v>
      </c>
      <c r="F195" s="4"/>
      <c r="G195" s="4"/>
      <c r="H195" s="5"/>
      <c r="I195" s="7"/>
      <c r="J195" s="7"/>
      <c r="K195" s="20">
        <v>41.236499999999999</v>
      </c>
    </row>
    <row r="196" spans="1:11" x14ac:dyDescent="0.25">
      <c r="A196" s="1" t="s">
        <v>329</v>
      </c>
      <c r="B196" s="1">
        <v>3</v>
      </c>
      <c r="C196" s="1" t="s">
        <v>337</v>
      </c>
      <c r="D196" s="3" t="s">
        <v>338</v>
      </c>
      <c r="E196" t="s">
        <v>12</v>
      </c>
      <c r="F196" s="4"/>
      <c r="G196" s="4"/>
      <c r="H196" s="5"/>
      <c r="I196" s="7"/>
      <c r="J196" s="7"/>
      <c r="K196" s="20">
        <v>10.6347</v>
      </c>
    </row>
    <row r="197" spans="1:11" x14ac:dyDescent="0.25">
      <c r="A197" s="1" t="s">
        <v>329</v>
      </c>
      <c r="B197" s="1">
        <v>3</v>
      </c>
      <c r="C197" s="1" t="s">
        <v>339</v>
      </c>
      <c r="D197" s="3" t="s">
        <v>340</v>
      </c>
      <c r="E197" t="s">
        <v>12</v>
      </c>
      <c r="F197" s="4"/>
      <c r="G197" s="4"/>
      <c r="H197" s="5"/>
      <c r="I197" s="7"/>
      <c r="J197" s="7"/>
      <c r="K197" s="20">
        <v>21.418300000000002</v>
      </c>
    </row>
    <row r="198" spans="1:11" x14ac:dyDescent="0.25">
      <c r="A198" s="1" t="s">
        <v>329</v>
      </c>
      <c r="B198" s="1">
        <v>3</v>
      </c>
      <c r="C198" s="1" t="s">
        <v>341</v>
      </c>
      <c r="D198" s="3" t="s">
        <v>342</v>
      </c>
      <c r="E198" t="s">
        <v>12</v>
      </c>
      <c r="F198" s="4"/>
      <c r="G198" s="4"/>
      <c r="H198" s="5"/>
      <c r="I198" s="7"/>
      <c r="J198" s="7"/>
      <c r="K198" s="20">
        <v>8.6940999999999988</v>
      </c>
    </row>
    <row r="199" spans="1:11" x14ac:dyDescent="0.25">
      <c r="A199" s="1" t="s">
        <v>329</v>
      </c>
      <c r="B199" s="1">
        <v>3</v>
      </c>
      <c r="C199" s="1" t="s">
        <v>343</v>
      </c>
      <c r="D199" s="3" t="s">
        <v>344</v>
      </c>
      <c r="E199" t="s">
        <v>12</v>
      </c>
      <c r="F199" s="4"/>
      <c r="G199" s="4"/>
      <c r="H199" s="5"/>
      <c r="I199" s="7"/>
      <c r="J199" s="7"/>
      <c r="K199" s="20">
        <v>1.5895000000000001</v>
      </c>
    </row>
    <row r="200" spans="1:11" x14ac:dyDescent="0.25">
      <c r="A200" s="1" t="s">
        <v>329</v>
      </c>
      <c r="B200" s="1">
        <v>3</v>
      </c>
      <c r="C200" s="1" t="s">
        <v>345</v>
      </c>
      <c r="D200" s="3" t="s">
        <v>346</v>
      </c>
      <c r="E200" t="s">
        <v>12</v>
      </c>
      <c r="F200" s="4"/>
      <c r="G200" s="4"/>
      <c r="H200" s="5"/>
      <c r="I200" s="7"/>
      <c r="J200" s="7"/>
      <c r="K200" s="20">
        <v>14.814299999999999</v>
      </c>
    </row>
    <row r="201" spans="1:11" x14ac:dyDescent="0.25">
      <c r="A201" s="1" t="s">
        <v>329</v>
      </c>
      <c r="B201" s="1">
        <v>3</v>
      </c>
      <c r="C201" s="1" t="s">
        <v>347</v>
      </c>
      <c r="D201" s="3" t="s">
        <v>348</v>
      </c>
      <c r="E201" t="s">
        <v>12</v>
      </c>
      <c r="F201" s="4"/>
      <c r="G201" s="4"/>
      <c r="H201" s="5"/>
      <c r="I201" s="7"/>
      <c r="J201" s="7"/>
      <c r="K201" s="20">
        <v>23.765999999999998</v>
      </c>
    </row>
    <row r="202" spans="1:11" x14ac:dyDescent="0.25">
      <c r="A202" s="1" t="s">
        <v>329</v>
      </c>
      <c r="B202" s="1">
        <v>3</v>
      </c>
      <c r="C202" s="1" t="s">
        <v>349</v>
      </c>
      <c r="D202" s="3" t="s">
        <v>350</v>
      </c>
      <c r="E202" t="s">
        <v>12</v>
      </c>
      <c r="F202" s="4"/>
      <c r="G202" s="4"/>
      <c r="H202" s="5"/>
      <c r="I202" s="7"/>
      <c r="J202" s="7"/>
      <c r="K202" s="20">
        <v>7.5646000000000004</v>
      </c>
    </row>
    <row r="203" spans="1:11" x14ac:dyDescent="0.25">
      <c r="A203" s="1" t="s">
        <v>19</v>
      </c>
      <c r="B203" s="1" t="s">
        <v>19</v>
      </c>
      <c r="C203" s="1" t="s">
        <v>19</v>
      </c>
      <c r="D203" s="8" t="s">
        <v>19</v>
      </c>
      <c r="E203" s="8" t="s">
        <v>20</v>
      </c>
      <c r="F203" s="9"/>
      <c r="G203" s="9"/>
      <c r="H203" s="9"/>
      <c r="I203" s="9"/>
      <c r="J203" s="9"/>
      <c r="K203" s="20" t="s">
        <v>19</v>
      </c>
    </row>
    <row r="204" spans="1:11" x14ac:dyDescent="0.25">
      <c r="A204" s="1" t="s">
        <v>351</v>
      </c>
      <c r="B204" s="1">
        <v>1</v>
      </c>
      <c r="C204" s="1" t="s">
        <v>7</v>
      </c>
      <c r="D204" s="3" t="s">
        <v>352</v>
      </c>
      <c r="E204" t="s">
        <v>9</v>
      </c>
      <c r="F204" s="4"/>
      <c r="G204" s="4"/>
      <c r="H204" s="5"/>
      <c r="I204" s="5"/>
      <c r="J204" s="5"/>
      <c r="K204" s="20">
        <v>1591.1342000000006</v>
      </c>
    </row>
    <row r="205" spans="1:11" x14ac:dyDescent="0.25">
      <c r="A205" s="1" t="s">
        <v>351</v>
      </c>
      <c r="B205" s="1">
        <v>3</v>
      </c>
      <c r="C205" s="1" t="s">
        <v>353</v>
      </c>
      <c r="D205" s="3" t="s">
        <v>354</v>
      </c>
      <c r="E205" t="s">
        <v>12</v>
      </c>
      <c r="F205" s="4"/>
      <c r="G205" s="4"/>
      <c r="H205" s="5"/>
      <c r="I205" s="7"/>
      <c r="J205" s="7"/>
      <c r="K205" s="20">
        <v>332.3775</v>
      </c>
    </row>
    <row r="206" spans="1:11" x14ac:dyDescent="0.25">
      <c r="A206" s="1" t="s">
        <v>351</v>
      </c>
      <c r="B206" s="1">
        <v>3</v>
      </c>
      <c r="C206" s="1" t="s">
        <v>355</v>
      </c>
      <c r="D206" s="3" t="s">
        <v>356</v>
      </c>
      <c r="E206" t="s">
        <v>12</v>
      </c>
      <c r="F206" s="4"/>
      <c r="G206" s="4"/>
      <c r="H206" s="5"/>
      <c r="I206" s="7"/>
      <c r="J206" s="7"/>
      <c r="K206" s="20">
        <v>69.28919999999998</v>
      </c>
    </row>
    <row r="207" spans="1:11" x14ac:dyDescent="0.25">
      <c r="A207" s="1" t="s">
        <v>351</v>
      </c>
      <c r="B207" s="1">
        <v>3</v>
      </c>
      <c r="C207" s="1" t="s">
        <v>357</v>
      </c>
      <c r="D207" s="3" t="s">
        <v>358</v>
      </c>
      <c r="E207" t="s">
        <v>12</v>
      </c>
      <c r="F207" s="4"/>
      <c r="G207" s="4"/>
      <c r="H207" s="5"/>
      <c r="I207" s="7"/>
      <c r="J207" s="7"/>
      <c r="K207" s="20">
        <v>48.583799999999989</v>
      </c>
    </row>
    <row r="208" spans="1:11" x14ac:dyDescent="0.25">
      <c r="A208" s="1" t="s">
        <v>351</v>
      </c>
      <c r="B208" s="1">
        <v>3</v>
      </c>
      <c r="C208" s="1" t="s">
        <v>359</v>
      </c>
      <c r="D208" s="3" t="s">
        <v>360</v>
      </c>
      <c r="E208" t="s">
        <v>12</v>
      </c>
      <c r="F208" s="4"/>
      <c r="G208" s="4"/>
      <c r="H208" s="5"/>
      <c r="I208" s="7"/>
      <c r="J208" s="7"/>
      <c r="K208" s="20">
        <v>6.5608000000000004</v>
      </c>
    </row>
    <row r="209" spans="1:11" x14ac:dyDescent="0.25">
      <c r="A209" s="1" t="s">
        <v>351</v>
      </c>
      <c r="B209" s="1">
        <v>3</v>
      </c>
      <c r="C209" s="1" t="s">
        <v>361</v>
      </c>
      <c r="D209" s="3" t="s">
        <v>362</v>
      </c>
      <c r="E209" t="s">
        <v>12</v>
      </c>
      <c r="F209" s="4"/>
      <c r="G209" s="4"/>
      <c r="H209" s="5"/>
      <c r="I209" s="7"/>
      <c r="J209" s="7"/>
      <c r="K209" s="20">
        <v>29.673300000000008</v>
      </c>
    </row>
    <row r="210" spans="1:11" x14ac:dyDescent="0.25">
      <c r="A210" s="1" t="s">
        <v>351</v>
      </c>
      <c r="B210" s="1">
        <v>3</v>
      </c>
      <c r="C210" s="1" t="s">
        <v>363</v>
      </c>
      <c r="D210" s="3" t="s">
        <v>364</v>
      </c>
      <c r="E210" t="s">
        <v>12</v>
      </c>
      <c r="F210" s="4"/>
      <c r="G210" s="4"/>
      <c r="H210" s="5"/>
      <c r="I210" s="7"/>
      <c r="J210" s="7"/>
      <c r="K210" s="20">
        <v>12.502699999999997</v>
      </c>
    </row>
    <row r="211" spans="1:11" x14ac:dyDescent="0.25">
      <c r="A211" s="1" t="s">
        <v>351</v>
      </c>
      <c r="B211" s="1">
        <v>3</v>
      </c>
      <c r="C211" s="1" t="s">
        <v>365</v>
      </c>
      <c r="D211" s="3" t="s">
        <v>366</v>
      </c>
      <c r="E211" t="s">
        <v>12</v>
      </c>
      <c r="F211" s="4"/>
      <c r="G211" s="4"/>
      <c r="H211" s="5"/>
      <c r="I211" s="7"/>
      <c r="J211" s="7"/>
      <c r="K211" s="20">
        <v>14.584700000000003</v>
      </c>
    </row>
    <row r="212" spans="1:11" x14ac:dyDescent="0.25">
      <c r="A212" s="1" t="s">
        <v>351</v>
      </c>
      <c r="B212" s="1">
        <v>3</v>
      </c>
      <c r="C212" s="1" t="s">
        <v>367</v>
      </c>
      <c r="D212" s="3" t="s">
        <v>368</v>
      </c>
      <c r="E212" t="s">
        <v>12</v>
      </c>
      <c r="F212" s="4"/>
      <c r="G212" s="4"/>
      <c r="H212" s="5"/>
      <c r="I212" s="7"/>
      <c r="J212" s="7"/>
      <c r="K212" s="20">
        <v>17.287399999999998</v>
      </c>
    </row>
    <row r="213" spans="1:11" x14ac:dyDescent="0.25">
      <c r="A213" s="1" t="s">
        <v>351</v>
      </c>
      <c r="B213" s="1">
        <v>3</v>
      </c>
      <c r="C213" s="1" t="s">
        <v>369</v>
      </c>
      <c r="D213" s="3" t="s">
        <v>370</v>
      </c>
      <c r="E213" t="s">
        <v>12</v>
      </c>
      <c r="F213" s="4"/>
      <c r="G213" s="4"/>
      <c r="H213" s="5"/>
      <c r="I213" s="7"/>
      <c r="J213" s="7"/>
      <c r="K213" s="20">
        <v>36.518300000000004</v>
      </c>
    </row>
    <row r="214" spans="1:11" x14ac:dyDescent="0.25">
      <c r="A214" s="1" t="s">
        <v>351</v>
      </c>
      <c r="B214" s="1">
        <v>3</v>
      </c>
      <c r="C214" s="1" t="s">
        <v>371</v>
      </c>
      <c r="D214" s="3" t="s">
        <v>372</v>
      </c>
      <c r="E214" t="s">
        <v>12</v>
      </c>
      <c r="F214" s="4"/>
      <c r="G214" s="4"/>
      <c r="H214" s="5"/>
      <c r="I214" s="7"/>
      <c r="J214" s="7"/>
      <c r="K214" s="20">
        <v>11.181699999999998</v>
      </c>
    </row>
    <row r="215" spans="1:11" x14ac:dyDescent="0.25">
      <c r="A215" s="1" t="s">
        <v>19</v>
      </c>
      <c r="B215" s="1" t="s">
        <v>19</v>
      </c>
      <c r="C215" s="1" t="s">
        <v>19</v>
      </c>
      <c r="D215" s="8" t="s">
        <v>19</v>
      </c>
      <c r="E215" s="8" t="s">
        <v>20</v>
      </c>
      <c r="F215" s="9"/>
      <c r="G215" s="9"/>
      <c r="H215" s="9"/>
      <c r="I215" s="9"/>
      <c r="J215" s="9"/>
      <c r="K215" s="20" t="s">
        <v>19</v>
      </c>
    </row>
    <row r="216" spans="1:11" x14ac:dyDescent="0.25">
      <c r="A216" s="1" t="s">
        <v>373</v>
      </c>
      <c r="B216" s="1">
        <v>1</v>
      </c>
      <c r="C216" s="1" t="s">
        <v>7</v>
      </c>
      <c r="D216" s="3" t="s">
        <v>374</v>
      </c>
      <c r="E216" t="s">
        <v>9</v>
      </c>
      <c r="F216" s="4"/>
      <c r="G216" s="4"/>
      <c r="H216" s="5"/>
      <c r="I216" s="5"/>
      <c r="J216" s="5"/>
      <c r="K216" s="20">
        <v>1741.9305000000018</v>
      </c>
    </row>
    <row r="217" spans="1:11" x14ac:dyDescent="0.25">
      <c r="A217" s="1" t="s">
        <v>373</v>
      </c>
      <c r="B217" s="1">
        <v>3</v>
      </c>
      <c r="C217" s="1" t="s">
        <v>375</v>
      </c>
      <c r="D217" s="3" t="s">
        <v>376</v>
      </c>
      <c r="E217" t="s">
        <v>12</v>
      </c>
      <c r="F217" s="4"/>
      <c r="G217" s="4"/>
      <c r="H217" s="5"/>
      <c r="I217" s="7"/>
      <c r="J217" s="7"/>
      <c r="K217" s="20">
        <v>78.914400000000043</v>
      </c>
    </row>
    <row r="218" spans="1:11" x14ac:dyDescent="0.25">
      <c r="A218" s="1" t="s">
        <v>373</v>
      </c>
      <c r="B218" s="1">
        <v>3</v>
      </c>
      <c r="C218" s="1" t="s">
        <v>377</v>
      </c>
      <c r="D218" s="3" t="s">
        <v>378</v>
      </c>
      <c r="E218" t="s">
        <v>12</v>
      </c>
      <c r="F218" s="4"/>
      <c r="G218" s="4"/>
      <c r="H218" s="5"/>
      <c r="I218" s="7"/>
      <c r="J218" s="7"/>
      <c r="K218" s="20">
        <v>49.767499999999998</v>
      </c>
    </row>
    <row r="219" spans="1:11" x14ac:dyDescent="0.25">
      <c r="A219" s="1" t="s">
        <v>373</v>
      </c>
      <c r="B219" s="1">
        <v>3</v>
      </c>
      <c r="C219" s="1" t="s">
        <v>379</v>
      </c>
      <c r="D219" s="3" t="s">
        <v>380</v>
      </c>
      <c r="E219" t="s">
        <v>12</v>
      </c>
      <c r="F219" s="4"/>
      <c r="G219" s="4"/>
      <c r="H219" s="5"/>
      <c r="I219" s="7"/>
      <c r="J219" s="7"/>
      <c r="K219" s="20">
        <v>31.113700000000001</v>
      </c>
    </row>
    <row r="220" spans="1:11" x14ac:dyDescent="0.25">
      <c r="A220" s="1" t="s">
        <v>373</v>
      </c>
      <c r="B220" s="1">
        <v>3</v>
      </c>
      <c r="C220" s="1" t="s">
        <v>381</v>
      </c>
      <c r="D220" s="3" t="s">
        <v>382</v>
      </c>
      <c r="E220" t="s">
        <v>12</v>
      </c>
      <c r="F220" s="4"/>
      <c r="G220" s="4"/>
      <c r="H220" s="5"/>
      <c r="I220" s="7"/>
      <c r="J220" s="7"/>
      <c r="K220" s="20">
        <v>12.7263</v>
      </c>
    </row>
    <row r="221" spans="1:11" x14ac:dyDescent="0.25">
      <c r="A221" s="1" t="s">
        <v>373</v>
      </c>
      <c r="B221" s="1">
        <v>3</v>
      </c>
      <c r="C221" s="1" t="s">
        <v>383</v>
      </c>
      <c r="D221" s="3" t="s">
        <v>384</v>
      </c>
      <c r="E221" t="s">
        <v>12</v>
      </c>
      <c r="F221" s="4"/>
      <c r="G221" s="4"/>
      <c r="H221" s="5"/>
      <c r="I221" s="7"/>
      <c r="J221" s="7"/>
      <c r="K221" s="20">
        <v>8.8710000000000004</v>
      </c>
    </row>
    <row r="222" spans="1:11" x14ac:dyDescent="0.25">
      <c r="A222" s="1" t="s">
        <v>373</v>
      </c>
      <c r="B222" s="1">
        <v>3</v>
      </c>
      <c r="C222" s="1" t="s">
        <v>385</v>
      </c>
      <c r="D222" s="3" t="s">
        <v>386</v>
      </c>
      <c r="E222" t="s">
        <v>12</v>
      </c>
      <c r="F222" s="4"/>
      <c r="G222" s="4"/>
      <c r="H222" s="5"/>
      <c r="I222" s="7"/>
      <c r="J222" s="7"/>
      <c r="K222" s="20">
        <v>5.8000000000000007</v>
      </c>
    </row>
    <row r="223" spans="1:11" x14ac:dyDescent="0.25">
      <c r="A223" s="1" t="s">
        <v>373</v>
      </c>
      <c r="B223" s="1">
        <v>3</v>
      </c>
      <c r="C223" s="1" t="s">
        <v>387</v>
      </c>
      <c r="D223" s="3" t="s">
        <v>388</v>
      </c>
      <c r="E223" t="s">
        <v>12</v>
      </c>
      <c r="F223" s="4"/>
      <c r="G223" s="4"/>
      <c r="H223" s="5"/>
      <c r="I223" s="7"/>
      <c r="J223" s="7"/>
      <c r="K223" s="20">
        <v>25.890100000000004</v>
      </c>
    </row>
    <row r="224" spans="1:11" x14ac:dyDescent="0.25">
      <c r="A224" s="1" t="s">
        <v>19</v>
      </c>
      <c r="B224" s="1" t="s">
        <v>19</v>
      </c>
      <c r="C224" s="1" t="s">
        <v>19</v>
      </c>
      <c r="D224" s="8" t="s">
        <v>19</v>
      </c>
      <c r="E224" s="8" t="s">
        <v>20</v>
      </c>
      <c r="F224" s="9"/>
      <c r="G224" s="9"/>
      <c r="H224" s="9"/>
      <c r="I224" s="9"/>
      <c r="J224" s="9"/>
      <c r="K224" s="20" t="s">
        <v>19</v>
      </c>
    </row>
    <row r="225" spans="1:11" x14ac:dyDescent="0.25">
      <c r="A225" s="1" t="s">
        <v>389</v>
      </c>
      <c r="B225" s="1">
        <v>1</v>
      </c>
      <c r="C225" s="1" t="s">
        <v>7</v>
      </c>
      <c r="D225" s="3" t="s">
        <v>390</v>
      </c>
      <c r="E225" t="s">
        <v>9</v>
      </c>
      <c r="F225" s="4"/>
      <c r="G225" s="4"/>
      <c r="H225" s="5"/>
      <c r="I225" s="5"/>
      <c r="J225" s="5"/>
      <c r="K225" s="20">
        <v>885.73139999999989</v>
      </c>
    </row>
    <row r="226" spans="1:11" x14ac:dyDescent="0.25">
      <c r="A226" s="1" t="s">
        <v>389</v>
      </c>
      <c r="B226" s="1">
        <v>3</v>
      </c>
      <c r="C226" s="1" t="s">
        <v>391</v>
      </c>
      <c r="D226" s="3" t="s">
        <v>392</v>
      </c>
      <c r="E226" t="s">
        <v>12</v>
      </c>
      <c r="F226" s="4"/>
      <c r="G226" s="4"/>
      <c r="H226" s="5"/>
      <c r="I226" s="7"/>
      <c r="J226" s="7"/>
      <c r="K226" s="20">
        <v>1141.7219999999988</v>
      </c>
    </row>
    <row r="227" spans="1:11" x14ac:dyDescent="0.25">
      <c r="A227" s="1" t="s">
        <v>389</v>
      </c>
      <c r="B227" s="1">
        <v>3</v>
      </c>
      <c r="C227" s="1" t="s">
        <v>393</v>
      </c>
      <c r="D227" s="6" t="s">
        <v>394</v>
      </c>
      <c r="E227" t="s">
        <v>12</v>
      </c>
      <c r="F227" s="4"/>
      <c r="G227" s="4"/>
      <c r="H227" s="5"/>
      <c r="I227" s="7"/>
      <c r="J227" s="7"/>
      <c r="K227" s="20">
        <v>688.61300000000006</v>
      </c>
    </row>
    <row r="228" spans="1:11" x14ac:dyDescent="0.25">
      <c r="A228" s="1" t="s">
        <v>389</v>
      </c>
      <c r="B228" s="1">
        <v>3</v>
      </c>
      <c r="C228" s="1" t="s">
        <v>395</v>
      </c>
      <c r="D228" s="3" t="s">
        <v>396</v>
      </c>
      <c r="E228" t="s">
        <v>12</v>
      </c>
      <c r="F228" s="4"/>
      <c r="G228" s="4"/>
      <c r="H228" s="5"/>
      <c r="I228" s="7"/>
      <c r="J228" s="7"/>
      <c r="K228" s="20">
        <v>19.463999999999995</v>
      </c>
    </row>
    <row r="229" spans="1:11" x14ac:dyDescent="0.25">
      <c r="A229" s="1" t="s">
        <v>389</v>
      </c>
      <c r="B229" s="1">
        <v>3</v>
      </c>
      <c r="C229" s="1" t="s">
        <v>397</v>
      </c>
      <c r="D229" s="3" t="s">
        <v>398</v>
      </c>
      <c r="E229" t="s">
        <v>12</v>
      </c>
      <c r="F229" s="4"/>
      <c r="G229" s="4"/>
      <c r="H229" s="5"/>
      <c r="I229" s="7"/>
      <c r="J229" s="7"/>
      <c r="K229" s="20">
        <v>11.577999999999999</v>
      </c>
    </row>
    <row r="230" spans="1:11" x14ac:dyDescent="0.25">
      <c r="A230" s="1" t="s">
        <v>389</v>
      </c>
      <c r="B230" s="1">
        <v>3</v>
      </c>
      <c r="C230" s="1" t="s">
        <v>399</v>
      </c>
      <c r="D230" s="3" t="s">
        <v>400</v>
      </c>
      <c r="E230" t="s">
        <v>12</v>
      </c>
      <c r="F230" s="4"/>
      <c r="G230" s="4"/>
      <c r="H230" s="5"/>
      <c r="I230" s="7"/>
      <c r="J230" s="7"/>
      <c r="K230" s="20">
        <v>56.532699999999984</v>
      </c>
    </row>
    <row r="231" spans="1:11" x14ac:dyDescent="0.25">
      <c r="A231" s="1" t="s">
        <v>389</v>
      </c>
      <c r="B231" s="1">
        <v>3</v>
      </c>
      <c r="C231" s="1" t="s">
        <v>401</v>
      </c>
      <c r="D231" s="3" t="s">
        <v>402</v>
      </c>
      <c r="E231" t="s">
        <v>12</v>
      </c>
      <c r="F231" s="4"/>
      <c r="G231" s="4"/>
      <c r="H231" s="5"/>
      <c r="I231" s="7"/>
      <c r="J231" s="7"/>
      <c r="K231" s="20">
        <v>904.65019999999993</v>
      </c>
    </row>
    <row r="232" spans="1:11" x14ac:dyDescent="0.25">
      <c r="A232" s="1" t="s">
        <v>389</v>
      </c>
      <c r="B232" s="1">
        <v>3</v>
      </c>
      <c r="C232" s="1" t="s">
        <v>403</v>
      </c>
      <c r="D232" s="3" t="s">
        <v>404</v>
      </c>
      <c r="E232" t="s">
        <v>12</v>
      </c>
      <c r="F232" s="4"/>
      <c r="G232" s="4"/>
      <c r="H232" s="5"/>
      <c r="I232" s="7"/>
      <c r="J232" s="7"/>
      <c r="K232" s="20">
        <v>243.5978999999999</v>
      </c>
    </row>
    <row r="233" spans="1:11" x14ac:dyDescent="0.25">
      <c r="A233" s="1" t="s">
        <v>389</v>
      </c>
      <c r="B233" s="1">
        <v>3</v>
      </c>
      <c r="C233" s="1" t="s">
        <v>405</v>
      </c>
      <c r="D233" s="3" t="s">
        <v>406</v>
      </c>
      <c r="E233" t="s">
        <v>12</v>
      </c>
      <c r="F233" s="4"/>
      <c r="G233" s="4"/>
      <c r="H233" s="5"/>
      <c r="I233" s="7"/>
      <c r="J233" s="7"/>
      <c r="K233" s="20">
        <v>608.31349999999941</v>
      </c>
    </row>
    <row r="234" spans="1:11" x14ac:dyDescent="0.25">
      <c r="A234" s="1" t="s">
        <v>19</v>
      </c>
      <c r="B234" s="1" t="s">
        <v>19</v>
      </c>
      <c r="C234" s="1" t="s">
        <v>19</v>
      </c>
      <c r="D234" s="8" t="s">
        <v>19</v>
      </c>
      <c r="E234" s="8" t="s">
        <v>20</v>
      </c>
      <c r="F234" s="9"/>
      <c r="G234" s="9"/>
      <c r="H234" s="9"/>
      <c r="I234" s="9"/>
      <c r="J234" s="9"/>
      <c r="K234" s="20" t="s">
        <v>19</v>
      </c>
    </row>
    <row r="235" spans="1:11" x14ac:dyDescent="0.25">
      <c r="A235" s="1" t="s">
        <v>407</v>
      </c>
      <c r="B235" s="1">
        <v>1</v>
      </c>
      <c r="C235" s="1" t="s">
        <v>7</v>
      </c>
      <c r="D235" s="3" t="s">
        <v>408</v>
      </c>
      <c r="E235" t="s">
        <v>9</v>
      </c>
      <c r="F235" s="4"/>
      <c r="G235" s="4"/>
      <c r="H235" s="5"/>
      <c r="I235" s="5"/>
      <c r="J235" s="5"/>
      <c r="K235" s="20">
        <v>1276.6839000000004</v>
      </c>
    </row>
    <row r="236" spans="1:11" x14ac:dyDescent="0.25">
      <c r="A236" s="1" t="s">
        <v>407</v>
      </c>
      <c r="B236" s="1">
        <v>3</v>
      </c>
      <c r="C236" s="1" t="s">
        <v>409</v>
      </c>
      <c r="D236" s="3" t="s">
        <v>410</v>
      </c>
      <c r="E236" t="s">
        <v>12</v>
      </c>
      <c r="F236" s="4"/>
      <c r="G236" s="4"/>
      <c r="H236" s="5"/>
      <c r="I236" s="7"/>
      <c r="J236" s="7"/>
      <c r="K236" s="20">
        <v>262.51490000000018</v>
      </c>
    </row>
    <row r="237" spans="1:11" x14ac:dyDescent="0.25">
      <c r="A237" s="1" t="s">
        <v>407</v>
      </c>
      <c r="B237" s="1">
        <v>3</v>
      </c>
      <c r="C237" s="1" t="s">
        <v>411</v>
      </c>
      <c r="D237" s="3" t="s">
        <v>412</v>
      </c>
      <c r="E237" t="s">
        <v>12</v>
      </c>
      <c r="F237" s="4"/>
      <c r="G237" s="4"/>
      <c r="H237" s="5"/>
      <c r="I237" s="7"/>
      <c r="J237" s="7"/>
      <c r="K237" s="20">
        <v>77.069400000000002</v>
      </c>
    </row>
    <row r="238" spans="1:11" x14ac:dyDescent="0.25">
      <c r="A238" s="1" t="s">
        <v>407</v>
      </c>
      <c r="B238" s="1">
        <v>3</v>
      </c>
      <c r="C238" s="1" t="s">
        <v>413</v>
      </c>
      <c r="D238" s="3" t="s">
        <v>414</v>
      </c>
      <c r="E238" t="s">
        <v>12</v>
      </c>
      <c r="F238" s="4"/>
      <c r="G238" s="4"/>
      <c r="H238" s="5"/>
      <c r="I238" s="7"/>
      <c r="J238" s="7"/>
      <c r="K238" s="20">
        <v>43.333499999999979</v>
      </c>
    </row>
    <row r="239" spans="1:11" x14ac:dyDescent="0.25">
      <c r="A239" s="1" t="s">
        <v>407</v>
      </c>
      <c r="B239" s="1">
        <v>3</v>
      </c>
      <c r="C239" s="1" t="s">
        <v>415</v>
      </c>
      <c r="D239" s="3" t="s">
        <v>416</v>
      </c>
      <c r="E239" t="s">
        <v>12</v>
      </c>
      <c r="F239" s="4"/>
      <c r="G239" s="4"/>
      <c r="H239" s="5"/>
      <c r="I239" s="7"/>
      <c r="J239" s="7"/>
      <c r="K239" s="20">
        <v>15.183400000000001</v>
      </c>
    </row>
    <row r="240" spans="1:11" x14ac:dyDescent="0.25">
      <c r="A240" s="1" t="s">
        <v>407</v>
      </c>
      <c r="B240" s="1">
        <v>3</v>
      </c>
      <c r="C240" s="1" t="s">
        <v>417</v>
      </c>
      <c r="D240" s="3" t="s">
        <v>418</v>
      </c>
      <c r="E240" t="s">
        <v>12</v>
      </c>
      <c r="F240" s="4"/>
      <c r="G240" s="4"/>
      <c r="H240" s="5"/>
      <c r="I240" s="7"/>
      <c r="J240" s="7"/>
      <c r="K240" s="20">
        <v>4.3889000000000005</v>
      </c>
    </row>
    <row r="241" spans="1:11" x14ac:dyDescent="0.25">
      <c r="A241" s="1" t="s">
        <v>407</v>
      </c>
      <c r="B241" s="1">
        <v>3</v>
      </c>
      <c r="C241" s="1" t="s">
        <v>419</v>
      </c>
      <c r="D241" s="3" t="s">
        <v>420</v>
      </c>
      <c r="E241" t="s">
        <v>12</v>
      </c>
      <c r="F241" s="4"/>
      <c r="G241" s="4"/>
      <c r="H241" s="5"/>
      <c r="I241" s="7"/>
      <c r="J241" s="7"/>
      <c r="K241" s="20">
        <v>5.2839999999999998</v>
      </c>
    </row>
    <row r="242" spans="1:11" x14ac:dyDescent="0.25">
      <c r="A242" s="1" t="s">
        <v>407</v>
      </c>
      <c r="B242" s="1">
        <v>3</v>
      </c>
      <c r="C242" s="1" t="s">
        <v>421</v>
      </c>
      <c r="D242" s="3" t="s">
        <v>422</v>
      </c>
      <c r="E242" t="s">
        <v>12</v>
      </c>
      <c r="F242" s="4"/>
      <c r="G242" s="4"/>
      <c r="H242" s="5"/>
      <c r="I242" s="7"/>
      <c r="J242" s="7"/>
      <c r="K242" s="20">
        <v>147.89339999999993</v>
      </c>
    </row>
    <row r="243" spans="1:11" x14ac:dyDescent="0.25">
      <c r="A243" s="1" t="s">
        <v>19</v>
      </c>
      <c r="B243" s="1" t="s">
        <v>19</v>
      </c>
      <c r="C243" s="1" t="s">
        <v>19</v>
      </c>
      <c r="D243" s="8" t="s">
        <v>19</v>
      </c>
      <c r="E243" s="8" t="s">
        <v>20</v>
      </c>
      <c r="F243" s="9"/>
      <c r="G243" s="9"/>
      <c r="H243" s="9"/>
      <c r="I243" s="9"/>
      <c r="J243" s="9"/>
      <c r="K243" s="20" t="s">
        <v>19</v>
      </c>
    </row>
    <row r="244" spans="1:11" x14ac:dyDescent="0.25">
      <c r="A244" s="1" t="s">
        <v>423</v>
      </c>
      <c r="B244" s="1">
        <v>1</v>
      </c>
      <c r="C244" s="1" t="s">
        <v>7</v>
      </c>
      <c r="D244" s="3" t="s">
        <v>424</v>
      </c>
      <c r="E244" t="s">
        <v>9</v>
      </c>
      <c r="F244" s="4"/>
      <c r="G244" s="4"/>
      <c r="H244" s="5"/>
      <c r="I244" s="5"/>
      <c r="J244" s="5"/>
      <c r="K244" s="20">
        <v>1717.3424000000009</v>
      </c>
    </row>
    <row r="245" spans="1:11" x14ac:dyDescent="0.25">
      <c r="A245" s="1" t="s">
        <v>423</v>
      </c>
      <c r="B245" s="1">
        <v>3</v>
      </c>
      <c r="C245" s="1" t="s">
        <v>425</v>
      </c>
      <c r="D245" s="3" t="s">
        <v>426</v>
      </c>
      <c r="E245" t="s">
        <v>12</v>
      </c>
      <c r="F245" s="4"/>
      <c r="G245" s="4"/>
      <c r="H245" s="5"/>
      <c r="I245" s="7"/>
      <c r="J245" s="7"/>
      <c r="K245" s="20">
        <v>38.650699999999986</v>
      </c>
    </row>
    <row r="246" spans="1:11" x14ac:dyDescent="0.25">
      <c r="A246" s="1" t="s">
        <v>423</v>
      </c>
      <c r="B246" s="1">
        <v>3</v>
      </c>
      <c r="C246" s="1" t="s">
        <v>427</v>
      </c>
      <c r="D246" s="3" t="s">
        <v>428</v>
      </c>
      <c r="E246" t="s">
        <v>12</v>
      </c>
      <c r="F246" s="4"/>
      <c r="G246" s="4"/>
      <c r="H246" s="5"/>
      <c r="I246" s="7"/>
      <c r="J246" s="7"/>
      <c r="K246" s="20">
        <v>4.0719999999999992</v>
      </c>
    </row>
    <row r="247" spans="1:11" x14ac:dyDescent="0.25">
      <c r="A247" s="1" t="s">
        <v>423</v>
      </c>
      <c r="B247" s="1">
        <v>3</v>
      </c>
      <c r="C247" s="1" t="s">
        <v>429</v>
      </c>
      <c r="D247" s="3" t="s">
        <v>430</v>
      </c>
      <c r="E247" t="s">
        <v>12</v>
      </c>
      <c r="F247" s="4"/>
      <c r="G247" s="4"/>
      <c r="H247" s="5"/>
      <c r="I247" s="7"/>
      <c r="J247" s="7"/>
      <c r="K247" s="20">
        <v>5.3951000000000002</v>
      </c>
    </row>
    <row r="248" spans="1:11" x14ac:dyDescent="0.25">
      <c r="A248" s="1" t="s">
        <v>423</v>
      </c>
      <c r="B248" s="1">
        <v>3</v>
      </c>
      <c r="C248" s="1" t="s">
        <v>431</v>
      </c>
      <c r="D248" s="3" t="s">
        <v>432</v>
      </c>
      <c r="E248" t="s">
        <v>12</v>
      </c>
      <c r="F248" s="4"/>
      <c r="G248" s="4"/>
      <c r="H248" s="5"/>
      <c r="I248" s="7"/>
      <c r="J248" s="7"/>
      <c r="K248" s="20">
        <v>1.8212999999999999</v>
      </c>
    </row>
    <row r="249" spans="1:11" x14ac:dyDescent="0.25">
      <c r="A249" s="1" t="s">
        <v>423</v>
      </c>
      <c r="B249" s="1">
        <v>3</v>
      </c>
      <c r="C249" s="1" t="s">
        <v>433</v>
      </c>
      <c r="D249" s="3" t="s">
        <v>434</v>
      </c>
      <c r="E249" t="s">
        <v>12</v>
      </c>
      <c r="F249" s="4"/>
      <c r="G249" s="4"/>
      <c r="H249" s="5"/>
      <c r="I249" s="7"/>
      <c r="J249" s="7"/>
      <c r="K249" s="20">
        <v>12.210800000000003</v>
      </c>
    </row>
    <row r="250" spans="1:11" x14ac:dyDescent="0.25">
      <c r="A250" s="1" t="s">
        <v>423</v>
      </c>
      <c r="B250" s="1">
        <v>3</v>
      </c>
      <c r="C250" s="1" t="s">
        <v>435</v>
      </c>
      <c r="D250" s="3" t="s">
        <v>436</v>
      </c>
      <c r="E250" t="s">
        <v>12</v>
      </c>
      <c r="F250" s="4"/>
      <c r="G250" s="4"/>
      <c r="H250" s="5"/>
      <c r="I250" s="7"/>
      <c r="J250" s="7"/>
      <c r="K250" s="20">
        <v>3.9565000000000006</v>
      </c>
    </row>
    <row r="251" spans="1:11" x14ac:dyDescent="0.25">
      <c r="A251" s="1" t="s">
        <v>423</v>
      </c>
      <c r="B251" s="1">
        <v>3</v>
      </c>
      <c r="C251" s="1" t="s">
        <v>437</v>
      </c>
      <c r="D251" s="3" t="s">
        <v>438</v>
      </c>
      <c r="E251" t="s">
        <v>12</v>
      </c>
      <c r="F251" s="4"/>
      <c r="G251" s="4"/>
      <c r="H251" s="5"/>
      <c r="I251" s="7"/>
      <c r="J251" s="7"/>
      <c r="K251" s="20">
        <v>2.5512999999999999</v>
      </c>
    </row>
    <row r="252" spans="1:11" x14ac:dyDescent="0.25">
      <c r="A252" s="1" t="s">
        <v>423</v>
      </c>
      <c r="B252" s="1">
        <v>3</v>
      </c>
      <c r="C252" s="1" t="s">
        <v>439</v>
      </c>
      <c r="D252" s="3" t="s">
        <v>440</v>
      </c>
      <c r="E252" t="s">
        <v>12</v>
      </c>
      <c r="F252" s="4"/>
      <c r="G252" s="4"/>
      <c r="H252" s="5"/>
      <c r="I252" s="7"/>
      <c r="J252" s="7"/>
      <c r="K252" s="20">
        <v>2.5604</v>
      </c>
    </row>
    <row r="253" spans="1:11" x14ac:dyDescent="0.25">
      <c r="A253" s="1" t="s">
        <v>423</v>
      </c>
      <c r="B253" s="1">
        <v>3</v>
      </c>
      <c r="C253" s="1" t="s">
        <v>441</v>
      </c>
      <c r="D253" s="3" t="s">
        <v>442</v>
      </c>
      <c r="E253" t="s">
        <v>12</v>
      </c>
      <c r="F253" s="4"/>
      <c r="G253" s="4"/>
      <c r="H253" s="5"/>
      <c r="I253" s="7"/>
      <c r="J253" s="7"/>
      <c r="K253" s="20">
        <v>11.544299999999996</v>
      </c>
    </row>
    <row r="254" spans="1:11" x14ac:dyDescent="0.25">
      <c r="A254" s="1" t="s">
        <v>19</v>
      </c>
      <c r="B254" s="1" t="s">
        <v>19</v>
      </c>
      <c r="C254" s="1" t="s">
        <v>19</v>
      </c>
      <c r="D254" s="8" t="s">
        <v>19</v>
      </c>
      <c r="E254" s="8" t="s">
        <v>20</v>
      </c>
      <c r="F254" s="9"/>
      <c r="G254" s="9"/>
      <c r="H254" s="9"/>
      <c r="I254" s="9"/>
      <c r="J254" s="9"/>
      <c r="K254" s="20" t="s">
        <v>19</v>
      </c>
    </row>
    <row r="255" spans="1:11" x14ac:dyDescent="0.25">
      <c r="A255" s="1" t="s">
        <v>443</v>
      </c>
      <c r="B255" s="1">
        <v>1</v>
      </c>
      <c r="C255" s="1" t="s">
        <v>7</v>
      </c>
      <c r="D255" s="3" t="s">
        <v>444</v>
      </c>
      <c r="E255" t="s">
        <v>9</v>
      </c>
      <c r="F255" s="4"/>
      <c r="G255" s="4"/>
      <c r="H255" s="5"/>
      <c r="I255" s="5"/>
      <c r="J255" s="5"/>
      <c r="K255" s="20">
        <v>1489.6858000000004</v>
      </c>
    </row>
    <row r="256" spans="1:11" x14ac:dyDescent="0.25">
      <c r="A256" s="1" t="s">
        <v>443</v>
      </c>
      <c r="B256" s="1">
        <v>3</v>
      </c>
      <c r="C256" s="1" t="s">
        <v>445</v>
      </c>
      <c r="D256" s="3" t="s">
        <v>446</v>
      </c>
      <c r="E256" t="s">
        <v>12</v>
      </c>
      <c r="F256" s="4"/>
      <c r="G256" s="4"/>
      <c r="H256" s="5"/>
      <c r="I256" s="7"/>
      <c r="J256" s="7"/>
      <c r="K256" s="20">
        <v>312.06200000000001</v>
      </c>
    </row>
    <row r="257" spans="1:11" x14ac:dyDescent="0.25">
      <c r="A257" s="1" t="s">
        <v>443</v>
      </c>
      <c r="B257" s="1">
        <v>3</v>
      </c>
      <c r="C257" s="1" t="s">
        <v>447</v>
      </c>
      <c r="D257" s="3" t="s">
        <v>448</v>
      </c>
      <c r="E257" t="s">
        <v>12</v>
      </c>
      <c r="F257" s="4"/>
      <c r="G257" s="4"/>
      <c r="H257" s="5"/>
      <c r="I257" s="7"/>
      <c r="J257" s="7"/>
      <c r="K257" s="20">
        <v>423.73070000000001</v>
      </c>
    </row>
    <row r="258" spans="1:11" x14ac:dyDescent="0.25">
      <c r="A258" s="1" t="s">
        <v>443</v>
      </c>
      <c r="B258" s="1">
        <v>3</v>
      </c>
      <c r="C258" s="1" t="s">
        <v>449</v>
      </c>
      <c r="D258" s="3" t="s">
        <v>450</v>
      </c>
      <c r="E258" t="s">
        <v>12</v>
      </c>
      <c r="F258" s="4"/>
      <c r="G258" s="4"/>
      <c r="H258" s="5"/>
      <c r="I258" s="7"/>
      <c r="J258" s="7"/>
      <c r="K258" s="20">
        <v>7.436399999999999</v>
      </c>
    </row>
    <row r="259" spans="1:11" x14ac:dyDescent="0.25">
      <c r="A259" s="1" t="s">
        <v>443</v>
      </c>
      <c r="B259" s="1">
        <v>3</v>
      </c>
      <c r="C259" s="1" t="s">
        <v>451</v>
      </c>
      <c r="D259" s="3" t="s">
        <v>452</v>
      </c>
      <c r="E259" t="s">
        <v>12</v>
      </c>
      <c r="F259" s="4"/>
      <c r="G259" s="4"/>
      <c r="H259" s="5"/>
      <c r="I259" s="7"/>
      <c r="J259" s="7"/>
      <c r="K259" s="20">
        <v>11.25</v>
      </c>
    </row>
    <row r="260" spans="1:11" x14ac:dyDescent="0.25">
      <c r="A260" s="1" t="s">
        <v>443</v>
      </c>
      <c r="B260" s="1">
        <v>3</v>
      </c>
      <c r="C260" s="1" t="s">
        <v>453</v>
      </c>
      <c r="D260" s="3" t="s">
        <v>454</v>
      </c>
      <c r="E260" t="s">
        <v>12</v>
      </c>
      <c r="F260" s="4"/>
      <c r="G260" s="4"/>
      <c r="H260" s="5"/>
      <c r="I260" s="7"/>
      <c r="J260" s="7"/>
      <c r="K260" s="20">
        <v>8.9359999999999982</v>
      </c>
    </row>
    <row r="261" spans="1:11" x14ac:dyDescent="0.25">
      <c r="A261" s="1" t="s">
        <v>443</v>
      </c>
      <c r="B261" s="1">
        <v>3</v>
      </c>
      <c r="C261" s="1" t="s">
        <v>455</v>
      </c>
      <c r="D261" s="3" t="s">
        <v>456</v>
      </c>
      <c r="E261" t="s">
        <v>12</v>
      </c>
      <c r="F261" s="4"/>
      <c r="G261" s="4"/>
      <c r="H261" s="5"/>
      <c r="I261" s="7"/>
      <c r="J261" s="7"/>
      <c r="K261" s="20">
        <v>117.4498</v>
      </c>
    </row>
    <row r="262" spans="1:11" x14ac:dyDescent="0.25">
      <c r="A262" s="1" t="s">
        <v>443</v>
      </c>
      <c r="B262" s="1">
        <v>3</v>
      </c>
      <c r="C262" s="1" t="s">
        <v>457</v>
      </c>
      <c r="D262" s="3" t="s">
        <v>458</v>
      </c>
      <c r="E262" t="s">
        <v>12</v>
      </c>
      <c r="F262" s="4"/>
      <c r="G262" s="4"/>
      <c r="H262" s="5"/>
      <c r="I262" s="7"/>
      <c r="J262" s="7"/>
      <c r="K262" s="20">
        <v>5.3902999999999999</v>
      </c>
    </row>
    <row r="263" spans="1:11" x14ac:dyDescent="0.25">
      <c r="A263" s="1" t="s">
        <v>443</v>
      </c>
      <c r="B263" s="1">
        <v>3</v>
      </c>
      <c r="C263" s="1" t="s">
        <v>459</v>
      </c>
      <c r="D263" s="3" t="s">
        <v>460</v>
      </c>
      <c r="E263" t="s">
        <v>12</v>
      </c>
      <c r="F263" s="4"/>
      <c r="G263" s="4"/>
      <c r="H263" s="5"/>
      <c r="I263" s="7"/>
      <c r="J263" s="7"/>
      <c r="K263" s="20">
        <v>7.9354999999999993</v>
      </c>
    </row>
    <row r="264" spans="1:11" x14ac:dyDescent="0.25">
      <c r="A264" s="1" t="s">
        <v>443</v>
      </c>
      <c r="B264" s="1">
        <v>3</v>
      </c>
      <c r="C264" s="1" t="s">
        <v>461</v>
      </c>
      <c r="D264" s="3" t="s">
        <v>462</v>
      </c>
      <c r="E264" t="s">
        <v>12</v>
      </c>
      <c r="F264" s="4"/>
      <c r="G264" s="4"/>
      <c r="H264" s="5"/>
      <c r="I264" s="7"/>
      <c r="J264" s="7"/>
      <c r="K264" s="20">
        <v>54.793900000000001</v>
      </c>
    </row>
    <row r="265" spans="1:11" x14ac:dyDescent="0.25">
      <c r="A265" s="1" t="s">
        <v>443</v>
      </c>
      <c r="B265" s="1">
        <v>3</v>
      </c>
      <c r="C265" s="1" t="s">
        <v>463</v>
      </c>
      <c r="D265" s="3" t="s">
        <v>464</v>
      </c>
      <c r="E265" t="s">
        <v>12</v>
      </c>
      <c r="F265" s="4"/>
      <c r="G265" s="4"/>
      <c r="H265" s="5"/>
      <c r="I265" s="7"/>
      <c r="J265" s="7"/>
      <c r="K265" s="20">
        <v>5.5797000000000008</v>
      </c>
    </row>
    <row r="266" spans="1:11" x14ac:dyDescent="0.25">
      <c r="A266" s="1" t="s">
        <v>443</v>
      </c>
      <c r="B266" s="1">
        <v>3</v>
      </c>
      <c r="C266" s="1" t="s">
        <v>465</v>
      </c>
      <c r="D266" s="3" t="s">
        <v>466</v>
      </c>
      <c r="E266" t="s">
        <v>12</v>
      </c>
      <c r="F266" s="4"/>
      <c r="G266" s="4"/>
      <c r="H266" s="5"/>
      <c r="I266" s="7"/>
      <c r="J266" s="7"/>
      <c r="K266" s="20">
        <v>301.62100000000009</v>
      </c>
    </row>
    <row r="267" spans="1:11" x14ac:dyDescent="0.25">
      <c r="A267" s="1" t="s">
        <v>443</v>
      </c>
      <c r="B267" s="1">
        <v>3</v>
      </c>
      <c r="C267" s="1" t="s">
        <v>79</v>
      </c>
      <c r="D267" s="3" t="s">
        <v>80</v>
      </c>
      <c r="E267" t="s">
        <v>12</v>
      </c>
      <c r="F267" s="4"/>
      <c r="G267" s="4"/>
      <c r="H267" s="5"/>
      <c r="I267" s="7"/>
      <c r="J267" s="7"/>
      <c r="K267" s="20">
        <v>0</v>
      </c>
    </row>
    <row r="268" spans="1:11" x14ac:dyDescent="0.25">
      <c r="A268" s="1" t="s">
        <v>19</v>
      </c>
      <c r="B268" s="1" t="s">
        <v>19</v>
      </c>
      <c r="C268" s="1" t="s">
        <v>19</v>
      </c>
      <c r="D268" s="8" t="s">
        <v>19</v>
      </c>
      <c r="E268" s="8" t="s">
        <v>20</v>
      </c>
      <c r="F268" s="9"/>
      <c r="G268" s="9"/>
      <c r="H268" s="9"/>
      <c r="I268" s="9"/>
      <c r="J268" s="9"/>
      <c r="K268" s="20" t="s">
        <v>19</v>
      </c>
    </row>
    <row r="269" spans="1:11" x14ac:dyDescent="0.25">
      <c r="A269" s="1" t="s">
        <v>467</v>
      </c>
      <c r="B269" s="1">
        <v>1</v>
      </c>
      <c r="C269" s="1" t="s">
        <v>7</v>
      </c>
      <c r="D269" s="3" t="s">
        <v>468</v>
      </c>
      <c r="E269" t="s">
        <v>9</v>
      </c>
      <c r="F269" s="4"/>
      <c r="G269" s="4"/>
      <c r="H269" s="5"/>
      <c r="I269" s="5"/>
      <c r="J269" s="5"/>
      <c r="K269" s="20">
        <v>1559.7973000000009</v>
      </c>
    </row>
    <row r="270" spans="1:11" x14ac:dyDescent="0.25">
      <c r="A270" s="1" t="s">
        <v>467</v>
      </c>
      <c r="B270" s="1">
        <v>3</v>
      </c>
      <c r="C270" s="1" t="s">
        <v>469</v>
      </c>
      <c r="D270" s="3" t="s">
        <v>470</v>
      </c>
      <c r="E270" t="s">
        <v>12</v>
      </c>
      <c r="F270" s="4"/>
      <c r="G270" s="4"/>
      <c r="H270" s="5"/>
      <c r="I270" s="7"/>
      <c r="J270" s="7"/>
      <c r="K270" s="20">
        <v>191.63679999999994</v>
      </c>
    </row>
    <row r="271" spans="1:11" x14ac:dyDescent="0.25">
      <c r="A271" s="1" t="s">
        <v>467</v>
      </c>
      <c r="B271" s="1">
        <v>3</v>
      </c>
      <c r="C271" s="1" t="s">
        <v>471</v>
      </c>
      <c r="D271" s="3" t="s">
        <v>472</v>
      </c>
      <c r="E271" t="s">
        <v>12</v>
      </c>
      <c r="F271" s="4"/>
      <c r="G271" s="4"/>
      <c r="H271" s="5"/>
      <c r="I271" s="7"/>
      <c r="J271" s="7"/>
      <c r="K271" s="20">
        <v>2.7225999999999999</v>
      </c>
    </row>
    <row r="272" spans="1:11" x14ac:dyDescent="0.25">
      <c r="A272" s="1" t="s">
        <v>467</v>
      </c>
      <c r="B272" s="1">
        <v>3</v>
      </c>
      <c r="C272" s="1" t="s">
        <v>473</v>
      </c>
      <c r="D272" s="3" t="s">
        <v>474</v>
      </c>
      <c r="E272" t="s">
        <v>12</v>
      </c>
      <c r="F272" s="4"/>
      <c r="G272" s="4"/>
      <c r="H272" s="5"/>
      <c r="I272" s="7"/>
      <c r="J272" s="7"/>
      <c r="K272" s="20">
        <v>2.5024999999999999</v>
      </c>
    </row>
    <row r="273" spans="1:11" x14ac:dyDescent="0.25">
      <c r="A273" s="1" t="s">
        <v>467</v>
      </c>
      <c r="B273" s="1">
        <v>3</v>
      </c>
      <c r="C273" s="1" t="s">
        <v>475</v>
      </c>
      <c r="D273" s="3" t="s">
        <v>476</v>
      </c>
      <c r="E273" t="s">
        <v>12</v>
      </c>
      <c r="F273" s="4"/>
      <c r="G273" s="4"/>
      <c r="H273" s="5"/>
      <c r="I273" s="7"/>
      <c r="J273" s="7"/>
      <c r="K273" s="20">
        <v>3.4577999999999998</v>
      </c>
    </row>
    <row r="274" spans="1:11" x14ac:dyDescent="0.25">
      <c r="A274" s="1" t="s">
        <v>467</v>
      </c>
      <c r="B274" s="1">
        <v>3</v>
      </c>
      <c r="C274" s="1" t="s">
        <v>477</v>
      </c>
      <c r="D274" s="3" t="s">
        <v>478</v>
      </c>
      <c r="E274" t="s">
        <v>12</v>
      </c>
      <c r="F274" s="4"/>
      <c r="G274" s="4"/>
      <c r="H274" s="5"/>
      <c r="I274" s="7"/>
      <c r="J274" s="7"/>
      <c r="K274" s="20">
        <v>2.7168999999999999</v>
      </c>
    </row>
    <row r="275" spans="1:11" x14ac:dyDescent="0.25">
      <c r="A275" s="1" t="s">
        <v>467</v>
      </c>
      <c r="B275" s="1">
        <v>3</v>
      </c>
      <c r="C275" s="1" t="s">
        <v>479</v>
      </c>
      <c r="D275" s="3" t="s">
        <v>480</v>
      </c>
      <c r="E275" t="s">
        <v>12</v>
      </c>
      <c r="F275" s="4"/>
      <c r="G275" s="4"/>
      <c r="H275" s="5"/>
      <c r="I275" s="7"/>
      <c r="J275" s="7"/>
      <c r="K275" s="20">
        <v>6.8532000000000002</v>
      </c>
    </row>
    <row r="276" spans="1:11" x14ac:dyDescent="0.25">
      <c r="A276" s="1" t="s">
        <v>467</v>
      </c>
      <c r="B276" s="1">
        <v>3</v>
      </c>
      <c r="C276" s="1" t="s">
        <v>481</v>
      </c>
      <c r="D276" s="3" t="s">
        <v>482</v>
      </c>
      <c r="E276" t="s">
        <v>12</v>
      </c>
      <c r="F276" s="4"/>
      <c r="G276" s="4"/>
      <c r="H276" s="5"/>
      <c r="I276" s="7"/>
      <c r="J276" s="7"/>
      <c r="K276" s="20">
        <v>24.147000000000002</v>
      </c>
    </row>
    <row r="277" spans="1:11" x14ac:dyDescent="0.25">
      <c r="A277" s="1" t="s">
        <v>467</v>
      </c>
      <c r="B277" s="1">
        <v>3</v>
      </c>
      <c r="C277" s="1" t="s">
        <v>483</v>
      </c>
      <c r="D277" s="3" t="s">
        <v>484</v>
      </c>
      <c r="E277" t="s">
        <v>12</v>
      </c>
      <c r="F277" s="4"/>
      <c r="G277" s="4"/>
      <c r="H277" s="5"/>
      <c r="I277" s="7"/>
      <c r="J277" s="7"/>
      <c r="K277" s="20">
        <v>6.1946999999999992</v>
      </c>
    </row>
    <row r="278" spans="1:11" x14ac:dyDescent="0.25">
      <c r="A278" s="1" t="s">
        <v>467</v>
      </c>
      <c r="B278" s="1">
        <v>3</v>
      </c>
      <c r="C278" s="1" t="s">
        <v>485</v>
      </c>
      <c r="D278" s="3" t="s">
        <v>486</v>
      </c>
      <c r="E278" t="s">
        <v>12</v>
      </c>
      <c r="F278" s="4"/>
      <c r="G278" s="4"/>
      <c r="H278" s="5"/>
      <c r="I278" s="7"/>
      <c r="J278" s="7"/>
      <c r="K278" s="20">
        <v>25.567599999999999</v>
      </c>
    </row>
    <row r="279" spans="1:11" x14ac:dyDescent="0.25">
      <c r="A279" s="1" t="s">
        <v>467</v>
      </c>
      <c r="B279" s="1">
        <v>3</v>
      </c>
      <c r="C279" s="1" t="s">
        <v>487</v>
      </c>
      <c r="D279" s="3" t="s">
        <v>488</v>
      </c>
      <c r="E279" t="s">
        <v>12</v>
      </c>
      <c r="F279" s="4"/>
      <c r="G279" s="4"/>
      <c r="H279" s="5"/>
      <c r="I279" s="7"/>
      <c r="J279" s="7"/>
      <c r="K279" s="20">
        <v>5.1002000000000001</v>
      </c>
    </row>
    <row r="280" spans="1:11" x14ac:dyDescent="0.25">
      <c r="A280" s="1" t="s">
        <v>467</v>
      </c>
      <c r="B280" s="1">
        <v>3</v>
      </c>
      <c r="C280" s="1" t="s">
        <v>489</v>
      </c>
      <c r="D280" s="3" t="s">
        <v>490</v>
      </c>
      <c r="E280" t="s">
        <v>12</v>
      </c>
      <c r="F280" s="4"/>
      <c r="G280" s="4"/>
      <c r="H280" s="5"/>
      <c r="I280" s="7"/>
      <c r="J280" s="7"/>
      <c r="K280" s="20">
        <v>5.4600000000000009</v>
      </c>
    </row>
    <row r="281" spans="1:11" x14ac:dyDescent="0.25">
      <c r="A281" s="1" t="s">
        <v>467</v>
      </c>
      <c r="B281" s="1">
        <v>3</v>
      </c>
      <c r="C281" s="1" t="s">
        <v>491</v>
      </c>
      <c r="D281" s="3" t="s">
        <v>492</v>
      </c>
      <c r="E281" t="s">
        <v>12</v>
      </c>
      <c r="F281" s="4"/>
      <c r="G281" s="4"/>
      <c r="H281" s="5"/>
      <c r="I281" s="7"/>
      <c r="J281" s="7"/>
      <c r="K281" s="20">
        <v>16.355399999999996</v>
      </c>
    </row>
    <row r="282" spans="1:11" x14ac:dyDescent="0.25">
      <c r="A282" s="1" t="s">
        <v>467</v>
      </c>
      <c r="B282" s="1">
        <v>3</v>
      </c>
      <c r="C282" s="1" t="s">
        <v>493</v>
      </c>
      <c r="D282" s="3" t="s">
        <v>494</v>
      </c>
      <c r="E282" t="s">
        <v>12</v>
      </c>
      <c r="F282" s="4"/>
      <c r="G282" s="4"/>
      <c r="H282" s="5"/>
      <c r="I282" s="7"/>
      <c r="J282" s="7"/>
      <c r="K282" s="20">
        <v>3.9413</v>
      </c>
    </row>
    <row r="283" spans="1:11" x14ac:dyDescent="0.25">
      <c r="A283" s="1" t="s">
        <v>467</v>
      </c>
      <c r="B283" s="1">
        <v>3</v>
      </c>
      <c r="C283" s="1" t="s">
        <v>495</v>
      </c>
      <c r="D283" s="3" t="s">
        <v>496</v>
      </c>
      <c r="E283" t="s">
        <v>12</v>
      </c>
      <c r="F283" s="4"/>
      <c r="G283" s="4"/>
      <c r="H283" s="5"/>
      <c r="I283" s="7"/>
      <c r="J283" s="7"/>
      <c r="K283" s="20">
        <v>3.5987999999999998</v>
      </c>
    </row>
    <row r="284" spans="1:11" x14ac:dyDescent="0.25">
      <c r="A284" s="1" t="s">
        <v>467</v>
      </c>
      <c r="B284" s="1">
        <v>3</v>
      </c>
      <c r="C284" s="1" t="s">
        <v>497</v>
      </c>
      <c r="D284" s="3" t="s">
        <v>498</v>
      </c>
      <c r="E284" t="s">
        <v>12</v>
      </c>
      <c r="F284" s="4"/>
      <c r="G284" s="4"/>
      <c r="H284" s="5"/>
      <c r="I284" s="7"/>
      <c r="J284" s="7"/>
      <c r="K284" s="20">
        <v>4.8735999999999997</v>
      </c>
    </row>
    <row r="285" spans="1:11" x14ac:dyDescent="0.25">
      <c r="A285" s="1" t="s">
        <v>19</v>
      </c>
      <c r="B285" s="1" t="s">
        <v>19</v>
      </c>
      <c r="C285" s="1" t="s">
        <v>19</v>
      </c>
      <c r="D285" s="8" t="s">
        <v>19</v>
      </c>
      <c r="E285" s="8" t="s">
        <v>20</v>
      </c>
      <c r="F285" s="9"/>
      <c r="G285" s="9"/>
      <c r="H285" s="9"/>
      <c r="I285" s="9"/>
      <c r="J285" s="9"/>
      <c r="K285" s="20" t="s">
        <v>19</v>
      </c>
    </row>
    <row r="286" spans="1:11" x14ac:dyDescent="0.25">
      <c r="A286" s="1" t="s">
        <v>499</v>
      </c>
      <c r="B286" s="1">
        <v>1</v>
      </c>
      <c r="C286" s="1" t="s">
        <v>7</v>
      </c>
      <c r="D286" s="3" t="s">
        <v>500</v>
      </c>
      <c r="E286" t="s">
        <v>9</v>
      </c>
      <c r="F286" s="4"/>
      <c r="G286" s="4"/>
      <c r="H286" s="5"/>
      <c r="I286" s="5"/>
      <c r="J286" s="5"/>
      <c r="K286" s="20">
        <v>1177.2082</v>
      </c>
    </row>
    <row r="287" spans="1:11" x14ac:dyDescent="0.25">
      <c r="A287" s="1" t="s">
        <v>499</v>
      </c>
      <c r="B287" s="1">
        <v>3</v>
      </c>
      <c r="C287" s="1" t="s">
        <v>501</v>
      </c>
      <c r="D287" s="3" t="s">
        <v>502</v>
      </c>
      <c r="E287" t="s">
        <v>12</v>
      </c>
      <c r="F287" s="4"/>
      <c r="G287" s="4"/>
      <c r="H287" s="5"/>
      <c r="I287" s="7"/>
      <c r="J287" s="7"/>
      <c r="K287" s="20">
        <v>689.82880000000046</v>
      </c>
    </row>
    <row r="288" spans="1:11" x14ac:dyDescent="0.25">
      <c r="A288" s="1" t="s">
        <v>499</v>
      </c>
      <c r="B288" s="1">
        <v>3</v>
      </c>
      <c r="C288" s="1" t="s">
        <v>503</v>
      </c>
      <c r="D288" s="3" t="s">
        <v>504</v>
      </c>
      <c r="E288" t="s">
        <v>12</v>
      </c>
      <c r="F288" s="4"/>
      <c r="G288" s="4"/>
      <c r="H288" s="5"/>
      <c r="I288" s="7"/>
      <c r="J288" s="7"/>
      <c r="K288" s="20">
        <v>25.368700000000004</v>
      </c>
    </row>
    <row r="289" spans="1:11" x14ac:dyDescent="0.25">
      <c r="A289" s="1" t="s">
        <v>499</v>
      </c>
      <c r="B289" s="1">
        <v>3</v>
      </c>
      <c r="C289" s="1" t="s">
        <v>505</v>
      </c>
      <c r="D289" s="3" t="s">
        <v>506</v>
      </c>
      <c r="E289" t="s">
        <v>12</v>
      </c>
      <c r="F289" s="4"/>
      <c r="G289" s="4"/>
      <c r="H289" s="5"/>
      <c r="I289" s="7"/>
      <c r="J289" s="7"/>
      <c r="K289" s="20">
        <v>15.7232</v>
      </c>
    </row>
    <row r="290" spans="1:11" x14ac:dyDescent="0.25">
      <c r="A290" s="1" t="s">
        <v>19</v>
      </c>
      <c r="B290" s="1" t="s">
        <v>19</v>
      </c>
      <c r="C290" s="1" t="s">
        <v>19</v>
      </c>
      <c r="D290" s="8" t="s">
        <v>19</v>
      </c>
      <c r="E290" s="8" t="s">
        <v>20</v>
      </c>
      <c r="F290" s="9"/>
      <c r="G290" s="9"/>
      <c r="H290" s="9"/>
      <c r="I290" s="9"/>
      <c r="J290" s="9"/>
      <c r="K290" s="20" t="s">
        <v>19</v>
      </c>
    </row>
    <row r="291" spans="1:11" x14ac:dyDescent="0.25">
      <c r="A291" s="1" t="s">
        <v>507</v>
      </c>
      <c r="B291" s="1">
        <v>1</v>
      </c>
      <c r="C291" s="1" t="s">
        <v>7</v>
      </c>
      <c r="D291" s="3" t="s">
        <v>508</v>
      </c>
      <c r="E291" t="s">
        <v>9</v>
      </c>
      <c r="F291" s="4"/>
      <c r="G291" s="4"/>
      <c r="H291" s="4"/>
      <c r="I291" s="4"/>
      <c r="J291" s="4"/>
      <c r="K291" s="20">
        <v>1332.0156999999992</v>
      </c>
    </row>
    <row r="292" spans="1:11" x14ac:dyDescent="0.25">
      <c r="A292" s="1" t="s">
        <v>507</v>
      </c>
      <c r="B292" s="1">
        <v>3</v>
      </c>
      <c r="C292" s="1" t="s">
        <v>509</v>
      </c>
      <c r="D292" s="3" t="s">
        <v>508</v>
      </c>
      <c r="E292" t="s">
        <v>12</v>
      </c>
      <c r="F292" s="4"/>
      <c r="G292" s="4"/>
      <c r="H292" s="4"/>
      <c r="I292" s="7"/>
      <c r="J292" s="7"/>
      <c r="K292" s="20">
        <v>195.19869999999986</v>
      </c>
    </row>
    <row r="293" spans="1:11" x14ac:dyDescent="0.25">
      <c r="A293" s="1" t="s">
        <v>507</v>
      </c>
      <c r="B293" s="1">
        <v>3</v>
      </c>
      <c r="C293" s="1" t="s">
        <v>510</v>
      </c>
      <c r="D293" s="3" t="s">
        <v>511</v>
      </c>
      <c r="E293" t="s">
        <v>12</v>
      </c>
      <c r="F293" s="4"/>
      <c r="G293" s="4"/>
      <c r="H293" s="5"/>
      <c r="I293" s="7"/>
      <c r="J293" s="7"/>
      <c r="K293" s="20">
        <v>17.412100000000006</v>
      </c>
    </row>
    <row r="294" spans="1:11" x14ac:dyDescent="0.25">
      <c r="A294" s="1" t="s">
        <v>507</v>
      </c>
      <c r="B294" s="1">
        <v>3</v>
      </c>
      <c r="C294" s="1" t="s">
        <v>512</v>
      </c>
      <c r="D294" s="3" t="s">
        <v>513</v>
      </c>
      <c r="E294" t="s">
        <v>12</v>
      </c>
      <c r="F294" s="4"/>
      <c r="G294" s="4"/>
      <c r="H294" s="5"/>
      <c r="I294" s="7"/>
      <c r="J294" s="7"/>
      <c r="K294" s="20">
        <v>18.613700000000001</v>
      </c>
    </row>
    <row r="295" spans="1:11" x14ac:dyDescent="0.25">
      <c r="A295" s="1" t="s">
        <v>507</v>
      </c>
      <c r="B295" s="1">
        <v>3</v>
      </c>
      <c r="C295" s="1" t="s">
        <v>514</v>
      </c>
      <c r="D295" s="3" t="s">
        <v>515</v>
      </c>
      <c r="E295" t="s">
        <v>12</v>
      </c>
      <c r="F295" s="4"/>
      <c r="G295" s="4"/>
      <c r="H295" s="5"/>
      <c r="I295" s="7"/>
      <c r="J295" s="7"/>
      <c r="K295" s="20">
        <v>3.4459000000000009</v>
      </c>
    </row>
    <row r="296" spans="1:11" x14ac:dyDescent="0.25">
      <c r="A296" s="1" t="s">
        <v>507</v>
      </c>
      <c r="B296" s="1">
        <v>3</v>
      </c>
      <c r="C296" s="1" t="s">
        <v>516</v>
      </c>
      <c r="D296" s="3" t="s">
        <v>517</v>
      </c>
      <c r="E296" t="s">
        <v>12</v>
      </c>
      <c r="F296" s="4"/>
      <c r="G296" s="4"/>
      <c r="H296" s="5"/>
      <c r="I296" s="7"/>
      <c r="J296" s="7"/>
      <c r="K296" s="20">
        <v>25.313099999999999</v>
      </c>
    </row>
    <row r="297" spans="1:11" x14ac:dyDescent="0.25">
      <c r="A297" s="1" t="s">
        <v>507</v>
      </c>
      <c r="B297" s="1">
        <v>3</v>
      </c>
      <c r="C297" s="1" t="s">
        <v>518</v>
      </c>
      <c r="D297" s="3" t="s">
        <v>519</v>
      </c>
      <c r="E297" t="s">
        <v>12</v>
      </c>
      <c r="F297" s="4"/>
      <c r="G297" s="4"/>
      <c r="H297" s="5"/>
      <c r="I297" s="7"/>
      <c r="J297" s="7"/>
      <c r="K297" s="20">
        <v>16.867800000000003</v>
      </c>
    </row>
    <row r="298" spans="1:11" x14ac:dyDescent="0.25">
      <c r="A298" s="1" t="s">
        <v>19</v>
      </c>
      <c r="B298" s="1" t="s">
        <v>19</v>
      </c>
      <c r="C298" s="1" t="s">
        <v>19</v>
      </c>
      <c r="D298" s="8" t="s">
        <v>19</v>
      </c>
      <c r="E298" s="8" t="s">
        <v>20</v>
      </c>
      <c r="F298" s="9"/>
      <c r="G298" s="9"/>
      <c r="H298" s="9"/>
      <c r="I298" s="9"/>
      <c r="J298" s="9"/>
      <c r="K298" s="20" t="s">
        <v>19</v>
      </c>
    </row>
    <row r="299" spans="1:11" x14ac:dyDescent="0.25">
      <c r="A299" s="1" t="s">
        <v>520</v>
      </c>
      <c r="B299" s="1">
        <v>1</v>
      </c>
      <c r="C299" s="1" t="s">
        <v>7</v>
      </c>
      <c r="D299" s="3" t="s">
        <v>521</v>
      </c>
      <c r="E299" t="s">
        <v>9</v>
      </c>
      <c r="F299" s="4"/>
      <c r="G299" s="4"/>
      <c r="H299" s="5"/>
      <c r="I299" s="5"/>
      <c r="J299" s="5"/>
      <c r="K299" s="20">
        <v>1462.7574000000004</v>
      </c>
    </row>
    <row r="300" spans="1:11" x14ac:dyDescent="0.25">
      <c r="A300" s="1" t="s">
        <v>520</v>
      </c>
      <c r="B300" s="1">
        <v>3</v>
      </c>
      <c r="C300" s="1" t="s">
        <v>522</v>
      </c>
      <c r="D300" s="3" t="s">
        <v>523</v>
      </c>
      <c r="E300" t="s">
        <v>12</v>
      </c>
      <c r="F300" s="4"/>
      <c r="G300" s="4"/>
      <c r="H300" s="5"/>
      <c r="I300" s="7"/>
      <c r="J300" s="7"/>
      <c r="K300" s="20">
        <v>224.55840000000001</v>
      </c>
    </row>
    <row r="301" spans="1:11" x14ac:dyDescent="0.25">
      <c r="A301" s="1" t="s">
        <v>520</v>
      </c>
      <c r="B301" s="1">
        <v>3</v>
      </c>
      <c r="C301" s="1" t="s">
        <v>524</v>
      </c>
      <c r="D301" s="3" t="s">
        <v>525</v>
      </c>
      <c r="E301" t="s">
        <v>12</v>
      </c>
      <c r="F301" s="4"/>
      <c r="G301" s="4"/>
      <c r="H301" s="5"/>
      <c r="I301" s="7"/>
      <c r="J301" s="7"/>
      <c r="K301" s="20">
        <v>31.214500000000001</v>
      </c>
    </row>
    <row r="302" spans="1:11" x14ac:dyDescent="0.25">
      <c r="A302" s="1" t="s">
        <v>520</v>
      </c>
      <c r="B302" s="1">
        <v>3</v>
      </c>
      <c r="C302" s="1" t="s">
        <v>526</v>
      </c>
      <c r="D302" s="3" t="s">
        <v>527</v>
      </c>
      <c r="E302" t="s">
        <v>12</v>
      </c>
      <c r="F302" s="4"/>
      <c r="G302" s="4"/>
      <c r="H302" s="5"/>
      <c r="I302" s="7"/>
      <c r="J302" s="7"/>
      <c r="K302" s="20">
        <v>24.560600000000008</v>
      </c>
    </row>
    <row r="303" spans="1:11" x14ac:dyDescent="0.25">
      <c r="A303" s="1" t="s">
        <v>520</v>
      </c>
      <c r="B303" s="1">
        <v>3</v>
      </c>
      <c r="C303" s="1" t="s">
        <v>528</v>
      </c>
      <c r="D303" s="3" t="s">
        <v>529</v>
      </c>
      <c r="E303" t="s">
        <v>12</v>
      </c>
      <c r="F303" s="4"/>
      <c r="G303" s="4"/>
      <c r="H303" s="5"/>
      <c r="I303" s="7"/>
      <c r="J303" s="7"/>
      <c r="K303" s="20">
        <v>10.318499999999998</v>
      </c>
    </row>
    <row r="304" spans="1:11" x14ac:dyDescent="0.25">
      <c r="A304" s="1" t="s">
        <v>19</v>
      </c>
      <c r="B304" s="1" t="s">
        <v>19</v>
      </c>
      <c r="C304" s="1" t="s">
        <v>19</v>
      </c>
      <c r="D304" s="8" t="s">
        <v>19</v>
      </c>
      <c r="E304" s="8" t="s">
        <v>20</v>
      </c>
      <c r="F304" s="9"/>
      <c r="G304" s="9"/>
      <c r="H304" s="9"/>
      <c r="I304" s="9"/>
      <c r="J304" s="9"/>
      <c r="K304" s="20" t="s">
        <v>19</v>
      </c>
    </row>
    <row r="305" spans="1:11" x14ac:dyDescent="0.25">
      <c r="A305" s="1" t="s">
        <v>530</v>
      </c>
      <c r="B305" s="1">
        <v>1</v>
      </c>
      <c r="C305" s="1" t="s">
        <v>7</v>
      </c>
      <c r="D305" s="3" t="s">
        <v>253</v>
      </c>
      <c r="E305" t="s">
        <v>9</v>
      </c>
      <c r="F305" s="4"/>
      <c r="G305" s="4"/>
      <c r="H305" s="5"/>
      <c r="I305" s="5"/>
      <c r="J305" s="5"/>
      <c r="K305" s="20">
        <v>1854.8772999999997</v>
      </c>
    </row>
    <row r="306" spans="1:11" x14ac:dyDescent="0.25">
      <c r="A306" s="1" t="s">
        <v>530</v>
      </c>
      <c r="B306" s="1">
        <v>3</v>
      </c>
      <c r="C306" s="1" t="s">
        <v>531</v>
      </c>
      <c r="D306" s="3" t="s">
        <v>532</v>
      </c>
      <c r="E306" t="s">
        <v>12</v>
      </c>
      <c r="F306" s="4"/>
      <c r="G306" s="4"/>
      <c r="H306" s="5"/>
      <c r="I306" s="7"/>
      <c r="J306" s="7"/>
      <c r="K306" s="20">
        <v>83.735599999999991</v>
      </c>
    </row>
    <row r="307" spans="1:11" x14ac:dyDescent="0.25">
      <c r="A307" s="1" t="s">
        <v>530</v>
      </c>
      <c r="B307" s="1">
        <v>3</v>
      </c>
      <c r="C307" s="1" t="s">
        <v>533</v>
      </c>
      <c r="D307" s="3" t="s">
        <v>534</v>
      </c>
      <c r="E307" t="s">
        <v>12</v>
      </c>
      <c r="F307" s="4"/>
      <c r="G307" s="4"/>
      <c r="H307" s="5"/>
      <c r="I307" s="7"/>
      <c r="J307" s="7"/>
      <c r="K307" s="20">
        <v>60.324499999999986</v>
      </c>
    </row>
    <row r="308" spans="1:11" x14ac:dyDescent="0.25">
      <c r="A308" s="1" t="s">
        <v>530</v>
      </c>
      <c r="B308" s="1">
        <v>3</v>
      </c>
      <c r="C308" s="1" t="s">
        <v>535</v>
      </c>
      <c r="D308" s="3" t="s">
        <v>536</v>
      </c>
      <c r="E308" t="s">
        <v>12</v>
      </c>
      <c r="F308" s="4"/>
      <c r="G308" s="4"/>
      <c r="H308" s="5"/>
      <c r="I308" s="7"/>
      <c r="J308" s="7"/>
      <c r="K308" s="20">
        <v>32.1646</v>
      </c>
    </row>
    <row r="309" spans="1:11" x14ac:dyDescent="0.25">
      <c r="A309" s="1" t="s">
        <v>530</v>
      </c>
      <c r="B309" s="1">
        <v>3</v>
      </c>
      <c r="C309" s="1" t="s">
        <v>537</v>
      </c>
      <c r="D309" s="3" t="s">
        <v>538</v>
      </c>
      <c r="E309" t="s">
        <v>12</v>
      </c>
      <c r="F309" s="4"/>
      <c r="G309" s="4"/>
      <c r="H309" s="5"/>
      <c r="I309" s="7"/>
      <c r="J309" s="7"/>
      <c r="K309" s="20">
        <v>11.708499999999997</v>
      </c>
    </row>
    <row r="310" spans="1:11" x14ac:dyDescent="0.25">
      <c r="A310" s="1" t="s">
        <v>19</v>
      </c>
      <c r="B310" s="1" t="s">
        <v>19</v>
      </c>
      <c r="C310" s="1" t="s">
        <v>19</v>
      </c>
      <c r="D310" s="8" t="s">
        <v>19</v>
      </c>
      <c r="E310" s="8" t="s">
        <v>20</v>
      </c>
      <c r="F310" s="9"/>
      <c r="G310" s="9"/>
      <c r="H310" s="9"/>
      <c r="I310" s="9"/>
      <c r="J310" s="9"/>
      <c r="K310" s="20" t="s">
        <v>19</v>
      </c>
    </row>
    <row r="311" spans="1:11" x14ac:dyDescent="0.25">
      <c r="A311" s="1" t="s">
        <v>539</v>
      </c>
      <c r="B311" s="1">
        <v>1</v>
      </c>
      <c r="C311" s="1" t="s">
        <v>7</v>
      </c>
      <c r="D311" s="3" t="s">
        <v>540</v>
      </c>
      <c r="E311" t="s">
        <v>9</v>
      </c>
      <c r="F311" s="4"/>
      <c r="G311" s="4"/>
      <c r="H311" s="5"/>
      <c r="I311" s="5"/>
      <c r="J311" s="5"/>
      <c r="K311" s="20">
        <v>1466.3397999999993</v>
      </c>
    </row>
    <row r="312" spans="1:11" x14ac:dyDescent="0.25">
      <c r="A312" s="1" t="s">
        <v>539</v>
      </c>
      <c r="B312" s="1">
        <v>3</v>
      </c>
      <c r="C312" s="1" t="s">
        <v>541</v>
      </c>
      <c r="D312" s="3" t="s">
        <v>542</v>
      </c>
      <c r="E312" t="s">
        <v>12</v>
      </c>
      <c r="F312" s="4"/>
      <c r="G312" s="4"/>
      <c r="H312" s="5"/>
      <c r="I312" s="7"/>
      <c r="J312" s="7"/>
      <c r="K312" s="20">
        <v>87.898300000000006</v>
      </c>
    </row>
    <row r="313" spans="1:11" x14ac:dyDescent="0.25">
      <c r="A313" s="1" t="s">
        <v>539</v>
      </c>
      <c r="B313" s="1">
        <v>3</v>
      </c>
      <c r="C313" s="1" t="s">
        <v>543</v>
      </c>
      <c r="D313" s="3" t="s">
        <v>544</v>
      </c>
      <c r="E313" t="s">
        <v>12</v>
      </c>
      <c r="F313" s="4"/>
      <c r="G313" s="4"/>
      <c r="H313" s="5"/>
      <c r="I313" s="7"/>
      <c r="J313" s="7"/>
      <c r="K313" s="20">
        <v>33.279899999999991</v>
      </c>
    </row>
    <row r="314" spans="1:11" x14ac:dyDescent="0.25">
      <c r="A314" s="1" t="s">
        <v>539</v>
      </c>
      <c r="B314" s="1">
        <v>3</v>
      </c>
      <c r="C314" s="1" t="s">
        <v>545</v>
      </c>
      <c r="D314" s="3" t="s">
        <v>546</v>
      </c>
      <c r="E314" t="s">
        <v>12</v>
      </c>
      <c r="F314" s="4"/>
      <c r="G314" s="4"/>
      <c r="H314" s="5"/>
      <c r="I314" s="7"/>
      <c r="J314" s="7"/>
      <c r="K314" s="20">
        <v>5.1928999999999998</v>
      </c>
    </row>
    <row r="315" spans="1:11" x14ac:dyDescent="0.25">
      <c r="A315" s="1" t="s">
        <v>539</v>
      </c>
      <c r="B315" s="1">
        <v>3</v>
      </c>
      <c r="C315" s="1" t="s">
        <v>547</v>
      </c>
      <c r="D315" s="3" t="s">
        <v>548</v>
      </c>
      <c r="E315" t="s">
        <v>12</v>
      </c>
      <c r="F315" s="4"/>
      <c r="G315" s="4"/>
      <c r="H315" s="5"/>
      <c r="I315" s="7"/>
      <c r="J315" s="7"/>
      <c r="K315" s="20">
        <v>14.844400000000002</v>
      </c>
    </row>
    <row r="316" spans="1:11" x14ac:dyDescent="0.25">
      <c r="A316" s="1" t="s">
        <v>539</v>
      </c>
      <c r="B316" s="1">
        <v>3</v>
      </c>
      <c r="C316" s="1" t="s">
        <v>549</v>
      </c>
      <c r="D316" s="3" t="s">
        <v>550</v>
      </c>
      <c r="E316" t="s">
        <v>12</v>
      </c>
      <c r="F316" s="4"/>
      <c r="G316" s="4"/>
      <c r="H316" s="5"/>
      <c r="I316" s="7"/>
      <c r="J316" s="7"/>
      <c r="K316" s="20">
        <v>23.174299999999999</v>
      </c>
    </row>
    <row r="317" spans="1:11" x14ac:dyDescent="0.25">
      <c r="A317" s="1" t="s">
        <v>539</v>
      </c>
      <c r="B317" s="1">
        <v>3</v>
      </c>
      <c r="C317" s="1" t="s">
        <v>551</v>
      </c>
      <c r="D317" s="3" t="s">
        <v>552</v>
      </c>
      <c r="E317" t="s">
        <v>12</v>
      </c>
      <c r="F317" s="4"/>
      <c r="G317" s="4"/>
      <c r="H317" s="5"/>
      <c r="I317" s="7"/>
      <c r="J317" s="7"/>
      <c r="K317" s="20">
        <v>6.2036999999999995</v>
      </c>
    </row>
    <row r="318" spans="1:11" x14ac:dyDescent="0.25">
      <c r="A318" s="1" t="s">
        <v>19</v>
      </c>
      <c r="B318" s="1" t="s">
        <v>19</v>
      </c>
      <c r="C318" s="1" t="s">
        <v>19</v>
      </c>
      <c r="D318" s="8" t="s">
        <v>19</v>
      </c>
      <c r="E318" s="8" t="s">
        <v>20</v>
      </c>
      <c r="F318" s="9"/>
      <c r="G318" s="9"/>
      <c r="H318" s="9"/>
      <c r="I318" s="9"/>
      <c r="J318" s="9"/>
      <c r="K318" s="20" t="s">
        <v>19</v>
      </c>
    </row>
    <row r="319" spans="1:11" x14ac:dyDescent="0.25">
      <c r="A319" s="1" t="s">
        <v>553</v>
      </c>
      <c r="B319" s="1">
        <v>1</v>
      </c>
      <c r="C319" s="1" t="s">
        <v>7</v>
      </c>
      <c r="D319" s="3" t="s">
        <v>554</v>
      </c>
      <c r="E319" t="s">
        <v>9</v>
      </c>
      <c r="F319" s="4"/>
      <c r="G319" s="4"/>
      <c r="H319" s="5"/>
      <c r="I319" s="5"/>
      <c r="J319" s="5"/>
      <c r="K319" s="20">
        <v>1058.7089000000003</v>
      </c>
    </row>
    <row r="320" spans="1:11" x14ac:dyDescent="0.25">
      <c r="A320" s="1" t="s">
        <v>553</v>
      </c>
      <c r="B320" s="1">
        <v>3</v>
      </c>
      <c r="C320" s="1" t="s">
        <v>555</v>
      </c>
      <c r="D320" s="3" t="s">
        <v>556</v>
      </c>
      <c r="E320" t="s">
        <v>12</v>
      </c>
      <c r="F320" s="4"/>
      <c r="G320" s="4"/>
      <c r="H320" s="5"/>
      <c r="I320" s="7"/>
      <c r="J320" s="7"/>
      <c r="K320" s="20">
        <v>147.3804999999999</v>
      </c>
    </row>
    <row r="321" spans="1:11" x14ac:dyDescent="0.25">
      <c r="A321" s="1" t="s">
        <v>553</v>
      </c>
      <c r="B321" s="1">
        <v>3</v>
      </c>
      <c r="C321" s="1" t="s">
        <v>557</v>
      </c>
      <c r="D321" s="3" t="s">
        <v>558</v>
      </c>
      <c r="E321" t="s">
        <v>12</v>
      </c>
      <c r="F321" s="4"/>
      <c r="G321" s="4"/>
      <c r="H321" s="5"/>
      <c r="I321" s="7"/>
      <c r="J321" s="7"/>
      <c r="K321" s="20">
        <v>1.8229</v>
      </c>
    </row>
    <row r="322" spans="1:11" x14ac:dyDescent="0.25">
      <c r="A322" s="1" t="s">
        <v>553</v>
      </c>
      <c r="B322" s="1">
        <v>3</v>
      </c>
      <c r="C322" s="1" t="s">
        <v>559</v>
      </c>
      <c r="D322" s="3" t="s">
        <v>560</v>
      </c>
      <c r="E322" t="s">
        <v>12</v>
      </c>
      <c r="F322" s="4"/>
      <c r="G322" s="4"/>
      <c r="H322" s="5"/>
      <c r="I322" s="7"/>
      <c r="J322" s="7"/>
      <c r="K322" s="20">
        <v>7.0488</v>
      </c>
    </row>
    <row r="323" spans="1:11" x14ac:dyDescent="0.25">
      <c r="A323" s="1" t="s">
        <v>553</v>
      </c>
      <c r="B323" s="1">
        <v>3</v>
      </c>
      <c r="C323" s="1" t="s">
        <v>561</v>
      </c>
      <c r="D323" s="3" t="s">
        <v>562</v>
      </c>
      <c r="E323" t="s">
        <v>12</v>
      </c>
      <c r="F323" s="4"/>
      <c r="G323" s="4"/>
      <c r="H323" s="5"/>
      <c r="I323" s="7"/>
      <c r="J323" s="7"/>
      <c r="K323" s="20">
        <v>29.631899999999991</v>
      </c>
    </row>
    <row r="324" spans="1:11" x14ac:dyDescent="0.25">
      <c r="A324" s="1" t="s">
        <v>19</v>
      </c>
      <c r="B324" s="1" t="s">
        <v>19</v>
      </c>
      <c r="C324" s="1" t="s">
        <v>19</v>
      </c>
      <c r="D324" s="8" t="s">
        <v>19</v>
      </c>
      <c r="E324" s="8" t="s">
        <v>20</v>
      </c>
      <c r="F324" s="9"/>
      <c r="G324" s="9"/>
      <c r="H324" s="9"/>
      <c r="I324" s="9"/>
      <c r="J324" s="9"/>
      <c r="K324" s="20" t="s">
        <v>19</v>
      </c>
    </row>
    <row r="325" spans="1:11" x14ac:dyDescent="0.25">
      <c r="A325" s="1" t="s">
        <v>563</v>
      </c>
      <c r="B325" s="1">
        <v>1</v>
      </c>
      <c r="C325" s="1" t="s">
        <v>7</v>
      </c>
      <c r="D325" s="3" t="s">
        <v>564</v>
      </c>
      <c r="E325" t="s">
        <v>9</v>
      </c>
      <c r="F325" s="4"/>
      <c r="G325" s="4"/>
      <c r="H325" s="5"/>
      <c r="I325" s="5"/>
      <c r="J325" s="5"/>
      <c r="K325" s="20">
        <v>1367.9995999999994</v>
      </c>
    </row>
    <row r="326" spans="1:11" x14ac:dyDescent="0.25">
      <c r="A326" s="1" t="s">
        <v>563</v>
      </c>
      <c r="B326" s="1">
        <v>3</v>
      </c>
      <c r="C326" s="1" t="s">
        <v>565</v>
      </c>
      <c r="D326" s="3" t="s">
        <v>566</v>
      </c>
      <c r="E326" t="s">
        <v>12</v>
      </c>
      <c r="F326" s="4"/>
      <c r="G326" s="4"/>
      <c r="H326" s="5"/>
      <c r="I326" s="7"/>
      <c r="J326" s="7"/>
      <c r="K326" s="20">
        <v>100.09400000000001</v>
      </c>
    </row>
    <row r="327" spans="1:11" x14ac:dyDescent="0.25">
      <c r="A327" s="1" t="s">
        <v>563</v>
      </c>
      <c r="B327" s="1">
        <v>3</v>
      </c>
      <c r="C327" s="1" t="s">
        <v>567</v>
      </c>
      <c r="D327" s="3" t="s">
        <v>568</v>
      </c>
      <c r="E327" t="s">
        <v>12</v>
      </c>
      <c r="F327" s="4"/>
      <c r="G327" s="4"/>
      <c r="H327" s="5"/>
      <c r="I327" s="7"/>
      <c r="J327" s="7"/>
      <c r="K327" s="20">
        <v>5.7439999999999989</v>
      </c>
    </row>
    <row r="328" spans="1:11" x14ac:dyDescent="0.25">
      <c r="A328" s="1" t="s">
        <v>19</v>
      </c>
      <c r="B328" s="1" t="s">
        <v>19</v>
      </c>
      <c r="C328" s="1" t="s">
        <v>19</v>
      </c>
      <c r="D328" s="8" t="s">
        <v>19</v>
      </c>
      <c r="E328" s="8" t="s">
        <v>20</v>
      </c>
      <c r="F328" s="9"/>
      <c r="G328" s="9"/>
      <c r="H328" s="9"/>
      <c r="I328" s="9"/>
      <c r="J328" s="9"/>
      <c r="K328" s="20" t="s">
        <v>19</v>
      </c>
    </row>
    <row r="329" spans="1:11" x14ac:dyDescent="0.25">
      <c r="A329" s="1" t="s">
        <v>569</v>
      </c>
      <c r="B329" s="1">
        <v>1</v>
      </c>
      <c r="C329" s="1" t="s">
        <v>7</v>
      </c>
      <c r="D329" s="3" t="s">
        <v>570</v>
      </c>
      <c r="E329" t="s">
        <v>9</v>
      </c>
      <c r="F329" s="4"/>
      <c r="G329" s="4"/>
      <c r="H329" s="5"/>
      <c r="I329" s="5"/>
      <c r="J329" s="5"/>
      <c r="K329" s="20">
        <v>1159.0180999999998</v>
      </c>
    </row>
    <row r="330" spans="1:11" x14ac:dyDescent="0.25">
      <c r="A330" s="1" t="s">
        <v>569</v>
      </c>
      <c r="B330" s="1">
        <v>3</v>
      </c>
      <c r="C330" s="1" t="s">
        <v>571</v>
      </c>
      <c r="D330" s="3" t="s">
        <v>309</v>
      </c>
      <c r="E330" t="s">
        <v>12</v>
      </c>
      <c r="F330" s="4"/>
      <c r="G330" s="4"/>
      <c r="H330" s="5"/>
      <c r="I330" s="7"/>
      <c r="J330" s="7"/>
      <c r="K330" s="20">
        <v>246.19749999999991</v>
      </c>
    </row>
    <row r="331" spans="1:11" x14ac:dyDescent="0.25">
      <c r="A331" s="1" t="s">
        <v>569</v>
      </c>
      <c r="B331" s="1">
        <v>3</v>
      </c>
      <c r="C331" s="1" t="s">
        <v>572</v>
      </c>
      <c r="D331" s="3" t="s">
        <v>573</v>
      </c>
      <c r="E331" t="s">
        <v>12</v>
      </c>
      <c r="F331" s="4"/>
      <c r="G331" s="4"/>
      <c r="H331" s="5"/>
      <c r="I331" s="7"/>
      <c r="J331" s="7"/>
      <c r="K331" s="20">
        <v>476.20510000000002</v>
      </c>
    </row>
    <row r="332" spans="1:11" x14ac:dyDescent="0.25">
      <c r="A332" s="1" t="s">
        <v>569</v>
      </c>
      <c r="B332" s="1">
        <v>3</v>
      </c>
      <c r="C332" s="1" t="s">
        <v>574</v>
      </c>
      <c r="D332" s="3" t="s">
        <v>575</v>
      </c>
      <c r="E332" t="s">
        <v>12</v>
      </c>
      <c r="F332" s="4"/>
      <c r="G332" s="4"/>
      <c r="H332" s="5"/>
      <c r="I332" s="7"/>
      <c r="J332" s="7"/>
      <c r="K332" s="20">
        <v>85.771000000000015</v>
      </c>
    </row>
    <row r="333" spans="1:11" x14ac:dyDescent="0.25">
      <c r="A333" s="1" t="s">
        <v>569</v>
      </c>
      <c r="B333" s="1">
        <v>3</v>
      </c>
      <c r="C333" s="1" t="s">
        <v>576</v>
      </c>
      <c r="D333" s="3" t="s">
        <v>577</v>
      </c>
      <c r="E333" t="s">
        <v>12</v>
      </c>
      <c r="F333" s="4"/>
      <c r="G333" s="4"/>
      <c r="H333" s="5"/>
      <c r="I333" s="7"/>
      <c r="J333" s="7"/>
      <c r="K333" s="20">
        <v>54.089900000000007</v>
      </c>
    </row>
    <row r="334" spans="1:11" x14ac:dyDescent="0.25">
      <c r="A334" s="1" t="s">
        <v>569</v>
      </c>
      <c r="B334" s="1">
        <v>3</v>
      </c>
      <c r="C334" s="1" t="s">
        <v>578</v>
      </c>
      <c r="D334" s="3" t="s">
        <v>579</v>
      </c>
      <c r="E334" t="s">
        <v>12</v>
      </c>
      <c r="F334" s="4"/>
      <c r="G334" s="4"/>
      <c r="H334" s="5"/>
      <c r="I334" s="7"/>
      <c r="J334" s="7"/>
      <c r="K334" s="20">
        <v>50.523399999999967</v>
      </c>
    </row>
    <row r="335" spans="1:11" x14ac:dyDescent="0.25">
      <c r="A335" s="1" t="s">
        <v>569</v>
      </c>
      <c r="B335" s="1">
        <v>3</v>
      </c>
      <c r="C335" s="1" t="s">
        <v>580</v>
      </c>
      <c r="D335" s="3" t="s">
        <v>581</v>
      </c>
      <c r="E335" t="s">
        <v>12</v>
      </c>
      <c r="F335" s="4"/>
      <c r="G335" s="4"/>
      <c r="H335" s="5"/>
      <c r="I335" s="7"/>
      <c r="J335" s="7"/>
      <c r="K335" s="20">
        <v>28.540299999999998</v>
      </c>
    </row>
    <row r="336" spans="1:11" x14ac:dyDescent="0.25">
      <c r="A336" s="1" t="s">
        <v>569</v>
      </c>
      <c r="B336" s="1">
        <v>3</v>
      </c>
      <c r="C336" s="1" t="s">
        <v>582</v>
      </c>
      <c r="D336" s="3" t="s">
        <v>583</v>
      </c>
      <c r="E336" t="s">
        <v>12</v>
      </c>
      <c r="F336" s="4"/>
      <c r="G336" s="4"/>
      <c r="H336" s="5"/>
      <c r="I336" s="7"/>
      <c r="J336" s="7"/>
      <c r="K336" s="20">
        <v>25.64</v>
      </c>
    </row>
    <row r="337" spans="1:11" x14ac:dyDescent="0.25">
      <c r="A337" s="1" t="s">
        <v>569</v>
      </c>
      <c r="B337" s="1">
        <v>3</v>
      </c>
      <c r="C337" s="1" t="s">
        <v>584</v>
      </c>
      <c r="D337" s="3" t="s">
        <v>585</v>
      </c>
      <c r="E337" t="s">
        <v>12</v>
      </c>
      <c r="F337" s="4"/>
      <c r="G337" s="4"/>
      <c r="H337" s="5"/>
      <c r="I337" s="7"/>
      <c r="J337" s="7"/>
      <c r="K337" s="20">
        <v>75.693899999999971</v>
      </c>
    </row>
    <row r="338" spans="1:11" x14ac:dyDescent="0.25">
      <c r="A338" s="1" t="s">
        <v>19</v>
      </c>
      <c r="B338" s="1" t="s">
        <v>19</v>
      </c>
      <c r="C338" s="1" t="s">
        <v>19</v>
      </c>
      <c r="D338" s="8" t="s">
        <v>19</v>
      </c>
      <c r="E338" s="8" t="s">
        <v>20</v>
      </c>
      <c r="F338" s="9"/>
      <c r="G338" s="9"/>
      <c r="H338" s="9"/>
      <c r="I338" s="9"/>
      <c r="J338" s="9"/>
      <c r="K338" s="20" t="s">
        <v>19</v>
      </c>
    </row>
    <row r="339" spans="1:11" x14ac:dyDescent="0.25">
      <c r="A339" s="1" t="s">
        <v>586</v>
      </c>
      <c r="B339" s="1">
        <v>1</v>
      </c>
      <c r="C339" s="1" t="s">
        <v>7</v>
      </c>
      <c r="D339" s="3" t="s">
        <v>587</v>
      </c>
      <c r="E339" t="s">
        <v>9</v>
      </c>
      <c r="F339" s="4"/>
      <c r="G339" s="4"/>
      <c r="H339" s="5"/>
      <c r="I339" s="5"/>
      <c r="J339" s="5"/>
      <c r="K339" s="20">
        <v>1721.3025000000011</v>
      </c>
    </row>
    <row r="340" spans="1:11" x14ac:dyDescent="0.25">
      <c r="A340" s="1" t="s">
        <v>586</v>
      </c>
      <c r="B340" s="1">
        <v>3</v>
      </c>
      <c r="C340" s="1" t="s">
        <v>588</v>
      </c>
      <c r="D340" s="3" t="s">
        <v>589</v>
      </c>
      <c r="E340" t="s">
        <v>12</v>
      </c>
      <c r="F340" s="4"/>
      <c r="G340" s="4"/>
      <c r="H340" s="5"/>
      <c r="I340" s="7"/>
      <c r="J340" s="7"/>
      <c r="K340" s="20">
        <v>228.2392999999999</v>
      </c>
    </row>
    <row r="341" spans="1:11" x14ac:dyDescent="0.25">
      <c r="A341" s="1" t="s">
        <v>586</v>
      </c>
      <c r="B341" s="1">
        <v>3</v>
      </c>
      <c r="C341" s="1" t="s">
        <v>590</v>
      </c>
      <c r="D341" s="3" t="s">
        <v>591</v>
      </c>
      <c r="E341" t="s">
        <v>12</v>
      </c>
      <c r="F341" s="4"/>
      <c r="G341" s="4"/>
      <c r="H341" s="5"/>
      <c r="I341" s="7"/>
      <c r="J341" s="7"/>
      <c r="K341" s="20">
        <v>59.200900000000019</v>
      </c>
    </row>
    <row r="342" spans="1:11" x14ac:dyDescent="0.25">
      <c r="A342" s="1" t="s">
        <v>586</v>
      </c>
      <c r="B342" s="1">
        <v>3</v>
      </c>
      <c r="C342" s="1" t="s">
        <v>592</v>
      </c>
      <c r="D342" s="3" t="s">
        <v>593</v>
      </c>
      <c r="E342" t="s">
        <v>12</v>
      </c>
      <c r="F342" s="4"/>
      <c r="G342" s="4"/>
      <c r="H342" s="5"/>
      <c r="I342" s="7"/>
      <c r="J342" s="7"/>
      <c r="K342" s="20">
        <v>9.8672000000000022</v>
      </c>
    </row>
    <row r="343" spans="1:11" x14ac:dyDescent="0.25">
      <c r="A343" s="1" t="s">
        <v>586</v>
      </c>
      <c r="B343" s="1">
        <v>3</v>
      </c>
      <c r="C343" s="1" t="s">
        <v>594</v>
      </c>
      <c r="D343" s="3" t="s">
        <v>595</v>
      </c>
      <c r="E343" t="s">
        <v>12</v>
      </c>
      <c r="F343" s="4"/>
      <c r="G343" s="4"/>
      <c r="H343" s="5"/>
      <c r="I343" s="7"/>
      <c r="J343" s="7"/>
      <c r="K343" s="20">
        <v>5.3130999999999995</v>
      </c>
    </row>
    <row r="344" spans="1:11" x14ac:dyDescent="0.25">
      <c r="A344" s="1" t="s">
        <v>586</v>
      </c>
      <c r="B344" s="1">
        <v>3</v>
      </c>
      <c r="C344" s="1" t="s">
        <v>596</v>
      </c>
      <c r="D344" s="3" t="s">
        <v>597</v>
      </c>
      <c r="E344" t="s">
        <v>12</v>
      </c>
      <c r="F344" s="4"/>
      <c r="G344" s="4"/>
      <c r="H344" s="5"/>
      <c r="I344" s="7"/>
      <c r="J344" s="7"/>
      <c r="K344" s="20">
        <v>9.0586000000000002</v>
      </c>
    </row>
    <row r="345" spans="1:11" x14ac:dyDescent="0.25">
      <c r="A345" s="1" t="s">
        <v>586</v>
      </c>
      <c r="B345" s="1">
        <v>3</v>
      </c>
      <c r="C345" s="1" t="s">
        <v>598</v>
      </c>
      <c r="D345" s="3" t="s">
        <v>599</v>
      </c>
      <c r="E345" t="s">
        <v>12</v>
      </c>
      <c r="F345" s="4"/>
      <c r="G345" s="4"/>
      <c r="H345" s="5"/>
      <c r="I345" s="7"/>
      <c r="J345" s="7"/>
      <c r="K345" s="20">
        <v>10.639199999999999</v>
      </c>
    </row>
    <row r="346" spans="1:11" x14ac:dyDescent="0.25">
      <c r="A346" s="1" t="s">
        <v>586</v>
      </c>
      <c r="B346" s="1">
        <v>3</v>
      </c>
      <c r="C346" s="1" t="s">
        <v>600</v>
      </c>
      <c r="D346" s="3" t="s">
        <v>601</v>
      </c>
      <c r="E346" t="s">
        <v>12</v>
      </c>
      <c r="F346" s="4"/>
      <c r="G346" s="4"/>
      <c r="H346" s="5"/>
      <c r="I346" s="7"/>
      <c r="J346" s="7"/>
      <c r="K346" s="20">
        <v>12.107200000000001</v>
      </c>
    </row>
    <row r="347" spans="1:11" x14ac:dyDescent="0.25">
      <c r="A347" s="1" t="s">
        <v>586</v>
      </c>
      <c r="B347" s="1">
        <v>3</v>
      </c>
      <c r="C347" s="1" t="s">
        <v>602</v>
      </c>
      <c r="D347" s="3" t="s">
        <v>603</v>
      </c>
      <c r="E347" t="s">
        <v>12</v>
      </c>
      <c r="F347" s="4"/>
      <c r="G347" s="4"/>
      <c r="H347" s="5"/>
      <c r="I347" s="7"/>
      <c r="J347" s="7"/>
      <c r="K347" s="20">
        <v>9.607700000000003</v>
      </c>
    </row>
    <row r="348" spans="1:11" x14ac:dyDescent="0.25">
      <c r="A348" s="1" t="s">
        <v>586</v>
      </c>
      <c r="B348" s="1">
        <v>3</v>
      </c>
      <c r="C348" s="1" t="s">
        <v>604</v>
      </c>
      <c r="D348" s="3" t="s">
        <v>605</v>
      </c>
      <c r="E348" t="s">
        <v>12</v>
      </c>
      <c r="F348" s="4"/>
      <c r="G348" s="4"/>
      <c r="H348" s="5"/>
      <c r="I348" s="7"/>
      <c r="J348" s="7"/>
      <c r="K348" s="20">
        <v>14.008199999999997</v>
      </c>
    </row>
    <row r="349" spans="1:11" x14ac:dyDescent="0.25">
      <c r="A349" s="1" t="s">
        <v>19</v>
      </c>
      <c r="B349" s="1" t="s">
        <v>19</v>
      </c>
      <c r="C349" s="1" t="s">
        <v>19</v>
      </c>
      <c r="D349" s="8" t="s">
        <v>19</v>
      </c>
      <c r="E349" s="8" t="s">
        <v>20</v>
      </c>
      <c r="F349" s="9"/>
      <c r="G349" s="9"/>
      <c r="H349" s="9"/>
      <c r="I349" s="9"/>
      <c r="J349" s="9"/>
      <c r="K349" s="20" t="s">
        <v>19</v>
      </c>
    </row>
    <row r="350" spans="1:11" x14ac:dyDescent="0.25">
      <c r="A350" s="1" t="s">
        <v>606</v>
      </c>
      <c r="B350" s="1">
        <v>1</v>
      </c>
      <c r="C350" s="1" t="s">
        <v>7</v>
      </c>
      <c r="D350" s="3" t="s">
        <v>607</v>
      </c>
      <c r="E350" t="s">
        <v>9</v>
      </c>
      <c r="F350" s="4"/>
      <c r="G350" s="4"/>
      <c r="H350" s="5"/>
      <c r="I350" s="5"/>
      <c r="J350" s="5"/>
      <c r="K350" s="20">
        <v>2328.3625999999999</v>
      </c>
    </row>
    <row r="351" spans="1:11" x14ac:dyDescent="0.25">
      <c r="A351" s="1" t="s">
        <v>606</v>
      </c>
      <c r="B351" s="1">
        <v>3</v>
      </c>
      <c r="C351" s="1" t="s">
        <v>608</v>
      </c>
      <c r="D351" s="3" t="s">
        <v>609</v>
      </c>
      <c r="E351" t="s">
        <v>12</v>
      </c>
      <c r="F351" s="4"/>
      <c r="G351" s="4"/>
      <c r="H351" s="5"/>
      <c r="I351" s="7"/>
      <c r="J351" s="7"/>
      <c r="K351" s="20">
        <v>208.0732000000001</v>
      </c>
    </row>
    <row r="352" spans="1:11" x14ac:dyDescent="0.25">
      <c r="A352" s="1" t="s">
        <v>606</v>
      </c>
      <c r="B352" s="1">
        <v>3</v>
      </c>
      <c r="C352" s="1" t="s">
        <v>610</v>
      </c>
      <c r="D352" s="3" t="s">
        <v>611</v>
      </c>
      <c r="E352" t="s">
        <v>12</v>
      </c>
      <c r="F352" s="4"/>
      <c r="G352" s="4"/>
      <c r="H352" s="5"/>
      <c r="I352" s="7"/>
      <c r="J352" s="7"/>
      <c r="K352" s="20">
        <v>3.9830000000000001</v>
      </c>
    </row>
    <row r="353" spans="1:11" x14ac:dyDescent="0.25">
      <c r="A353" s="1" t="s">
        <v>606</v>
      </c>
      <c r="B353" s="1">
        <v>3</v>
      </c>
      <c r="C353" s="1" t="s">
        <v>612</v>
      </c>
      <c r="D353" s="3" t="s">
        <v>613</v>
      </c>
      <c r="E353" t="s">
        <v>12</v>
      </c>
      <c r="F353" s="4"/>
      <c r="G353" s="4"/>
      <c r="H353" s="5"/>
      <c r="I353" s="7"/>
      <c r="J353" s="7"/>
      <c r="K353" s="20">
        <v>5.7648000000000001</v>
      </c>
    </row>
    <row r="354" spans="1:11" x14ac:dyDescent="0.25">
      <c r="A354" s="1" t="s">
        <v>606</v>
      </c>
      <c r="B354" s="1">
        <v>3</v>
      </c>
      <c r="C354" s="1" t="s">
        <v>614</v>
      </c>
      <c r="D354" s="3" t="s">
        <v>615</v>
      </c>
      <c r="E354" t="s">
        <v>12</v>
      </c>
      <c r="F354" s="4"/>
      <c r="G354" s="4"/>
      <c r="H354" s="5"/>
      <c r="I354" s="7"/>
      <c r="J354" s="7"/>
      <c r="K354" s="20">
        <v>7.8470999999999993</v>
      </c>
    </row>
    <row r="355" spans="1:11" x14ac:dyDescent="0.25">
      <c r="A355" s="1" t="s">
        <v>606</v>
      </c>
      <c r="B355" s="1">
        <v>3</v>
      </c>
      <c r="C355" s="1" t="s">
        <v>616</v>
      </c>
      <c r="D355" s="3" t="s">
        <v>617</v>
      </c>
      <c r="E355" t="s">
        <v>12</v>
      </c>
      <c r="F355" s="4"/>
      <c r="G355" s="4"/>
      <c r="H355" s="5"/>
      <c r="I355" s="7"/>
      <c r="J355" s="7"/>
      <c r="K355" s="20">
        <v>9.2538999999999998</v>
      </c>
    </row>
    <row r="356" spans="1:11" x14ac:dyDescent="0.25">
      <c r="A356" s="1" t="s">
        <v>606</v>
      </c>
      <c r="B356" s="1">
        <v>3</v>
      </c>
      <c r="C356" s="1" t="s">
        <v>618</v>
      </c>
      <c r="D356" s="3" t="s">
        <v>619</v>
      </c>
      <c r="E356" t="s">
        <v>12</v>
      </c>
      <c r="F356" s="4"/>
      <c r="G356" s="4"/>
      <c r="H356" s="5"/>
      <c r="I356" s="7"/>
      <c r="J356" s="7"/>
      <c r="K356" s="20">
        <v>12.106</v>
      </c>
    </row>
    <row r="357" spans="1:11" x14ac:dyDescent="0.25">
      <c r="A357" s="1" t="s">
        <v>606</v>
      </c>
      <c r="B357" s="1">
        <v>3</v>
      </c>
      <c r="C357" s="1" t="s">
        <v>620</v>
      </c>
      <c r="D357" s="3" t="s">
        <v>621</v>
      </c>
      <c r="E357" t="s">
        <v>12</v>
      </c>
      <c r="F357" s="4"/>
      <c r="G357" s="4"/>
      <c r="H357" s="5"/>
      <c r="I357" s="7"/>
      <c r="J357" s="7"/>
      <c r="K357" s="20">
        <v>25.597600000000003</v>
      </c>
    </row>
    <row r="358" spans="1:11" x14ac:dyDescent="0.25">
      <c r="A358" s="1" t="s">
        <v>606</v>
      </c>
      <c r="B358" s="1">
        <v>3</v>
      </c>
      <c r="C358" s="1" t="s">
        <v>622</v>
      </c>
      <c r="D358" s="3" t="s">
        <v>623</v>
      </c>
      <c r="E358" t="s">
        <v>12</v>
      </c>
      <c r="F358" s="4"/>
      <c r="G358" s="4"/>
      <c r="H358" s="5"/>
      <c r="I358" s="7"/>
      <c r="J358" s="7"/>
      <c r="K358" s="20">
        <v>20.541300000000003</v>
      </c>
    </row>
    <row r="359" spans="1:11" x14ac:dyDescent="0.25">
      <c r="A359" s="1" t="s">
        <v>606</v>
      </c>
      <c r="B359" s="1">
        <v>3</v>
      </c>
      <c r="C359" s="1" t="s">
        <v>624</v>
      </c>
      <c r="D359" s="3" t="s">
        <v>625</v>
      </c>
      <c r="E359" t="s">
        <v>12</v>
      </c>
      <c r="F359" s="4"/>
      <c r="G359" s="4"/>
      <c r="H359" s="5"/>
      <c r="I359" s="7"/>
      <c r="J359" s="7"/>
      <c r="K359" s="20">
        <v>19.8249</v>
      </c>
    </row>
    <row r="360" spans="1:11" x14ac:dyDescent="0.25">
      <c r="A360" s="1" t="s">
        <v>606</v>
      </c>
      <c r="B360" s="1">
        <v>3</v>
      </c>
      <c r="C360" s="1" t="s">
        <v>626</v>
      </c>
      <c r="D360" s="3" t="s">
        <v>627</v>
      </c>
      <c r="E360" t="s">
        <v>12</v>
      </c>
      <c r="F360" s="4"/>
      <c r="G360" s="4"/>
      <c r="H360" s="5"/>
      <c r="I360" s="7"/>
      <c r="J360" s="7"/>
      <c r="K360" s="20">
        <v>2.4300000000000002</v>
      </c>
    </row>
    <row r="361" spans="1:11" x14ac:dyDescent="0.25">
      <c r="A361" s="1" t="s">
        <v>606</v>
      </c>
      <c r="B361" s="1">
        <v>3</v>
      </c>
      <c r="C361" s="1" t="s">
        <v>628</v>
      </c>
      <c r="D361" s="3" t="s">
        <v>629</v>
      </c>
      <c r="E361" t="s">
        <v>12</v>
      </c>
      <c r="F361" s="4"/>
      <c r="G361" s="4"/>
      <c r="H361" s="5"/>
      <c r="I361" s="7"/>
      <c r="J361" s="7"/>
      <c r="K361" s="20">
        <v>12.3552</v>
      </c>
    </row>
    <row r="362" spans="1:11" x14ac:dyDescent="0.25">
      <c r="A362" s="1" t="s">
        <v>606</v>
      </c>
      <c r="B362" s="1">
        <v>3</v>
      </c>
      <c r="C362" s="1" t="s">
        <v>630</v>
      </c>
      <c r="D362" s="3" t="s">
        <v>631</v>
      </c>
      <c r="E362" t="s">
        <v>12</v>
      </c>
      <c r="F362" s="4"/>
      <c r="G362" s="4"/>
      <c r="H362" s="5"/>
      <c r="I362" s="7"/>
      <c r="J362" s="7"/>
      <c r="K362" s="20">
        <v>45.447200000000031</v>
      </c>
    </row>
    <row r="363" spans="1:11" x14ac:dyDescent="0.25">
      <c r="A363" s="1" t="s">
        <v>606</v>
      </c>
      <c r="B363" s="1">
        <v>3</v>
      </c>
      <c r="C363" s="1" t="s">
        <v>632</v>
      </c>
      <c r="D363" s="3" t="s">
        <v>633</v>
      </c>
      <c r="E363" t="s">
        <v>12</v>
      </c>
      <c r="F363" s="4"/>
      <c r="G363" s="4"/>
      <c r="H363" s="5"/>
      <c r="I363" s="7"/>
      <c r="J363" s="7"/>
      <c r="K363" s="20">
        <v>60.855399999999996</v>
      </c>
    </row>
    <row r="364" spans="1:11" x14ac:dyDescent="0.25">
      <c r="A364" s="1" t="s">
        <v>19</v>
      </c>
      <c r="B364" s="1" t="s">
        <v>19</v>
      </c>
      <c r="C364" s="1" t="s">
        <v>19</v>
      </c>
      <c r="D364" s="8" t="s">
        <v>19</v>
      </c>
      <c r="E364" s="8" t="s">
        <v>20</v>
      </c>
      <c r="F364" s="9"/>
      <c r="G364" s="9"/>
      <c r="H364" s="9"/>
      <c r="I364" s="9"/>
      <c r="J364" s="9"/>
      <c r="K364" s="20" t="s">
        <v>19</v>
      </c>
    </row>
    <row r="365" spans="1:11" x14ac:dyDescent="0.25">
      <c r="A365" s="1" t="s">
        <v>634</v>
      </c>
      <c r="B365" s="1">
        <v>1</v>
      </c>
      <c r="C365" s="1" t="s">
        <v>7</v>
      </c>
      <c r="D365" s="3" t="s">
        <v>635</v>
      </c>
      <c r="E365" t="s">
        <v>9</v>
      </c>
      <c r="F365" s="4"/>
      <c r="G365" s="4"/>
      <c r="H365" s="4"/>
      <c r="I365" s="4"/>
      <c r="J365" s="4"/>
      <c r="K365" s="20">
        <v>1560.914799999998</v>
      </c>
    </row>
    <row r="366" spans="1:11" x14ac:dyDescent="0.25">
      <c r="A366" s="1" t="s">
        <v>634</v>
      </c>
      <c r="B366" s="1">
        <v>3</v>
      </c>
      <c r="C366" s="1" t="s">
        <v>636</v>
      </c>
      <c r="D366" s="3" t="s">
        <v>635</v>
      </c>
      <c r="E366" t="s">
        <v>12</v>
      </c>
      <c r="F366" s="4"/>
      <c r="G366" s="4"/>
      <c r="H366" s="4"/>
      <c r="I366" s="7"/>
      <c r="J366" s="7"/>
      <c r="K366" s="20">
        <v>34.682999999999993</v>
      </c>
    </row>
    <row r="367" spans="1:11" x14ac:dyDescent="0.25">
      <c r="A367" s="1" t="s">
        <v>634</v>
      </c>
      <c r="B367" s="1">
        <v>3</v>
      </c>
      <c r="C367" s="1" t="s">
        <v>637</v>
      </c>
      <c r="D367" s="3" t="s">
        <v>638</v>
      </c>
      <c r="E367" t="s">
        <v>12</v>
      </c>
      <c r="F367" s="4"/>
      <c r="G367" s="4"/>
      <c r="H367" s="5"/>
      <c r="I367" s="7"/>
      <c r="J367" s="7"/>
      <c r="K367" s="20">
        <v>18.256199999999996</v>
      </c>
    </row>
    <row r="368" spans="1:11" x14ac:dyDescent="0.25">
      <c r="A368" s="1" t="s">
        <v>634</v>
      </c>
      <c r="B368" s="1">
        <v>3</v>
      </c>
      <c r="C368" s="1" t="s">
        <v>639</v>
      </c>
      <c r="D368" s="3" t="s">
        <v>640</v>
      </c>
      <c r="E368" t="s">
        <v>12</v>
      </c>
      <c r="F368" s="4"/>
      <c r="G368" s="4"/>
      <c r="H368" s="5"/>
      <c r="I368" s="7"/>
      <c r="J368" s="7"/>
      <c r="K368" s="20">
        <v>20.514299999999999</v>
      </c>
    </row>
    <row r="369" spans="1:11" x14ac:dyDescent="0.25">
      <c r="A369" s="1" t="s">
        <v>634</v>
      </c>
      <c r="B369" s="1">
        <v>3</v>
      </c>
      <c r="C369" s="1" t="s">
        <v>641</v>
      </c>
      <c r="D369" s="3" t="s">
        <v>642</v>
      </c>
      <c r="E369" t="s">
        <v>12</v>
      </c>
      <c r="F369" s="4"/>
      <c r="G369" s="4"/>
      <c r="H369" s="5"/>
      <c r="I369" s="7"/>
      <c r="J369" s="7"/>
      <c r="K369" s="20">
        <v>11.459</v>
      </c>
    </row>
    <row r="370" spans="1:11" x14ac:dyDescent="0.25">
      <c r="A370" s="1" t="s">
        <v>19</v>
      </c>
      <c r="B370" s="1" t="s">
        <v>19</v>
      </c>
      <c r="C370" s="1" t="s">
        <v>19</v>
      </c>
      <c r="D370" s="8" t="s">
        <v>19</v>
      </c>
      <c r="E370" s="8" t="s">
        <v>20</v>
      </c>
      <c r="F370" s="9"/>
      <c r="G370" s="9"/>
      <c r="H370" s="9"/>
      <c r="I370" s="9"/>
      <c r="J370" s="9"/>
      <c r="K370" s="20" t="s">
        <v>19</v>
      </c>
    </row>
    <row r="371" spans="1:11" x14ac:dyDescent="0.25">
      <c r="A371" s="1" t="s">
        <v>643</v>
      </c>
      <c r="B371" s="1">
        <v>1</v>
      </c>
      <c r="C371" s="1" t="s">
        <v>7</v>
      </c>
      <c r="D371" s="3" t="s">
        <v>644</v>
      </c>
      <c r="E371" t="s">
        <v>9</v>
      </c>
      <c r="F371" s="4"/>
      <c r="G371" s="4"/>
      <c r="H371" s="5"/>
      <c r="I371" s="5"/>
      <c r="J371" s="5"/>
      <c r="K371" s="20">
        <v>1044.3105000000007</v>
      </c>
    </row>
    <row r="372" spans="1:11" x14ac:dyDescent="0.25">
      <c r="A372" s="1" t="s">
        <v>643</v>
      </c>
      <c r="B372" s="1">
        <v>3</v>
      </c>
      <c r="C372" s="1" t="s">
        <v>645</v>
      </c>
      <c r="D372" s="6" t="s">
        <v>646</v>
      </c>
      <c r="E372" t="s">
        <v>12</v>
      </c>
      <c r="F372" s="4"/>
      <c r="G372" s="4"/>
      <c r="H372" s="5"/>
      <c r="I372" s="7"/>
      <c r="J372" s="7"/>
      <c r="K372" s="20">
        <v>954.03609999999992</v>
      </c>
    </row>
    <row r="373" spans="1:11" x14ac:dyDescent="0.25">
      <c r="A373" s="1" t="s">
        <v>643</v>
      </c>
      <c r="B373" s="1">
        <v>3</v>
      </c>
      <c r="C373" s="1" t="s">
        <v>647</v>
      </c>
      <c r="D373" s="6" t="s">
        <v>648</v>
      </c>
      <c r="E373" t="s">
        <v>12</v>
      </c>
      <c r="F373" s="4"/>
      <c r="G373" s="4"/>
      <c r="H373" s="5"/>
      <c r="I373" s="7"/>
      <c r="J373" s="7"/>
      <c r="K373" s="20">
        <v>605.36489999999981</v>
      </c>
    </row>
    <row r="374" spans="1:11" x14ac:dyDescent="0.25">
      <c r="A374" s="1" t="s">
        <v>643</v>
      </c>
      <c r="B374" s="1">
        <v>3</v>
      </c>
      <c r="C374" s="1" t="s">
        <v>649</v>
      </c>
      <c r="D374" s="6" t="s">
        <v>650</v>
      </c>
      <c r="E374" t="s">
        <v>12</v>
      </c>
      <c r="F374" s="4"/>
      <c r="G374" s="4"/>
      <c r="H374" s="5"/>
      <c r="I374" s="7"/>
      <c r="J374" s="7"/>
      <c r="K374" s="20">
        <v>186.73460000000014</v>
      </c>
    </row>
    <row r="375" spans="1:11" x14ac:dyDescent="0.25">
      <c r="A375" s="1" t="s">
        <v>643</v>
      </c>
      <c r="B375" s="1">
        <v>3</v>
      </c>
      <c r="C375" s="1" t="s">
        <v>651</v>
      </c>
      <c r="D375" s="3" t="s">
        <v>652</v>
      </c>
      <c r="E375" t="s">
        <v>12</v>
      </c>
      <c r="F375" s="4"/>
      <c r="G375" s="4"/>
      <c r="H375" s="5"/>
      <c r="I375" s="7"/>
      <c r="J375" s="7"/>
      <c r="K375" s="20">
        <v>314.62160000000029</v>
      </c>
    </row>
    <row r="376" spans="1:11" x14ac:dyDescent="0.25">
      <c r="A376" s="1" t="s">
        <v>643</v>
      </c>
      <c r="B376" s="1">
        <v>3</v>
      </c>
      <c r="C376" s="1" t="s">
        <v>653</v>
      </c>
      <c r="D376" s="3" t="s">
        <v>654</v>
      </c>
      <c r="E376" t="s">
        <v>12</v>
      </c>
      <c r="F376" s="4"/>
      <c r="G376" s="4"/>
      <c r="H376" s="5"/>
      <c r="I376" s="7"/>
      <c r="J376" s="7"/>
      <c r="K376" s="20">
        <v>317.42760000000027</v>
      </c>
    </row>
    <row r="377" spans="1:11" x14ac:dyDescent="0.25">
      <c r="A377" s="1" t="s">
        <v>643</v>
      </c>
      <c r="B377" s="1">
        <v>3</v>
      </c>
      <c r="C377" s="1" t="s">
        <v>655</v>
      </c>
      <c r="D377" s="3" t="s">
        <v>656</v>
      </c>
      <c r="E377" t="s">
        <v>12</v>
      </c>
      <c r="F377" s="4"/>
      <c r="G377" s="4"/>
      <c r="H377" s="5"/>
      <c r="I377" s="7"/>
      <c r="J377" s="7"/>
      <c r="K377" s="20">
        <v>29.54160000000001</v>
      </c>
    </row>
    <row r="378" spans="1:11" x14ac:dyDescent="0.25">
      <c r="A378" s="1" t="s">
        <v>643</v>
      </c>
      <c r="B378" s="1">
        <v>3</v>
      </c>
      <c r="C378" s="1" t="s">
        <v>657</v>
      </c>
      <c r="D378" s="3" t="s">
        <v>658</v>
      </c>
      <c r="E378" t="s">
        <v>12</v>
      </c>
      <c r="F378" s="4"/>
      <c r="G378" s="4"/>
      <c r="H378" s="5"/>
      <c r="I378" s="7"/>
      <c r="J378" s="7"/>
      <c r="K378" s="20">
        <v>146.97319999999993</v>
      </c>
    </row>
    <row r="379" spans="1:11" x14ac:dyDescent="0.25">
      <c r="A379" s="1" t="s">
        <v>643</v>
      </c>
      <c r="B379" s="1">
        <v>3</v>
      </c>
      <c r="C379" s="1" t="s">
        <v>659</v>
      </c>
      <c r="D379" s="3" t="s">
        <v>660</v>
      </c>
      <c r="E379" t="s">
        <v>12</v>
      </c>
      <c r="F379" s="4"/>
      <c r="G379" s="4"/>
      <c r="H379" s="5"/>
      <c r="I379" s="7"/>
      <c r="J379" s="7"/>
      <c r="K379" s="20">
        <v>147.70870000000022</v>
      </c>
    </row>
    <row r="380" spans="1:11" x14ac:dyDescent="0.25">
      <c r="A380" s="1" t="s">
        <v>643</v>
      </c>
      <c r="B380" s="1">
        <v>3</v>
      </c>
      <c r="C380" s="1" t="s">
        <v>661</v>
      </c>
      <c r="D380" s="6" t="s">
        <v>662</v>
      </c>
      <c r="E380" t="s">
        <v>12</v>
      </c>
      <c r="F380" s="4"/>
      <c r="G380" s="4"/>
      <c r="H380" s="5"/>
      <c r="I380" s="7"/>
      <c r="J380" s="7"/>
      <c r="K380" s="20">
        <v>145.19589999999994</v>
      </c>
    </row>
    <row r="381" spans="1:11" x14ac:dyDescent="0.25">
      <c r="A381" s="1" t="s">
        <v>643</v>
      </c>
      <c r="B381" s="1">
        <v>3</v>
      </c>
      <c r="C381" s="1" t="s">
        <v>663</v>
      </c>
      <c r="D381" s="3" t="s">
        <v>664</v>
      </c>
      <c r="E381" t="s">
        <v>12</v>
      </c>
      <c r="F381" s="4"/>
      <c r="G381" s="4"/>
      <c r="H381" s="5"/>
      <c r="I381" s="7"/>
      <c r="J381" s="7"/>
      <c r="K381" s="20">
        <v>197.29520000000011</v>
      </c>
    </row>
    <row r="382" spans="1:11" x14ac:dyDescent="0.25">
      <c r="A382" s="1" t="s">
        <v>643</v>
      </c>
      <c r="B382" s="1">
        <v>3</v>
      </c>
      <c r="C382" s="1" t="s">
        <v>665</v>
      </c>
      <c r="D382" s="3" t="s">
        <v>666</v>
      </c>
      <c r="E382" t="s">
        <v>12</v>
      </c>
      <c r="F382" s="4"/>
      <c r="G382" s="4"/>
      <c r="H382" s="5"/>
      <c r="I382" s="7"/>
      <c r="J382" s="7"/>
      <c r="K382" s="20">
        <v>226.61769999999993</v>
      </c>
    </row>
    <row r="383" spans="1:11" x14ac:dyDescent="0.25">
      <c r="A383" s="1" t="s">
        <v>643</v>
      </c>
      <c r="B383" s="1">
        <v>3</v>
      </c>
      <c r="C383" s="1" t="s">
        <v>667</v>
      </c>
      <c r="D383" s="3" t="s">
        <v>668</v>
      </c>
      <c r="E383" t="s">
        <v>12</v>
      </c>
      <c r="F383" s="4"/>
      <c r="G383" s="4"/>
      <c r="H383" s="5"/>
      <c r="I383" s="7"/>
      <c r="J383" s="7"/>
      <c r="K383" s="20">
        <v>373.22910000000019</v>
      </c>
    </row>
    <row r="384" spans="1:11" x14ac:dyDescent="0.25">
      <c r="A384" s="1" t="s">
        <v>643</v>
      </c>
      <c r="B384" s="1">
        <v>3</v>
      </c>
      <c r="C384" s="1" t="s">
        <v>669</v>
      </c>
      <c r="D384" s="3" t="s">
        <v>670</v>
      </c>
      <c r="E384" t="s">
        <v>12</v>
      </c>
      <c r="F384" s="4"/>
      <c r="G384" s="4"/>
      <c r="H384" s="5"/>
      <c r="I384" s="7"/>
      <c r="J384" s="7"/>
      <c r="K384" s="20">
        <v>136.4081000000001</v>
      </c>
    </row>
    <row r="385" spans="1:11" x14ac:dyDescent="0.25">
      <c r="A385" s="1" t="s">
        <v>643</v>
      </c>
      <c r="B385" s="1">
        <v>3</v>
      </c>
      <c r="C385" s="1" t="s">
        <v>671</v>
      </c>
      <c r="D385" s="3" t="s">
        <v>672</v>
      </c>
      <c r="E385" t="s">
        <v>12</v>
      </c>
      <c r="F385" s="4"/>
      <c r="G385" s="4"/>
      <c r="H385" s="5"/>
      <c r="I385" s="7"/>
      <c r="J385" s="7"/>
      <c r="K385" s="20">
        <v>113.71020000000006</v>
      </c>
    </row>
    <row r="386" spans="1:11" x14ac:dyDescent="0.25">
      <c r="A386" s="1" t="s">
        <v>643</v>
      </c>
      <c r="B386" s="1">
        <v>3</v>
      </c>
      <c r="C386" s="1" t="s">
        <v>673</v>
      </c>
      <c r="D386" s="3" t="s">
        <v>674</v>
      </c>
      <c r="E386" t="s">
        <v>12</v>
      </c>
      <c r="F386" s="4"/>
      <c r="G386" s="4"/>
      <c r="H386" s="5"/>
      <c r="I386" s="7"/>
      <c r="J386" s="7"/>
      <c r="K386" s="20">
        <v>25.746499999999997</v>
      </c>
    </row>
    <row r="387" spans="1:11" x14ac:dyDescent="0.25">
      <c r="A387" s="1" t="s">
        <v>643</v>
      </c>
      <c r="B387" s="1">
        <v>3</v>
      </c>
      <c r="C387" s="1" t="s">
        <v>675</v>
      </c>
      <c r="D387" s="3" t="s">
        <v>676</v>
      </c>
      <c r="E387" t="s">
        <v>12</v>
      </c>
      <c r="F387" s="4"/>
      <c r="G387" s="4"/>
      <c r="H387" s="5"/>
      <c r="I387" s="7"/>
      <c r="J387" s="7"/>
      <c r="K387" s="20">
        <v>254.09120000000004</v>
      </c>
    </row>
    <row r="388" spans="1:11" x14ac:dyDescent="0.25">
      <c r="A388" s="1" t="s">
        <v>643</v>
      </c>
      <c r="B388" s="1">
        <v>3</v>
      </c>
      <c r="C388" s="1" t="s">
        <v>677</v>
      </c>
      <c r="D388" s="3" t="s">
        <v>678</v>
      </c>
      <c r="E388" t="s">
        <v>12</v>
      </c>
      <c r="F388" s="4"/>
      <c r="G388" s="4"/>
      <c r="H388" s="5"/>
      <c r="I388" s="7"/>
      <c r="J388" s="7"/>
      <c r="K388" s="20">
        <v>243.16129999999998</v>
      </c>
    </row>
    <row r="389" spans="1:11" x14ac:dyDescent="0.25">
      <c r="A389" s="1" t="s">
        <v>643</v>
      </c>
      <c r="B389" s="1">
        <v>3</v>
      </c>
      <c r="C389" s="1" t="s">
        <v>679</v>
      </c>
      <c r="D389" s="3" t="s">
        <v>680</v>
      </c>
      <c r="E389" t="s">
        <v>12</v>
      </c>
      <c r="F389" s="4"/>
      <c r="G389" s="4"/>
      <c r="H389" s="5"/>
      <c r="I389" s="7"/>
      <c r="J389" s="7"/>
      <c r="K389" s="20">
        <v>9.5620999999999974</v>
      </c>
    </row>
    <row r="390" spans="1:11" x14ac:dyDescent="0.25">
      <c r="A390" s="1" t="s">
        <v>643</v>
      </c>
      <c r="B390" s="1">
        <v>3</v>
      </c>
      <c r="C390" s="1" t="s">
        <v>681</v>
      </c>
      <c r="D390" s="6" t="s">
        <v>682</v>
      </c>
      <c r="E390" t="s">
        <v>12</v>
      </c>
      <c r="F390" s="4"/>
      <c r="G390" s="4"/>
      <c r="H390" s="5"/>
      <c r="I390" s="7"/>
      <c r="J390" s="7"/>
      <c r="K390" s="20">
        <v>91.475499999999954</v>
      </c>
    </row>
    <row r="391" spans="1:11" x14ac:dyDescent="0.25">
      <c r="A391" s="1" t="s">
        <v>19</v>
      </c>
      <c r="B391" s="1" t="s">
        <v>19</v>
      </c>
      <c r="C391" s="1" t="s">
        <v>19</v>
      </c>
      <c r="D391" s="8" t="s">
        <v>19</v>
      </c>
      <c r="E391" s="8" t="s">
        <v>20</v>
      </c>
      <c r="F391" s="9"/>
      <c r="G391" s="9"/>
      <c r="H391" s="9"/>
      <c r="I391" s="9"/>
      <c r="J391" s="9"/>
      <c r="K391" s="20" t="s">
        <v>19</v>
      </c>
    </row>
    <row r="392" spans="1:11" x14ac:dyDescent="0.25">
      <c r="A392" s="1" t="s">
        <v>683</v>
      </c>
      <c r="B392" s="1">
        <v>1</v>
      </c>
      <c r="C392" s="1" t="s">
        <v>7</v>
      </c>
      <c r="D392" s="3" t="s">
        <v>684</v>
      </c>
      <c r="E392" t="s">
        <v>9</v>
      </c>
      <c r="F392" s="4"/>
      <c r="G392" s="4"/>
      <c r="H392" s="4"/>
      <c r="I392" s="4"/>
      <c r="J392" s="4"/>
      <c r="K392" s="20">
        <v>2160.7553000000007</v>
      </c>
    </row>
    <row r="393" spans="1:11" x14ac:dyDescent="0.25">
      <c r="A393" s="1" t="s">
        <v>683</v>
      </c>
      <c r="B393" s="1">
        <v>3</v>
      </c>
      <c r="C393" s="1" t="s">
        <v>685</v>
      </c>
      <c r="D393" s="6" t="s">
        <v>686</v>
      </c>
      <c r="E393" t="s">
        <v>12</v>
      </c>
      <c r="F393" s="4"/>
      <c r="G393" s="4"/>
      <c r="H393" s="5"/>
      <c r="I393" s="7"/>
      <c r="J393" s="7"/>
      <c r="K393" s="20">
        <v>351.77429999999987</v>
      </c>
    </row>
    <row r="394" spans="1:11" x14ac:dyDescent="0.25">
      <c r="A394" s="1" t="s">
        <v>683</v>
      </c>
      <c r="B394" s="1">
        <v>3</v>
      </c>
      <c r="C394" s="1" t="s">
        <v>687</v>
      </c>
      <c r="D394" s="3" t="s">
        <v>684</v>
      </c>
      <c r="E394" t="s">
        <v>12</v>
      </c>
      <c r="F394" s="4"/>
      <c r="G394" s="4"/>
      <c r="H394" s="5"/>
      <c r="I394" s="7"/>
      <c r="J394" s="7"/>
      <c r="K394" s="20">
        <v>239.80880000000016</v>
      </c>
    </row>
    <row r="395" spans="1:11" x14ac:dyDescent="0.25">
      <c r="A395" s="1" t="s">
        <v>683</v>
      </c>
      <c r="B395" s="1">
        <v>3</v>
      </c>
      <c r="C395" s="1" t="s">
        <v>681</v>
      </c>
      <c r="D395" s="3" t="s">
        <v>688</v>
      </c>
      <c r="E395" t="s">
        <v>12</v>
      </c>
      <c r="F395" s="4"/>
      <c r="G395" s="4"/>
      <c r="H395" s="5"/>
      <c r="I395" s="7"/>
      <c r="J395" s="7"/>
      <c r="K395" s="20">
        <v>3.8318000000000003</v>
      </c>
    </row>
    <row r="396" spans="1:11" x14ac:dyDescent="0.25">
      <c r="A396" s="1" t="s">
        <v>683</v>
      </c>
      <c r="B396" s="1">
        <v>3</v>
      </c>
      <c r="C396" s="1" t="s">
        <v>689</v>
      </c>
      <c r="D396" s="6" t="s">
        <v>690</v>
      </c>
      <c r="E396" t="s">
        <v>12</v>
      </c>
      <c r="F396" s="4"/>
      <c r="G396" s="4"/>
      <c r="H396" s="5"/>
      <c r="I396" s="7"/>
      <c r="J396" s="7"/>
      <c r="K396" s="20">
        <v>33.504400000000004</v>
      </c>
    </row>
    <row r="397" spans="1:11" x14ac:dyDescent="0.25">
      <c r="A397" s="1" t="s">
        <v>683</v>
      </c>
      <c r="B397" s="1">
        <v>3</v>
      </c>
      <c r="C397" s="1" t="s">
        <v>691</v>
      </c>
      <c r="D397" s="3" t="s">
        <v>692</v>
      </c>
      <c r="E397" t="s">
        <v>12</v>
      </c>
      <c r="F397" s="4"/>
      <c r="G397" s="4"/>
      <c r="H397" s="5"/>
      <c r="I397" s="7"/>
      <c r="J397" s="7"/>
      <c r="K397" s="20">
        <v>10.778600000000001</v>
      </c>
    </row>
    <row r="398" spans="1:11" x14ac:dyDescent="0.25">
      <c r="A398" s="1" t="s">
        <v>683</v>
      </c>
      <c r="B398" s="1">
        <v>3</v>
      </c>
      <c r="C398" s="1" t="s">
        <v>693</v>
      </c>
      <c r="D398" s="3" t="s">
        <v>694</v>
      </c>
      <c r="E398" t="s">
        <v>12</v>
      </c>
      <c r="F398" s="4"/>
      <c r="G398" s="4"/>
      <c r="H398" s="5"/>
      <c r="I398" s="7"/>
      <c r="J398" s="7"/>
      <c r="K398" s="20">
        <v>34.497999999999998</v>
      </c>
    </row>
    <row r="399" spans="1:11" x14ac:dyDescent="0.25">
      <c r="A399" s="1" t="s">
        <v>683</v>
      </c>
      <c r="B399" s="1">
        <v>3</v>
      </c>
      <c r="C399" s="1" t="s">
        <v>695</v>
      </c>
      <c r="D399" s="6" t="s">
        <v>696</v>
      </c>
      <c r="E399" t="s">
        <v>12</v>
      </c>
      <c r="F399" s="4"/>
      <c r="G399" s="4"/>
      <c r="H399" s="5"/>
      <c r="I399" s="7"/>
      <c r="J399" s="7"/>
      <c r="K399" s="20">
        <v>17.305700000000002</v>
      </c>
    </row>
    <row r="400" spans="1:11" x14ac:dyDescent="0.25">
      <c r="A400" s="1" t="s">
        <v>683</v>
      </c>
      <c r="B400" s="1">
        <v>3</v>
      </c>
      <c r="C400" s="1" t="s">
        <v>697</v>
      </c>
      <c r="D400" s="6" t="s">
        <v>698</v>
      </c>
      <c r="E400" t="s">
        <v>12</v>
      </c>
      <c r="F400" s="4"/>
      <c r="G400" s="4"/>
      <c r="H400" s="5"/>
      <c r="I400" s="7"/>
      <c r="J400" s="7"/>
      <c r="K400" s="20">
        <v>5.2667000000000002</v>
      </c>
    </row>
    <row r="401" spans="1:11" x14ac:dyDescent="0.25">
      <c r="A401" s="1" t="s">
        <v>683</v>
      </c>
      <c r="B401" s="1">
        <v>3</v>
      </c>
      <c r="C401" s="1" t="s">
        <v>699</v>
      </c>
      <c r="D401" s="3" t="s">
        <v>700</v>
      </c>
      <c r="E401" t="s">
        <v>12</v>
      </c>
      <c r="F401" s="4"/>
      <c r="G401" s="4"/>
      <c r="H401" s="5"/>
      <c r="I401" s="7"/>
      <c r="J401" s="7"/>
      <c r="K401" s="20">
        <v>25.146300000000011</v>
      </c>
    </row>
    <row r="402" spans="1:11" x14ac:dyDescent="0.25">
      <c r="A402" s="1" t="s">
        <v>683</v>
      </c>
      <c r="B402" s="1">
        <v>3</v>
      </c>
      <c r="C402" s="1" t="s">
        <v>701</v>
      </c>
      <c r="D402" s="3" t="s">
        <v>702</v>
      </c>
      <c r="E402" t="s">
        <v>12</v>
      </c>
      <c r="F402" s="4"/>
      <c r="G402" s="4"/>
      <c r="H402" s="5"/>
      <c r="I402" s="7"/>
      <c r="J402" s="7"/>
      <c r="K402" s="20">
        <v>18.545299999999997</v>
      </c>
    </row>
    <row r="403" spans="1:11" x14ac:dyDescent="0.25">
      <c r="A403" s="1" t="s">
        <v>683</v>
      </c>
      <c r="B403" s="1">
        <v>3</v>
      </c>
      <c r="C403" s="1" t="s">
        <v>703</v>
      </c>
      <c r="D403" s="3" t="s">
        <v>704</v>
      </c>
      <c r="E403" t="s">
        <v>12</v>
      </c>
      <c r="F403" s="4"/>
      <c r="G403" s="4"/>
      <c r="H403" s="5"/>
      <c r="I403" s="7"/>
      <c r="J403" s="7"/>
      <c r="K403" s="20">
        <v>19.278499999999994</v>
      </c>
    </row>
    <row r="404" spans="1:11" x14ac:dyDescent="0.25">
      <c r="A404" s="1" t="s">
        <v>19</v>
      </c>
      <c r="B404" s="1" t="s">
        <v>19</v>
      </c>
      <c r="C404" s="1" t="s">
        <v>19</v>
      </c>
      <c r="D404" s="8" t="s">
        <v>19</v>
      </c>
      <c r="E404" s="8" t="s">
        <v>20</v>
      </c>
      <c r="F404" s="9"/>
      <c r="G404" s="9"/>
      <c r="H404" s="9"/>
      <c r="I404" s="9"/>
      <c r="J404" s="9"/>
      <c r="K404" s="20" t="s">
        <v>19</v>
      </c>
    </row>
    <row r="405" spans="1:11" x14ac:dyDescent="0.25">
      <c r="A405" s="1" t="s">
        <v>705</v>
      </c>
      <c r="B405" s="1">
        <v>1</v>
      </c>
      <c r="C405" s="1" t="s">
        <v>7</v>
      </c>
      <c r="D405" s="3" t="s">
        <v>706</v>
      </c>
      <c r="E405" t="s">
        <v>9</v>
      </c>
      <c r="F405" s="4"/>
      <c r="G405" s="4"/>
      <c r="H405" s="5"/>
      <c r="I405" s="5"/>
      <c r="J405" s="5"/>
      <c r="K405" s="20">
        <v>1344.4743999999996</v>
      </c>
    </row>
    <row r="406" spans="1:11" x14ac:dyDescent="0.25">
      <c r="A406" s="1" t="s">
        <v>705</v>
      </c>
      <c r="B406" s="1">
        <v>3</v>
      </c>
      <c r="C406" s="1" t="s">
        <v>707</v>
      </c>
      <c r="D406" s="3" t="s">
        <v>708</v>
      </c>
      <c r="E406" t="s">
        <v>12</v>
      </c>
      <c r="F406" s="4"/>
      <c r="G406" s="4"/>
      <c r="H406" s="5"/>
      <c r="I406" s="7"/>
      <c r="J406" s="7"/>
      <c r="K406" s="20">
        <v>197.65129999999991</v>
      </c>
    </row>
    <row r="407" spans="1:11" x14ac:dyDescent="0.25">
      <c r="A407" s="1" t="s">
        <v>705</v>
      </c>
      <c r="B407" s="1">
        <v>3</v>
      </c>
      <c r="C407" s="1" t="s">
        <v>709</v>
      </c>
      <c r="D407" s="3" t="s">
        <v>710</v>
      </c>
      <c r="E407" t="s">
        <v>12</v>
      </c>
      <c r="F407" s="4"/>
      <c r="G407" s="4"/>
      <c r="H407" s="5"/>
      <c r="I407" s="7"/>
      <c r="J407" s="7"/>
      <c r="K407" s="20">
        <v>78.54649999999998</v>
      </c>
    </row>
    <row r="408" spans="1:11" x14ac:dyDescent="0.25">
      <c r="A408" s="1" t="s">
        <v>705</v>
      </c>
      <c r="B408" s="1">
        <v>3</v>
      </c>
      <c r="C408" s="1" t="s">
        <v>711</v>
      </c>
      <c r="D408" s="3" t="s">
        <v>712</v>
      </c>
      <c r="E408" t="s">
        <v>12</v>
      </c>
      <c r="F408" s="4"/>
      <c r="G408" s="4"/>
      <c r="H408" s="5"/>
      <c r="I408" s="7"/>
      <c r="J408" s="7"/>
      <c r="K408" s="20">
        <v>20.082700000000006</v>
      </c>
    </row>
    <row r="409" spans="1:11" x14ac:dyDescent="0.25">
      <c r="A409" s="1" t="s">
        <v>19</v>
      </c>
      <c r="B409" s="1" t="s">
        <v>19</v>
      </c>
      <c r="C409" s="1" t="s">
        <v>19</v>
      </c>
      <c r="D409" s="8" t="s">
        <v>19</v>
      </c>
      <c r="E409" s="8" t="s">
        <v>20</v>
      </c>
      <c r="F409" s="9"/>
      <c r="G409" s="9"/>
      <c r="H409" s="9"/>
      <c r="I409" s="9"/>
      <c r="J409" s="9"/>
      <c r="K409" s="20" t="s">
        <v>19</v>
      </c>
    </row>
    <row r="410" spans="1:11" x14ac:dyDescent="0.25">
      <c r="A410" s="1" t="s">
        <v>713</v>
      </c>
      <c r="B410" s="1">
        <v>1</v>
      </c>
      <c r="C410" s="1" t="s">
        <v>7</v>
      </c>
      <c r="D410" s="3" t="s">
        <v>556</v>
      </c>
      <c r="E410" t="s">
        <v>9</v>
      </c>
      <c r="F410" s="4"/>
      <c r="G410" s="4"/>
      <c r="H410" s="5"/>
      <c r="I410" s="5"/>
      <c r="J410" s="5"/>
      <c r="K410" s="20">
        <v>1730.4712000000015</v>
      </c>
    </row>
    <row r="411" spans="1:11" x14ac:dyDescent="0.25">
      <c r="A411" s="1" t="s">
        <v>713</v>
      </c>
      <c r="B411" s="1">
        <v>3</v>
      </c>
      <c r="C411" s="1" t="s">
        <v>714</v>
      </c>
      <c r="D411" s="6" t="s">
        <v>715</v>
      </c>
      <c r="E411" t="s">
        <v>12</v>
      </c>
      <c r="F411" s="4"/>
      <c r="G411" s="4"/>
      <c r="H411" s="5"/>
      <c r="I411" s="7"/>
      <c r="J411" s="7"/>
      <c r="K411" s="20">
        <v>672.95739999999967</v>
      </c>
    </row>
    <row r="412" spans="1:11" x14ac:dyDescent="0.25">
      <c r="A412" s="1" t="s">
        <v>713</v>
      </c>
      <c r="B412" s="1">
        <v>3</v>
      </c>
      <c r="C412" s="1" t="s">
        <v>716</v>
      </c>
      <c r="D412" s="3" t="s">
        <v>717</v>
      </c>
      <c r="E412" t="s">
        <v>12</v>
      </c>
      <c r="F412" s="4"/>
      <c r="G412" s="4"/>
      <c r="H412" s="5"/>
      <c r="I412" s="7"/>
      <c r="J412" s="7"/>
      <c r="K412" s="20">
        <v>115.32610000000003</v>
      </c>
    </row>
    <row r="413" spans="1:11" x14ac:dyDescent="0.25">
      <c r="A413" s="1" t="s">
        <v>713</v>
      </c>
      <c r="B413" s="1">
        <v>3</v>
      </c>
      <c r="C413" s="1" t="s">
        <v>718</v>
      </c>
      <c r="D413" s="3" t="s">
        <v>719</v>
      </c>
      <c r="E413" t="s">
        <v>12</v>
      </c>
      <c r="F413" s="4"/>
      <c r="G413" s="4"/>
      <c r="H413" s="5"/>
      <c r="I413" s="7"/>
      <c r="J413" s="7"/>
      <c r="K413" s="20">
        <v>68.016399999999976</v>
      </c>
    </row>
    <row r="414" spans="1:11" x14ac:dyDescent="0.25">
      <c r="A414" s="1" t="s">
        <v>713</v>
      </c>
      <c r="B414" s="1">
        <v>3</v>
      </c>
      <c r="C414" s="1" t="s">
        <v>720</v>
      </c>
      <c r="D414" s="3" t="s">
        <v>721</v>
      </c>
      <c r="E414" t="s">
        <v>12</v>
      </c>
      <c r="F414" s="4"/>
      <c r="G414" s="4"/>
      <c r="H414" s="5"/>
      <c r="I414" s="7"/>
      <c r="J414" s="7"/>
      <c r="K414" s="20">
        <v>27.801799999999997</v>
      </c>
    </row>
    <row r="415" spans="1:11" x14ac:dyDescent="0.25">
      <c r="A415" s="1" t="s">
        <v>713</v>
      </c>
      <c r="B415" s="1">
        <v>3</v>
      </c>
      <c r="C415" s="1" t="s">
        <v>722</v>
      </c>
      <c r="D415" s="6" t="s">
        <v>723</v>
      </c>
      <c r="E415" t="s">
        <v>12</v>
      </c>
      <c r="F415" s="4"/>
      <c r="G415" s="4"/>
      <c r="H415" s="5"/>
      <c r="I415" s="7"/>
      <c r="J415" s="7"/>
      <c r="K415" s="20">
        <v>1.4462000000000002</v>
      </c>
    </row>
    <row r="416" spans="1:11" x14ac:dyDescent="0.25">
      <c r="A416" s="1" t="s">
        <v>713</v>
      </c>
      <c r="B416" s="1">
        <v>3</v>
      </c>
      <c r="C416" s="1" t="s">
        <v>724</v>
      </c>
      <c r="D416" s="3" t="s">
        <v>725</v>
      </c>
      <c r="E416" t="s">
        <v>12</v>
      </c>
      <c r="F416" s="4"/>
      <c r="G416" s="4"/>
      <c r="H416" s="5"/>
      <c r="I416" s="7"/>
      <c r="J416" s="7"/>
      <c r="K416" s="20">
        <v>28.771799999999999</v>
      </c>
    </row>
    <row r="417" spans="1:11" x14ac:dyDescent="0.25">
      <c r="A417" s="1" t="s">
        <v>713</v>
      </c>
      <c r="B417" s="1">
        <v>3</v>
      </c>
      <c r="C417" s="1" t="s">
        <v>726</v>
      </c>
      <c r="D417" s="3" t="s">
        <v>727</v>
      </c>
      <c r="E417" t="s">
        <v>12</v>
      </c>
      <c r="F417" s="4"/>
      <c r="G417" s="4"/>
      <c r="H417" s="5"/>
      <c r="I417" s="7"/>
      <c r="J417" s="7"/>
      <c r="K417" s="20">
        <v>27.975300000000001</v>
      </c>
    </row>
    <row r="418" spans="1:11" x14ac:dyDescent="0.25">
      <c r="A418" s="1" t="s">
        <v>713</v>
      </c>
      <c r="B418" s="1">
        <v>3</v>
      </c>
      <c r="C418" s="1" t="s">
        <v>728</v>
      </c>
      <c r="D418" s="3" t="s">
        <v>729</v>
      </c>
      <c r="E418" t="s">
        <v>12</v>
      </c>
      <c r="F418" s="4"/>
      <c r="G418" s="4"/>
      <c r="H418" s="5"/>
      <c r="I418" s="7"/>
      <c r="J418" s="7"/>
      <c r="K418" s="20">
        <v>48.184499999999986</v>
      </c>
    </row>
    <row r="419" spans="1:11" x14ac:dyDescent="0.25">
      <c r="A419" s="1" t="s">
        <v>713</v>
      </c>
      <c r="B419" s="1">
        <v>3</v>
      </c>
      <c r="C419" s="1" t="s">
        <v>730</v>
      </c>
      <c r="D419" s="3" t="s">
        <v>731</v>
      </c>
      <c r="E419" t="s">
        <v>12</v>
      </c>
      <c r="F419" s="4"/>
      <c r="G419" s="4"/>
      <c r="H419" s="5"/>
      <c r="I419" s="7"/>
      <c r="J419" s="7"/>
      <c r="K419" s="20">
        <v>52.28159999999999</v>
      </c>
    </row>
    <row r="420" spans="1:11" x14ac:dyDescent="0.25">
      <c r="A420" s="1" t="s">
        <v>713</v>
      </c>
      <c r="B420" s="1">
        <v>3</v>
      </c>
      <c r="C420" s="1" t="s">
        <v>732</v>
      </c>
      <c r="D420" s="3" t="s">
        <v>733</v>
      </c>
      <c r="E420" t="s">
        <v>12</v>
      </c>
      <c r="F420" s="4"/>
      <c r="G420" s="4"/>
      <c r="H420" s="5"/>
      <c r="I420" s="7"/>
      <c r="J420" s="7"/>
      <c r="K420" s="20">
        <v>7.8162000000000003</v>
      </c>
    </row>
    <row r="421" spans="1:11" x14ac:dyDescent="0.25">
      <c r="A421" s="1" t="s">
        <v>713</v>
      </c>
      <c r="B421" s="1">
        <v>3</v>
      </c>
      <c r="C421" s="1" t="s">
        <v>734</v>
      </c>
      <c r="D421" s="3" t="s">
        <v>735</v>
      </c>
      <c r="E421" t="s">
        <v>12</v>
      </c>
      <c r="F421" s="4"/>
      <c r="G421" s="4"/>
      <c r="H421" s="5"/>
      <c r="I421" s="7"/>
      <c r="J421" s="7"/>
      <c r="K421" s="20">
        <v>7.0094999999999992</v>
      </c>
    </row>
    <row r="422" spans="1:11" x14ac:dyDescent="0.25">
      <c r="A422" s="1" t="s">
        <v>713</v>
      </c>
      <c r="B422" s="1">
        <v>3</v>
      </c>
      <c r="C422" s="1" t="s">
        <v>736</v>
      </c>
      <c r="D422" s="3" t="s">
        <v>737</v>
      </c>
      <c r="E422" t="s">
        <v>12</v>
      </c>
      <c r="F422" s="4"/>
      <c r="G422" s="4"/>
      <c r="H422" s="5"/>
      <c r="I422" s="7"/>
      <c r="J422" s="7"/>
      <c r="K422" s="20">
        <v>101.50539999999997</v>
      </c>
    </row>
    <row r="423" spans="1:11" x14ac:dyDescent="0.25">
      <c r="A423" s="1" t="s">
        <v>713</v>
      </c>
      <c r="B423" s="1">
        <v>3</v>
      </c>
      <c r="C423" s="1" t="s">
        <v>738</v>
      </c>
      <c r="D423" s="3" t="s">
        <v>739</v>
      </c>
      <c r="E423" t="s">
        <v>12</v>
      </c>
      <c r="F423" s="4"/>
      <c r="G423" s="4"/>
      <c r="H423" s="5"/>
      <c r="I423" s="7"/>
      <c r="J423" s="7"/>
      <c r="K423" s="20">
        <v>0.2883</v>
      </c>
    </row>
    <row r="424" spans="1:11" x14ac:dyDescent="0.25">
      <c r="A424" s="1" t="s">
        <v>713</v>
      </c>
      <c r="B424" s="1">
        <v>3</v>
      </c>
      <c r="C424" s="1" t="s">
        <v>740</v>
      </c>
      <c r="D424" s="3" t="s">
        <v>741</v>
      </c>
      <c r="E424" t="s">
        <v>12</v>
      </c>
      <c r="F424" s="4"/>
      <c r="G424" s="4"/>
      <c r="H424" s="5"/>
      <c r="I424" s="7"/>
      <c r="J424" s="7"/>
      <c r="K424" s="20">
        <v>17.772599999999997</v>
      </c>
    </row>
    <row r="425" spans="1:11" x14ac:dyDescent="0.25">
      <c r="A425" s="1" t="s">
        <v>713</v>
      </c>
      <c r="B425" s="1">
        <v>3</v>
      </c>
      <c r="C425" s="1" t="s">
        <v>742</v>
      </c>
      <c r="D425" s="6" t="s">
        <v>743</v>
      </c>
      <c r="E425" t="s">
        <v>12</v>
      </c>
      <c r="F425" s="4"/>
      <c r="G425" s="4"/>
      <c r="H425" s="4"/>
      <c r="I425" s="7"/>
      <c r="J425" s="7"/>
      <c r="K425" s="20">
        <v>0</v>
      </c>
    </row>
    <row r="426" spans="1:11" x14ac:dyDescent="0.25">
      <c r="A426" s="1" t="s">
        <v>19</v>
      </c>
      <c r="B426" s="1" t="s">
        <v>19</v>
      </c>
      <c r="C426" s="1" t="s">
        <v>19</v>
      </c>
      <c r="D426" s="8" t="s">
        <v>19</v>
      </c>
      <c r="E426" s="8" t="s">
        <v>20</v>
      </c>
      <c r="F426" s="9"/>
      <c r="G426" s="9"/>
      <c r="H426" s="9"/>
      <c r="I426" s="9"/>
      <c r="J426" s="9"/>
      <c r="K426" s="20" t="s">
        <v>19</v>
      </c>
    </row>
    <row r="427" spans="1:11" x14ac:dyDescent="0.25">
      <c r="A427" s="1" t="s">
        <v>744</v>
      </c>
      <c r="B427" s="1">
        <v>1</v>
      </c>
      <c r="C427" s="1" t="s">
        <v>7</v>
      </c>
      <c r="D427" s="3" t="s">
        <v>745</v>
      </c>
      <c r="E427" t="s">
        <v>9</v>
      </c>
      <c r="F427" s="4"/>
      <c r="G427" s="4"/>
      <c r="H427" s="5"/>
      <c r="I427" s="5"/>
      <c r="J427" s="5"/>
      <c r="K427" s="20">
        <v>4406.0589999999829</v>
      </c>
    </row>
    <row r="428" spans="1:11" x14ac:dyDescent="0.25">
      <c r="A428" s="1" t="s">
        <v>744</v>
      </c>
      <c r="B428" s="1">
        <v>3</v>
      </c>
      <c r="C428" s="1" t="s">
        <v>746</v>
      </c>
      <c r="D428" s="3" t="s">
        <v>706</v>
      </c>
      <c r="E428" t="s">
        <v>12</v>
      </c>
      <c r="F428" s="4"/>
      <c r="G428" s="4"/>
      <c r="H428" s="5"/>
      <c r="I428" s="7"/>
      <c r="J428" s="7"/>
      <c r="K428" s="20">
        <v>341.97239999999977</v>
      </c>
    </row>
    <row r="429" spans="1:11" x14ac:dyDescent="0.25">
      <c r="A429" s="1" t="s">
        <v>744</v>
      </c>
      <c r="B429" s="1">
        <v>3</v>
      </c>
      <c r="C429" s="1" t="s">
        <v>747</v>
      </c>
      <c r="D429" s="3" t="s">
        <v>748</v>
      </c>
      <c r="E429" t="s">
        <v>12</v>
      </c>
      <c r="F429" s="4"/>
      <c r="G429" s="4"/>
      <c r="H429" s="5"/>
      <c r="I429" s="7"/>
      <c r="J429" s="7"/>
      <c r="K429" s="20">
        <v>117.82640000000002</v>
      </c>
    </row>
    <row r="430" spans="1:11" x14ac:dyDescent="0.25">
      <c r="A430" s="1" t="s">
        <v>744</v>
      </c>
      <c r="B430" s="1">
        <v>3</v>
      </c>
      <c r="C430" s="1" t="s">
        <v>749</v>
      </c>
      <c r="D430" s="3" t="s">
        <v>750</v>
      </c>
      <c r="E430" t="s">
        <v>12</v>
      </c>
      <c r="F430" s="4"/>
      <c r="G430" s="4"/>
      <c r="H430" s="5"/>
      <c r="I430" s="7"/>
      <c r="J430" s="7"/>
      <c r="K430" s="20">
        <v>17.309400000000004</v>
      </c>
    </row>
    <row r="431" spans="1:11" x14ac:dyDescent="0.25">
      <c r="A431" s="1" t="s">
        <v>744</v>
      </c>
      <c r="B431" s="1">
        <v>3</v>
      </c>
      <c r="C431" s="1" t="s">
        <v>751</v>
      </c>
      <c r="D431" s="3" t="s">
        <v>752</v>
      </c>
      <c r="E431" t="s">
        <v>12</v>
      </c>
      <c r="F431" s="4"/>
      <c r="G431" s="4"/>
      <c r="H431" s="5"/>
      <c r="I431" s="7"/>
      <c r="J431" s="7"/>
      <c r="K431" s="20">
        <v>119.72339999999998</v>
      </c>
    </row>
    <row r="432" spans="1:11" x14ac:dyDescent="0.25">
      <c r="A432" s="1" t="s">
        <v>744</v>
      </c>
      <c r="B432" s="1">
        <v>3</v>
      </c>
      <c r="C432" s="1" t="s">
        <v>753</v>
      </c>
      <c r="D432" s="3" t="s">
        <v>754</v>
      </c>
      <c r="E432" t="s">
        <v>12</v>
      </c>
      <c r="F432" s="4"/>
      <c r="G432" s="4"/>
      <c r="H432" s="5"/>
      <c r="I432" s="7"/>
      <c r="J432" s="7"/>
      <c r="K432" s="20">
        <v>16.427800000000005</v>
      </c>
    </row>
    <row r="433" spans="1:11" x14ac:dyDescent="0.25">
      <c r="A433" s="1" t="s">
        <v>744</v>
      </c>
      <c r="B433" s="1">
        <v>3</v>
      </c>
      <c r="D433" s="3" t="s">
        <v>755</v>
      </c>
      <c r="E433" t="s">
        <v>12</v>
      </c>
      <c r="F433" s="4"/>
      <c r="G433" s="4"/>
      <c r="H433" s="4"/>
      <c r="I433" s="7"/>
      <c r="J433" s="7"/>
      <c r="K433" s="20">
        <v>0</v>
      </c>
    </row>
    <row r="434" spans="1:11" x14ac:dyDescent="0.25">
      <c r="A434" s="1" t="s">
        <v>744</v>
      </c>
      <c r="B434" s="1">
        <v>3</v>
      </c>
      <c r="C434" s="1" t="s">
        <v>756</v>
      </c>
      <c r="D434" s="3" t="s">
        <v>757</v>
      </c>
      <c r="E434" t="s">
        <v>12</v>
      </c>
      <c r="F434" s="4"/>
      <c r="G434" s="4"/>
      <c r="H434" s="5"/>
      <c r="I434" s="7"/>
      <c r="J434" s="7"/>
      <c r="K434" s="20">
        <v>48.704000000000022</v>
      </c>
    </row>
    <row r="435" spans="1:11" x14ac:dyDescent="0.25">
      <c r="A435" s="1" t="s">
        <v>744</v>
      </c>
      <c r="B435" s="1">
        <v>3</v>
      </c>
      <c r="C435" s="1" t="s">
        <v>758</v>
      </c>
      <c r="D435" s="3" t="s">
        <v>759</v>
      </c>
      <c r="E435" t="s">
        <v>12</v>
      </c>
      <c r="F435" s="4"/>
      <c r="G435" s="4"/>
      <c r="H435" s="5"/>
      <c r="I435" s="7"/>
      <c r="J435" s="7"/>
      <c r="K435" s="20">
        <v>8.3182999999999989</v>
      </c>
    </row>
    <row r="436" spans="1:11" x14ac:dyDescent="0.25">
      <c r="A436" s="1" t="s">
        <v>744</v>
      </c>
      <c r="B436" s="1">
        <v>3</v>
      </c>
      <c r="C436" s="1" t="s">
        <v>760</v>
      </c>
      <c r="D436" s="3" t="s">
        <v>761</v>
      </c>
      <c r="E436" t="s">
        <v>12</v>
      </c>
      <c r="F436" s="4"/>
      <c r="G436" s="4"/>
      <c r="H436" s="5"/>
      <c r="I436" s="7"/>
      <c r="J436" s="7"/>
      <c r="K436" s="20">
        <v>20.908499999999993</v>
      </c>
    </row>
    <row r="437" spans="1:11" x14ac:dyDescent="0.25">
      <c r="A437" s="1" t="s">
        <v>744</v>
      </c>
      <c r="B437" s="1">
        <v>3</v>
      </c>
      <c r="D437" s="6" t="s">
        <v>762</v>
      </c>
      <c r="E437" t="s">
        <v>12</v>
      </c>
      <c r="F437" s="4"/>
      <c r="G437" s="4"/>
      <c r="H437" s="4"/>
      <c r="I437" s="7"/>
      <c r="J437" s="7"/>
      <c r="K437" s="20">
        <v>0</v>
      </c>
    </row>
    <row r="438" spans="1:11" x14ac:dyDescent="0.25">
      <c r="A438" s="1" t="s">
        <v>744</v>
      </c>
      <c r="B438" s="1">
        <v>3</v>
      </c>
      <c r="C438" s="1" t="s">
        <v>763</v>
      </c>
      <c r="D438" s="3" t="s">
        <v>764</v>
      </c>
      <c r="E438" t="s">
        <v>12</v>
      </c>
      <c r="F438" s="4"/>
      <c r="G438" s="4"/>
      <c r="H438" s="5"/>
      <c r="I438" s="7"/>
      <c r="J438" s="7"/>
      <c r="K438" s="20">
        <v>11.123399999999997</v>
      </c>
    </row>
    <row r="439" spans="1:11" x14ac:dyDescent="0.25">
      <c r="A439" s="1" t="s">
        <v>744</v>
      </c>
      <c r="B439" s="1">
        <v>3</v>
      </c>
      <c r="C439" s="1" t="s">
        <v>765</v>
      </c>
      <c r="D439" s="3" t="s">
        <v>766</v>
      </c>
      <c r="E439" t="s">
        <v>12</v>
      </c>
      <c r="F439" s="4"/>
      <c r="G439" s="4"/>
      <c r="H439" s="5"/>
      <c r="I439" s="7"/>
      <c r="J439" s="7"/>
      <c r="K439" s="20">
        <v>5.7393000000000001</v>
      </c>
    </row>
    <row r="440" spans="1:11" x14ac:dyDescent="0.25">
      <c r="A440" s="1" t="s">
        <v>744</v>
      </c>
      <c r="B440" s="1">
        <v>3</v>
      </c>
      <c r="C440" s="1" t="s">
        <v>767</v>
      </c>
      <c r="D440" s="3" t="s">
        <v>768</v>
      </c>
      <c r="E440" t="s">
        <v>12</v>
      </c>
      <c r="F440" s="4"/>
      <c r="G440" s="4"/>
      <c r="H440" s="5"/>
      <c r="I440" s="7"/>
      <c r="J440" s="7"/>
      <c r="K440" s="20">
        <v>7.6770999999999994</v>
      </c>
    </row>
    <row r="441" spans="1:11" x14ac:dyDescent="0.25">
      <c r="A441" s="1" t="s">
        <v>744</v>
      </c>
      <c r="B441" s="1">
        <v>3</v>
      </c>
      <c r="C441" s="1" t="s">
        <v>769</v>
      </c>
      <c r="D441" s="3" t="s">
        <v>770</v>
      </c>
      <c r="E441" t="s">
        <v>12</v>
      </c>
      <c r="F441" s="4"/>
      <c r="G441" s="4"/>
      <c r="H441" s="5"/>
      <c r="I441" s="7"/>
      <c r="J441" s="7"/>
      <c r="K441" s="20">
        <v>3.3818999999999995</v>
      </c>
    </row>
    <row r="442" spans="1:11" x14ac:dyDescent="0.25">
      <c r="A442" s="1" t="s">
        <v>744</v>
      </c>
      <c r="B442" s="1">
        <v>3</v>
      </c>
      <c r="C442" s="1" t="s">
        <v>771</v>
      </c>
      <c r="D442" s="3" t="s">
        <v>772</v>
      </c>
      <c r="E442" t="s">
        <v>12</v>
      </c>
      <c r="F442" s="4"/>
      <c r="G442" s="4"/>
      <c r="H442" s="4"/>
      <c r="I442" s="7"/>
      <c r="J442" s="7"/>
      <c r="K442" s="20">
        <v>0</v>
      </c>
    </row>
    <row r="443" spans="1:11" x14ac:dyDescent="0.25">
      <c r="A443" s="1" t="s">
        <v>744</v>
      </c>
      <c r="B443" s="1">
        <v>6</v>
      </c>
      <c r="C443" s="10" t="s">
        <v>773</v>
      </c>
      <c r="D443" s="6" t="s">
        <v>774</v>
      </c>
      <c r="E443" t="s">
        <v>12</v>
      </c>
      <c r="F443" s="4"/>
      <c r="G443" s="4"/>
      <c r="H443" s="5"/>
      <c r="I443" s="7"/>
      <c r="J443" s="7"/>
      <c r="K443" s="20">
        <v>2960.0245000000018</v>
      </c>
    </row>
    <row r="444" spans="1:11" x14ac:dyDescent="0.25">
      <c r="A444" s="1" t="s">
        <v>19</v>
      </c>
      <c r="B444" s="1" t="s">
        <v>19</v>
      </c>
      <c r="C444" s="1" t="s">
        <v>19</v>
      </c>
      <c r="D444" s="8" t="s">
        <v>19</v>
      </c>
      <c r="E444" s="8" t="s">
        <v>20</v>
      </c>
      <c r="F444" s="9"/>
      <c r="G444" s="9"/>
      <c r="H444" s="9"/>
      <c r="I444" s="9"/>
      <c r="J444" s="9"/>
      <c r="K444" s="20" t="s">
        <v>19</v>
      </c>
    </row>
    <row r="445" spans="1:11" x14ac:dyDescent="0.25">
      <c r="A445" s="1" t="s">
        <v>775</v>
      </c>
      <c r="B445" s="1">
        <v>1</v>
      </c>
      <c r="C445" s="1" t="s">
        <v>7</v>
      </c>
      <c r="D445" s="3" t="s">
        <v>776</v>
      </c>
      <c r="E445" t="s">
        <v>9</v>
      </c>
      <c r="F445" s="4"/>
      <c r="G445" s="4"/>
      <c r="H445" s="5"/>
      <c r="I445" s="5"/>
      <c r="J445" s="5"/>
      <c r="K445" s="20">
        <v>1822.0684000000008</v>
      </c>
    </row>
    <row r="446" spans="1:11" x14ac:dyDescent="0.25">
      <c r="A446" s="1" t="s">
        <v>775</v>
      </c>
      <c r="B446" s="1">
        <v>3</v>
      </c>
      <c r="C446" s="1" t="s">
        <v>777</v>
      </c>
      <c r="D446" s="3" t="s">
        <v>778</v>
      </c>
      <c r="E446" t="s">
        <v>12</v>
      </c>
      <c r="F446" s="4"/>
      <c r="G446" s="4"/>
      <c r="H446" s="5"/>
      <c r="I446" s="7"/>
      <c r="J446" s="7"/>
      <c r="K446" s="20">
        <v>126.2381</v>
      </c>
    </row>
    <row r="447" spans="1:11" x14ac:dyDescent="0.25">
      <c r="A447" s="1" t="s">
        <v>775</v>
      </c>
      <c r="B447" s="1">
        <v>3</v>
      </c>
      <c r="C447" s="1" t="s">
        <v>779</v>
      </c>
      <c r="D447" s="3" t="s">
        <v>780</v>
      </c>
      <c r="E447" t="s">
        <v>12</v>
      </c>
      <c r="F447" s="4"/>
      <c r="G447" s="4"/>
      <c r="H447" s="5"/>
      <c r="I447" s="7"/>
      <c r="J447" s="7"/>
      <c r="K447" s="20">
        <v>23.947800000000008</v>
      </c>
    </row>
    <row r="448" spans="1:11" x14ac:dyDescent="0.25">
      <c r="A448" s="1" t="s">
        <v>775</v>
      </c>
      <c r="B448" s="1">
        <v>3</v>
      </c>
      <c r="C448" s="1" t="s">
        <v>781</v>
      </c>
      <c r="D448" s="3" t="s">
        <v>782</v>
      </c>
      <c r="E448" t="s">
        <v>12</v>
      </c>
      <c r="F448" s="4"/>
      <c r="G448" s="4"/>
      <c r="H448" s="5"/>
      <c r="I448" s="7"/>
      <c r="J448" s="7"/>
      <c r="K448" s="20">
        <v>29.052799999999998</v>
      </c>
    </row>
    <row r="449" spans="1:11" x14ac:dyDescent="0.25">
      <c r="A449" s="1" t="s">
        <v>775</v>
      </c>
      <c r="B449" s="1">
        <v>3</v>
      </c>
      <c r="C449" s="1" t="s">
        <v>783</v>
      </c>
      <c r="D449" s="3" t="s">
        <v>784</v>
      </c>
      <c r="E449" t="s">
        <v>12</v>
      </c>
      <c r="F449" s="4"/>
      <c r="G449" s="4"/>
      <c r="H449" s="5"/>
      <c r="I449" s="7"/>
      <c r="J449" s="7"/>
      <c r="K449" s="20">
        <v>57.227299999999985</v>
      </c>
    </row>
    <row r="450" spans="1:11" x14ac:dyDescent="0.25">
      <c r="A450" s="1" t="s">
        <v>775</v>
      </c>
      <c r="B450" s="1">
        <v>3</v>
      </c>
      <c r="C450" s="1" t="s">
        <v>785</v>
      </c>
      <c r="D450" s="3" t="s">
        <v>786</v>
      </c>
      <c r="E450" t="s">
        <v>12</v>
      </c>
      <c r="F450" s="4"/>
      <c r="G450" s="4"/>
      <c r="H450" s="5"/>
      <c r="I450" s="7"/>
      <c r="J450" s="7"/>
      <c r="K450" s="20">
        <v>32.428999999999995</v>
      </c>
    </row>
    <row r="451" spans="1:11" x14ac:dyDescent="0.25">
      <c r="A451" s="1" t="s">
        <v>775</v>
      </c>
      <c r="B451" s="1">
        <v>3</v>
      </c>
      <c r="C451" s="1" t="s">
        <v>787</v>
      </c>
      <c r="D451" s="3" t="s">
        <v>788</v>
      </c>
      <c r="E451" t="s">
        <v>12</v>
      </c>
      <c r="F451" s="4"/>
      <c r="G451" s="4"/>
      <c r="H451" s="5"/>
      <c r="I451" s="7"/>
      <c r="J451" s="7"/>
      <c r="K451" s="20">
        <v>12.189200000000001</v>
      </c>
    </row>
    <row r="452" spans="1:11" x14ac:dyDescent="0.25">
      <c r="A452" s="1" t="s">
        <v>19</v>
      </c>
      <c r="B452" s="1" t="s">
        <v>19</v>
      </c>
      <c r="C452" s="1" t="s">
        <v>19</v>
      </c>
      <c r="D452" s="8" t="s">
        <v>19</v>
      </c>
      <c r="E452" s="8" t="s">
        <v>20</v>
      </c>
      <c r="F452" s="9"/>
      <c r="G452" s="9"/>
      <c r="H452" s="9"/>
      <c r="I452" s="9"/>
      <c r="J452" s="9"/>
      <c r="K452" s="20" t="s">
        <v>19</v>
      </c>
    </row>
    <row r="453" spans="1:11" x14ac:dyDescent="0.25">
      <c r="A453" s="1" t="s">
        <v>789</v>
      </c>
      <c r="B453" s="1">
        <v>1</v>
      </c>
      <c r="C453" s="1" t="s">
        <v>7</v>
      </c>
      <c r="D453" s="3" t="s">
        <v>790</v>
      </c>
      <c r="E453" t="s">
        <v>9</v>
      </c>
      <c r="F453" s="4"/>
      <c r="G453" s="4"/>
      <c r="H453" s="5"/>
      <c r="I453" s="5"/>
      <c r="J453" s="5"/>
      <c r="K453" s="20">
        <v>746.00030000000049</v>
      </c>
    </row>
    <row r="454" spans="1:11" x14ac:dyDescent="0.25">
      <c r="A454" s="1" t="s">
        <v>789</v>
      </c>
      <c r="B454" s="1">
        <v>3</v>
      </c>
      <c r="C454" s="1" t="s">
        <v>791</v>
      </c>
      <c r="D454" s="3" t="s">
        <v>792</v>
      </c>
      <c r="E454" t="s">
        <v>12</v>
      </c>
      <c r="F454" s="4"/>
      <c r="G454" s="4"/>
      <c r="H454" s="5"/>
      <c r="I454" s="7"/>
      <c r="J454" s="7"/>
      <c r="K454" s="20">
        <v>43.064399999999992</v>
      </c>
    </row>
    <row r="455" spans="1:11" x14ac:dyDescent="0.25">
      <c r="A455" s="1" t="s">
        <v>789</v>
      </c>
      <c r="B455" s="1">
        <v>3</v>
      </c>
      <c r="C455" s="1" t="s">
        <v>793</v>
      </c>
      <c r="D455" s="3" t="s">
        <v>794</v>
      </c>
      <c r="E455" t="s">
        <v>12</v>
      </c>
      <c r="F455" s="4"/>
      <c r="G455" s="4"/>
      <c r="H455" s="5"/>
      <c r="I455" s="7"/>
      <c r="J455" s="7"/>
      <c r="K455" s="20">
        <v>4.0511999999999997</v>
      </c>
    </row>
    <row r="456" spans="1:11" x14ac:dyDescent="0.25">
      <c r="A456" s="1" t="s">
        <v>789</v>
      </c>
      <c r="B456" s="1">
        <v>3</v>
      </c>
      <c r="C456" s="1" t="s">
        <v>795</v>
      </c>
      <c r="D456" s="3" t="s">
        <v>796</v>
      </c>
      <c r="E456" t="s">
        <v>12</v>
      </c>
      <c r="F456" s="4"/>
      <c r="G456" s="4"/>
      <c r="H456" s="5"/>
      <c r="I456" s="7"/>
      <c r="J456" s="7"/>
      <c r="K456" s="20">
        <v>17.904499999999992</v>
      </c>
    </row>
    <row r="457" spans="1:11" x14ac:dyDescent="0.25">
      <c r="A457" s="1" t="s">
        <v>19</v>
      </c>
      <c r="B457" s="1" t="s">
        <v>19</v>
      </c>
      <c r="C457" s="1" t="s">
        <v>19</v>
      </c>
      <c r="D457" s="8" t="s">
        <v>19</v>
      </c>
      <c r="E457" s="8" t="s">
        <v>20</v>
      </c>
      <c r="F457" s="9"/>
      <c r="G457" s="9"/>
      <c r="H457" s="9"/>
      <c r="I457" s="9"/>
      <c r="J457" s="9"/>
      <c r="K457" s="20" t="s">
        <v>19</v>
      </c>
    </row>
    <row r="458" spans="1:11" x14ac:dyDescent="0.25">
      <c r="A458" s="1" t="s">
        <v>797</v>
      </c>
      <c r="B458" s="1">
        <v>1</v>
      </c>
      <c r="C458" s="1" t="s">
        <v>7</v>
      </c>
      <c r="D458" s="3" t="s">
        <v>798</v>
      </c>
      <c r="E458" t="s">
        <v>9</v>
      </c>
      <c r="F458" s="4"/>
      <c r="G458" s="4"/>
      <c r="H458" s="5"/>
      <c r="I458" s="5"/>
      <c r="J458" s="5"/>
      <c r="K458" s="20">
        <v>1570.5833999999998</v>
      </c>
    </row>
    <row r="459" spans="1:11" x14ac:dyDescent="0.25">
      <c r="A459" s="1" t="s">
        <v>797</v>
      </c>
      <c r="B459" s="1">
        <v>3</v>
      </c>
      <c r="C459" s="1" t="s">
        <v>799</v>
      </c>
      <c r="D459" s="3" t="s">
        <v>800</v>
      </c>
      <c r="E459" t="s">
        <v>12</v>
      </c>
      <c r="F459" s="4"/>
      <c r="G459" s="4"/>
      <c r="H459" s="5"/>
      <c r="I459" s="7"/>
      <c r="J459" s="7"/>
      <c r="K459" s="20">
        <v>132.21099999999993</v>
      </c>
    </row>
    <row r="460" spans="1:11" x14ac:dyDescent="0.25">
      <c r="A460" s="1" t="s">
        <v>797</v>
      </c>
      <c r="B460" s="1">
        <v>3</v>
      </c>
      <c r="C460" s="1" t="s">
        <v>801</v>
      </c>
      <c r="D460" s="3" t="s">
        <v>802</v>
      </c>
      <c r="E460" t="s">
        <v>12</v>
      </c>
      <c r="F460" s="4"/>
      <c r="G460" s="4"/>
      <c r="H460" s="5"/>
      <c r="I460" s="7"/>
      <c r="J460" s="7"/>
      <c r="K460" s="20">
        <v>6.3363999999999994</v>
      </c>
    </row>
    <row r="461" spans="1:11" x14ac:dyDescent="0.25">
      <c r="A461" s="1" t="s">
        <v>797</v>
      </c>
      <c r="B461" s="1">
        <v>3</v>
      </c>
      <c r="C461" s="1" t="s">
        <v>803</v>
      </c>
      <c r="D461" s="3" t="s">
        <v>804</v>
      </c>
      <c r="E461" t="s">
        <v>12</v>
      </c>
      <c r="F461" s="4"/>
      <c r="G461" s="4"/>
      <c r="H461" s="5"/>
      <c r="I461" s="7"/>
      <c r="J461" s="7"/>
      <c r="K461" s="20">
        <v>11.162700000000005</v>
      </c>
    </row>
    <row r="462" spans="1:11" x14ac:dyDescent="0.25">
      <c r="A462" s="1" t="s">
        <v>797</v>
      </c>
      <c r="B462" s="1">
        <v>3</v>
      </c>
      <c r="C462" s="1" t="s">
        <v>805</v>
      </c>
      <c r="D462" s="3" t="s">
        <v>806</v>
      </c>
      <c r="E462" t="s">
        <v>12</v>
      </c>
      <c r="F462" s="4"/>
      <c r="G462" s="4"/>
      <c r="H462" s="5"/>
      <c r="I462" s="7"/>
      <c r="J462" s="7"/>
      <c r="K462" s="20">
        <v>17.387799999999999</v>
      </c>
    </row>
    <row r="463" spans="1:11" x14ac:dyDescent="0.25">
      <c r="A463" s="1" t="s">
        <v>797</v>
      </c>
      <c r="B463" s="1">
        <v>3</v>
      </c>
      <c r="C463" s="1" t="s">
        <v>807</v>
      </c>
      <c r="D463" s="3" t="s">
        <v>808</v>
      </c>
      <c r="E463" t="s">
        <v>12</v>
      </c>
      <c r="F463" s="4"/>
      <c r="G463" s="4"/>
      <c r="H463" s="5"/>
      <c r="I463" s="7"/>
      <c r="J463" s="7"/>
      <c r="K463" s="20">
        <v>6.7799999999999994</v>
      </c>
    </row>
    <row r="464" spans="1:11" x14ac:dyDescent="0.25">
      <c r="A464" s="1" t="s">
        <v>797</v>
      </c>
      <c r="B464" s="1">
        <v>3</v>
      </c>
      <c r="C464" s="1" t="s">
        <v>809</v>
      </c>
      <c r="D464" s="3" t="s">
        <v>810</v>
      </c>
      <c r="E464" t="s">
        <v>12</v>
      </c>
      <c r="F464" s="4"/>
      <c r="G464" s="4"/>
      <c r="H464" s="5"/>
      <c r="I464" s="7"/>
      <c r="J464" s="7"/>
      <c r="K464" s="20">
        <v>3.6032000000000006</v>
      </c>
    </row>
    <row r="465" spans="1:11" x14ac:dyDescent="0.25">
      <c r="A465" s="1" t="s">
        <v>19</v>
      </c>
      <c r="B465" s="1" t="s">
        <v>19</v>
      </c>
      <c r="C465" s="1" t="s">
        <v>19</v>
      </c>
      <c r="D465" s="8" t="s">
        <v>19</v>
      </c>
      <c r="E465" s="8" t="s">
        <v>20</v>
      </c>
      <c r="F465" s="9"/>
      <c r="G465" s="9"/>
      <c r="H465" s="9"/>
      <c r="I465" s="9"/>
      <c r="J465" s="9"/>
      <c r="K465" s="20" t="s">
        <v>19</v>
      </c>
    </row>
    <row r="466" spans="1:11" x14ac:dyDescent="0.25">
      <c r="A466" s="1" t="s">
        <v>811</v>
      </c>
      <c r="B466" s="1">
        <v>1</v>
      </c>
      <c r="C466" s="1" t="s">
        <v>7</v>
      </c>
      <c r="D466" s="3" t="s">
        <v>18</v>
      </c>
      <c r="E466" t="s">
        <v>9</v>
      </c>
      <c r="F466" s="4"/>
      <c r="G466" s="4"/>
      <c r="H466" s="5"/>
      <c r="I466" s="5"/>
      <c r="J466" s="5"/>
      <c r="K466" s="20">
        <v>1419.2219999999973</v>
      </c>
    </row>
    <row r="467" spans="1:11" x14ac:dyDescent="0.25">
      <c r="A467" s="1" t="s">
        <v>811</v>
      </c>
      <c r="B467" s="1">
        <v>3</v>
      </c>
      <c r="C467" s="1" t="s">
        <v>812</v>
      </c>
      <c r="D467" s="6" t="s">
        <v>813</v>
      </c>
      <c r="E467" t="s">
        <v>12</v>
      </c>
      <c r="F467" s="4"/>
      <c r="G467" s="4"/>
      <c r="H467" s="5"/>
      <c r="I467" s="7"/>
      <c r="J467" s="7"/>
      <c r="K467" s="20">
        <v>489.63359999999972</v>
      </c>
    </row>
    <row r="468" spans="1:11" x14ac:dyDescent="0.25">
      <c r="A468" s="1" t="s">
        <v>811</v>
      </c>
      <c r="B468" s="1">
        <v>3</v>
      </c>
      <c r="C468" s="1" t="s">
        <v>814</v>
      </c>
      <c r="D468" s="3" t="s">
        <v>815</v>
      </c>
      <c r="E468" t="s">
        <v>12</v>
      </c>
      <c r="F468" s="4"/>
      <c r="G468" s="4"/>
      <c r="H468" s="5"/>
      <c r="I468" s="7"/>
      <c r="J468" s="7"/>
      <c r="K468" s="20">
        <v>70.029300000000006</v>
      </c>
    </row>
    <row r="469" spans="1:11" x14ac:dyDescent="0.25">
      <c r="A469" s="1" t="s">
        <v>811</v>
      </c>
      <c r="B469" s="1">
        <v>3</v>
      </c>
      <c r="C469" s="1" t="s">
        <v>816</v>
      </c>
      <c r="D469" s="3" t="s">
        <v>817</v>
      </c>
      <c r="E469" t="s">
        <v>12</v>
      </c>
      <c r="F469" s="4"/>
      <c r="G469" s="4"/>
      <c r="H469" s="5"/>
      <c r="I469" s="7"/>
      <c r="J469" s="7"/>
      <c r="K469" s="20">
        <v>5.2343999999999999</v>
      </c>
    </row>
    <row r="470" spans="1:11" x14ac:dyDescent="0.25">
      <c r="A470" s="1" t="s">
        <v>19</v>
      </c>
      <c r="B470" s="1" t="s">
        <v>19</v>
      </c>
      <c r="C470" s="1" t="s">
        <v>19</v>
      </c>
      <c r="D470" s="8" t="s">
        <v>19</v>
      </c>
      <c r="E470" s="8" t="s">
        <v>20</v>
      </c>
      <c r="F470" s="9"/>
      <c r="G470" s="9"/>
      <c r="H470" s="9"/>
      <c r="I470" s="9"/>
      <c r="J470" s="9"/>
      <c r="K470" s="20" t="s">
        <v>19</v>
      </c>
    </row>
    <row r="471" spans="1:11" x14ac:dyDescent="0.25">
      <c r="A471" s="1" t="s">
        <v>818</v>
      </c>
      <c r="B471" s="1">
        <v>1</v>
      </c>
      <c r="C471" s="1" t="s">
        <v>7</v>
      </c>
      <c r="D471" s="3" t="s">
        <v>184</v>
      </c>
      <c r="E471" t="s">
        <v>9</v>
      </c>
      <c r="F471" s="4"/>
      <c r="G471" s="4"/>
      <c r="H471" s="5"/>
      <c r="I471" s="5"/>
      <c r="J471" s="5"/>
      <c r="K471" s="20">
        <v>1640.6975999999997</v>
      </c>
    </row>
    <row r="472" spans="1:11" x14ac:dyDescent="0.25">
      <c r="A472" s="1" t="s">
        <v>818</v>
      </c>
      <c r="B472" s="1">
        <v>3</v>
      </c>
      <c r="C472" s="1" t="s">
        <v>819</v>
      </c>
      <c r="D472" s="3" t="s">
        <v>820</v>
      </c>
      <c r="E472" t="s">
        <v>12</v>
      </c>
      <c r="F472" s="4"/>
      <c r="G472" s="4"/>
      <c r="H472" s="5"/>
      <c r="I472" s="7"/>
      <c r="J472" s="7"/>
      <c r="K472" s="20">
        <v>146.68830000000008</v>
      </c>
    </row>
    <row r="473" spans="1:11" x14ac:dyDescent="0.25">
      <c r="A473" s="1" t="s">
        <v>818</v>
      </c>
      <c r="B473" s="1">
        <v>3</v>
      </c>
      <c r="C473" s="1" t="s">
        <v>821</v>
      </c>
      <c r="D473" s="3" t="s">
        <v>822</v>
      </c>
      <c r="E473" t="s">
        <v>12</v>
      </c>
      <c r="F473" s="4"/>
      <c r="G473" s="4"/>
      <c r="H473" s="5"/>
      <c r="I473" s="7"/>
      <c r="J473" s="7"/>
      <c r="K473" s="20">
        <v>3.5121999999999995</v>
      </c>
    </row>
    <row r="474" spans="1:11" x14ac:dyDescent="0.25">
      <c r="A474" s="1" t="s">
        <v>818</v>
      </c>
      <c r="B474" s="1">
        <v>3</v>
      </c>
      <c r="C474" s="1" t="s">
        <v>823</v>
      </c>
      <c r="D474" s="3" t="s">
        <v>824</v>
      </c>
      <c r="E474" t="s">
        <v>12</v>
      </c>
      <c r="F474" s="4"/>
      <c r="G474" s="4"/>
      <c r="H474" s="5"/>
      <c r="I474" s="7"/>
      <c r="J474" s="7"/>
      <c r="K474" s="20">
        <v>9.8042999999999996</v>
      </c>
    </row>
    <row r="475" spans="1:11" x14ac:dyDescent="0.25">
      <c r="A475" s="1" t="s">
        <v>818</v>
      </c>
      <c r="B475" s="1">
        <v>3</v>
      </c>
      <c r="C475" s="1" t="s">
        <v>825</v>
      </c>
      <c r="D475" s="3" t="s">
        <v>826</v>
      </c>
      <c r="E475" t="s">
        <v>12</v>
      </c>
      <c r="F475" s="4"/>
      <c r="G475" s="4"/>
      <c r="H475" s="5"/>
      <c r="I475" s="7"/>
      <c r="J475" s="7"/>
      <c r="K475" s="20">
        <v>13.720599999999999</v>
      </c>
    </row>
    <row r="476" spans="1:11" x14ac:dyDescent="0.25">
      <c r="A476" s="1" t="s">
        <v>818</v>
      </c>
      <c r="B476" s="1">
        <v>3</v>
      </c>
      <c r="C476" s="1" t="s">
        <v>827</v>
      </c>
      <c r="D476" s="3" t="s">
        <v>828</v>
      </c>
      <c r="E476" t="s">
        <v>12</v>
      </c>
      <c r="F476" s="4"/>
      <c r="G476" s="4"/>
      <c r="H476" s="5"/>
      <c r="I476" s="7"/>
      <c r="J476" s="7"/>
      <c r="K476" s="20">
        <v>9.2482999999999969</v>
      </c>
    </row>
    <row r="477" spans="1:11" x14ac:dyDescent="0.25">
      <c r="A477" s="1" t="s">
        <v>818</v>
      </c>
      <c r="B477" s="1">
        <v>3</v>
      </c>
      <c r="C477" s="1" t="s">
        <v>829</v>
      </c>
      <c r="D477" s="3" t="s">
        <v>830</v>
      </c>
      <c r="E477" t="s">
        <v>12</v>
      </c>
      <c r="F477" s="4"/>
      <c r="G477" s="4"/>
      <c r="H477" s="5"/>
      <c r="I477" s="7"/>
      <c r="J477" s="7"/>
      <c r="K477" s="20">
        <v>7.2236000000000002</v>
      </c>
    </row>
    <row r="478" spans="1:11" x14ac:dyDescent="0.25">
      <c r="A478" s="1" t="s">
        <v>818</v>
      </c>
      <c r="B478" s="1">
        <v>3</v>
      </c>
      <c r="C478" s="1" t="s">
        <v>831</v>
      </c>
      <c r="D478" s="3" t="s">
        <v>832</v>
      </c>
      <c r="E478" t="s">
        <v>12</v>
      </c>
      <c r="F478" s="4"/>
      <c r="G478" s="4"/>
      <c r="H478" s="5"/>
      <c r="I478" s="7"/>
      <c r="J478" s="7"/>
      <c r="K478" s="20">
        <v>6.6289000000000007</v>
      </c>
    </row>
    <row r="479" spans="1:11" x14ac:dyDescent="0.25">
      <c r="A479" s="1" t="s">
        <v>818</v>
      </c>
      <c r="B479" s="1">
        <v>3</v>
      </c>
      <c r="C479" s="1" t="s">
        <v>833</v>
      </c>
      <c r="D479" s="3" t="s">
        <v>834</v>
      </c>
      <c r="E479" t="s">
        <v>12</v>
      </c>
      <c r="F479" s="4"/>
      <c r="G479" s="4"/>
      <c r="H479" s="5"/>
      <c r="I479" s="7"/>
      <c r="J479" s="7"/>
      <c r="K479" s="20">
        <v>13.219899999999999</v>
      </c>
    </row>
    <row r="480" spans="1:11" x14ac:dyDescent="0.25">
      <c r="A480" s="1" t="s">
        <v>818</v>
      </c>
      <c r="B480" s="1">
        <v>3</v>
      </c>
      <c r="C480" s="1" t="s">
        <v>835</v>
      </c>
      <c r="D480" s="3" t="s">
        <v>836</v>
      </c>
      <c r="E480" t="s">
        <v>12</v>
      </c>
      <c r="F480" s="4"/>
      <c r="G480" s="4"/>
      <c r="H480" s="5"/>
      <c r="I480" s="7"/>
      <c r="J480" s="7"/>
      <c r="K480" s="20">
        <v>4.0461</v>
      </c>
    </row>
    <row r="481" spans="1:11" x14ac:dyDescent="0.25">
      <c r="A481" s="1" t="s">
        <v>818</v>
      </c>
      <c r="B481" s="1">
        <v>3</v>
      </c>
      <c r="C481" s="1" t="s">
        <v>837</v>
      </c>
      <c r="D481" s="3" t="s">
        <v>838</v>
      </c>
      <c r="E481" t="s">
        <v>12</v>
      </c>
      <c r="F481" s="4"/>
      <c r="G481" s="4"/>
      <c r="H481" s="5"/>
      <c r="I481" s="7"/>
      <c r="J481" s="7"/>
      <c r="K481" s="20">
        <v>6.8403</v>
      </c>
    </row>
    <row r="482" spans="1:11" x14ac:dyDescent="0.25">
      <c r="A482" s="1" t="s">
        <v>818</v>
      </c>
      <c r="B482" s="1">
        <v>3</v>
      </c>
      <c r="C482" s="1" t="s">
        <v>839</v>
      </c>
      <c r="D482" s="3" t="s">
        <v>840</v>
      </c>
      <c r="E482" t="s">
        <v>12</v>
      </c>
      <c r="F482" s="4"/>
      <c r="G482" s="4"/>
      <c r="H482" s="5"/>
      <c r="I482" s="7"/>
      <c r="J482" s="7"/>
      <c r="K482" s="20">
        <v>5.6700000000000008</v>
      </c>
    </row>
    <row r="483" spans="1:11" x14ac:dyDescent="0.25">
      <c r="A483" s="1" t="s">
        <v>19</v>
      </c>
      <c r="B483" s="1" t="s">
        <v>19</v>
      </c>
      <c r="C483" s="1" t="s">
        <v>19</v>
      </c>
      <c r="D483" s="8" t="s">
        <v>19</v>
      </c>
      <c r="E483" s="8" t="s">
        <v>20</v>
      </c>
      <c r="F483" s="9"/>
      <c r="G483" s="9"/>
      <c r="H483" s="9"/>
      <c r="I483" s="9"/>
      <c r="J483" s="9"/>
      <c r="K483" s="20" t="s">
        <v>19</v>
      </c>
    </row>
    <row r="484" spans="1:11" x14ac:dyDescent="0.25">
      <c r="A484" s="1" t="s">
        <v>841</v>
      </c>
      <c r="B484" s="1">
        <v>1</v>
      </c>
      <c r="C484" s="1" t="s">
        <v>7</v>
      </c>
      <c r="D484" s="3" t="s">
        <v>842</v>
      </c>
      <c r="E484" t="s">
        <v>9</v>
      </c>
      <c r="F484" s="4"/>
      <c r="G484" s="4"/>
      <c r="H484" s="5"/>
      <c r="I484" s="5"/>
      <c r="J484" s="5"/>
      <c r="K484" s="20">
        <v>1362.1460999999995</v>
      </c>
    </row>
    <row r="485" spans="1:11" x14ac:dyDescent="0.25">
      <c r="A485" s="1" t="s">
        <v>841</v>
      </c>
      <c r="B485" s="1">
        <v>3</v>
      </c>
      <c r="C485" s="1" t="s">
        <v>843</v>
      </c>
      <c r="D485" s="3" t="s">
        <v>844</v>
      </c>
      <c r="E485" t="s">
        <v>12</v>
      </c>
      <c r="F485" s="4"/>
      <c r="G485" s="4"/>
      <c r="H485" s="5"/>
      <c r="I485" s="7"/>
      <c r="J485" s="7"/>
      <c r="K485" s="20">
        <v>161.87640000000005</v>
      </c>
    </row>
    <row r="486" spans="1:11" x14ac:dyDescent="0.25">
      <c r="A486" s="1" t="s">
        <v>841</v>
      </c>
      <c r="B486" s="1">
        <v>3</v>
      </c>
      <c r="C486" s="1" t="s">
        <v>845</v>
      </c>
      <c r="D486" s="3" t="s">
        <v>846</v>
      </c>
      <c r="E486" t="s">
        <v>12</v>
      </c>
      <c r="F486" s="4"/>
      <c r="G486" s="4"/>
      <c r="H486" s="5"/>
      <c r="I486" s="7"/>
      <c r="J486" s="7"/>
      <c r="K486" s="20">
        <v>98.257000000000019</v>
      </c>
    </row>
    <row r="487" spans="1:11" x14ac:dyDescent="0.25">
      <c r="A487" s="1" t="s">
        <v>841</v>
      </c>
      <c r="B487" s="1">
        <v>3</v>
      </c>
      <c r="C487" s="1" t="s">
        <v>847</v>
      </c>
      <c r="D487" s="3" t="s">
        <v>848</v>
      </c>
      <c r="E487" t="s">
        <v>12</v>
      </c>
      <c r="F487" s="4"/>
      <c r="G487" s="4"/>
      <c r="H487" s="5"/>
      <c r="I487" s="7"/>
      <c r="J487" s="7"/>
      <c r="K487" s="20">
        <v>1.6603000000000001</v>
      </c>
    </row>
    <row r="488" spans="1:11" x14ac:dyDescent="0.25">
      <c r="A488" s="1" t="s">
        <v>841</v>
      </c>
      <c r="B488" s="1">
        <v>3</v>
      </c>
      <c r="C488" s="1" t="s">
        <v>849</v>
      </c>
      <c r="D488" s="3" t="s">
        <v>850</v>
      </c>
      <c r="E488" t="s">
        <v>12</v>
      </c>
      <c r="F488" s="4"/>
      <c r="G488" s="4"/>
      <c r="H488" s="5"/>
      <c r="I488" s="7"/>
      <c r="J488" s="7"/>
      <c r="K488" s="20">
        <v>20.096699999999998</v>
      </c>
    </row>
    <row r="489" spans="1:11" x14ac:dyDescent="0.25">
      <c r="A489" s="1" t="s">
        <v>841</v>
      </c>
      <c r="B489" s="1">
        <v>3</v>
      </c>
      <c r="C489" s="1" t="s">
        <v>851</v>
      </c>
      <c r="D489" s="3" t="s">
        <v>852</v>
      </c>
      <c r="E489" t="s">
        <v>12</v>
      </c>
      <c r="F489" s="4"/>
      <c r="G489" s="4"/>
      <c r="H489" s="5"/>
      <c r="I489" s="7"/>
      <c r="J489" s="7"/>
      <c r="K489" s="20">
        <v>11.197999999999999</v>
      </c>
    </row>
    <row r="490" spans="1:11" x14ac:dyDescent="0.25">
      <c r="A490" s="1" t="s">
        <v>841</v>
      </c>
      <c r="B490" s="1">
        <v>3</v>
      </c>
      <c r="C490" s="1" t="s">
        <v>853</v>
      </c>
      <c r="D490" s="3" t="s">
        <v>854</v>
      </c>
      <c r="E490" t="s">
        <v>12</v>
      </c>
      <c r="F490" s="4"/>
      <c r="G490" s="4"/>
      <c r="H490" s="5"/>
      <c r="I490" s="7"/>
      <c r="J490" s="7"/>
      <c r="K490" s="20">
        <v>7.0636000000000001</v>
      </c>
    </row>
    <row r="491" spans="1:11" x14ac:dyDescent="0.25">
      <c r="A491" s="1" t="s">
        <v>841</v>
      </c>
      <c r="B491" s="1">
        <v>3</v>
      </c>
      <c r="C491" s="1" t="s">
        <v>855</v>
      </c>
      <c r="D491" s="6" t="s">
        <v>856</v>
      </c>
      <c r="E491" t="s">
        <v>12</v>
      </c>
      <c r="F491" s="4"/>
      <c r="G491" s="4"/>
      <c r="H491" s="5"/>
      <c r="I491" s="7"/>
      <c r="J491" s="7"/>
      <c r="K491" s="20">
        <v>13.0259</v>
      </c>
    </row>
    <row r="492" spans="1:11" x14ac:dyDescent="0.25">
      <c r="A492" s="1" t="s">
        <v>19</v>
      </c>
      <c r="B492" s="1" t="s">
        <v>19</v>
      </c>
      <c r="C492" s="1" t="s">
        <v>19</v>
      </c>
      <c r="D492" s="8" t="s">
        <v>19</v>
      </c>
      <c r="E492" s="8" t="s">
        <v>20</v>
      </c>
      <c r="F492" s="9"/>
      <c r="G492" s="9"/>
      <c r="H492" s="9"/>
      <c r="I492" s="9"/>
      <c r="J492" s="9"/>
      <c r="K492" s="20" t="s">
        <v>19</v>
      </c>
    </row>
    <row r="493" spans="1:11" x14ac:dyDescent="0.25">
      <c r="A493" s="1" t="s">
        <v>857</v>
      </c>
      <c r="B493" s="1">
        <v>1</v>
      </c>
      <c r="C493" s="1" t="s">
        <v>7</v>
      </c>
      <c r="D493" s="3" t="s">
        <v>858</v>
      </c>
      <c r="E493" t="s">
        <v>9</v>
      </c>
      <c r="F493" s="4"/>
      <c r="G493" s="4"/>
      <c r="H493" s="5"/>
      <c r="I493" s="5"/>
      <c r="J493" s="5"/>
      <c r="K493" s="20">
        <v>1313.8967999999995</v>
      </c>
    </row>
    <row r="494" spans="1:11" x14ac:dyDescent="0.25">
      <c r="A494" s="1" t="s">
        <v>857</v>
      </c>
      <c r="B494" s="1">
        <v>3</v>
      </c>
      <c r="C494" s="1" t="s">
        <v>859</v>
      </c>
      <c r="D494" s="3" t="s">
        <v>860</v>
      </c>
      <c r="E494" t="s">
        <v>12</v>
      </c>
      <c r="F494" s="4"/>
      <c r="G494" s="4"/>
      <c r="H494" s="5"/>
      <c r="I494" s="7"/>
      <c r="J494" s="7"/>
      <c r="K494" s="20">
        <v>14.127000000000002</v>
      </c>
    </row>
    <row r="495" spans="1:11" x14ac:dyDescent="0.25">
      <c r="A495" s="1" t="s">
        <v>857</v>
      </c>
      <c r="B495" s="1">
        <v>3</v>
      </c>
      <c r="C495" s="1" t="s">
        <v>861</v>
      </c>
      <c r="D495" s="3" t="s">
        <v>862</v>
      </c>
      <c r="E495" t="s">
        <v>12</v>
      </c>
      <c r="F495" s="4"/>
      <c r="G495" s="4"/>
      <c r="H495" s="5"/>
      <c r="I495" s="7"/>
      <c r="J495" s="7"/>
      <c r="K495" s="20">
        <v>15.415899999999999</v>
      </c>
    </row>
    <row r="496" spans="1:11" x14ac:dyDescent="0.25">
      <c r="A496" s="1" t="s">
        <v>857</v>
      </c>
      <c r="B496" s="1">
        <v>3</v>
      </c>
      <c r="C496" s="1" t="s">
        <v>863</v>
      </c>
      <c r="D496" s="3" t="s">
        <v>864</v>
      </c>
      <c r="E496" t="s">
        <v>12</v>
      </c>
      <c r="F496" s="4"/>
      <c r="G496" s="4"/>
      <c r="H496" s="5"/>
      <c r="I496" s="7"/>
      <c r="J496" s="7"/>
      <c r="K496" s="20">
        <v>27.475100000000001</v>
      </c>
    </row>
    <row r="497" spans="1:11" x14ac:dyDescent="0.25">
      <c r="A497" s="1" t="s">
        <v>857</v>
      </c>
      <c r="B497" s="1">
        <v>3</v>
      </c>
      <c r="C497" s="1" t="s">
        <v>865</v>
      </c>
      <c r="D497" s="3" t="s">
        <v>866</v>
      </c>
      <c r="E497" t="s">
        <v>12</v>
      </c>
      <c r="F497" s="4"/>
      <c r="G497" s="4"/>
      <c r="H497" s="5"/>
      <c r="I497" s="7"/>
      <c r="J497" s="7"/>
      <c r="K497" s="20">
        <v>26.917500000000004</v>
      </c>
    </row>
    <row r="498" spans="1:11" x14ac:dyDescent="0.25">
      <c r="A498" s="1" t="s">
        <v>857</v>
      </c>
      <c r="B498" s="1">
        <v>3</v>
      </c>
      <c r="C498" s="1" t="s">
        <v>867</v>
      </c>
      <c r="D498" s="3" t="s">
        <v>868</v>
      </c>
      <c r="E498" t="s">
        <v>12</v>
      </c>
      <c r="F498" s="4"/>
      <c r="G498" s="4"/>
      <c r="H498" s="5"/>
      <c r="I498" s="7"/>
      <c r="J498" s="7"/>
      <c r="K498" s="20">
        <v>4.2477999999999998</v>
      </c>
    </row>
    <row r="499" spans="1:11" x14ac:dyDescent="0.25">
      <c r="A499" s="1" t="s">
        <v>19</v>
      </c>
      <c r="B499" s="1" t="s">
        <v>19</v>
      </c>
      <c r="C499" s="1" t="s">
        <v>19</v>
      </c>
      <c r="D499" s="8" t="s">
        <v>19</v>
      </c>
      <c r="E499" s="8" t="s">
        <v>20</v>
      </c>
      <c r="F499" s="9"/>
      <c r="G499" s="9"/>
      <c r="H499" s="9"/>
      <c r="I499" s="9"/>
      <c r="J499" s="9"/>
      <c r="K499" s="20" t="s">
        <v>19</v>
      </c>
    </row>
    <row r="500" spans="1:11" x14ac:dyDescent="0.25">
      <c r="A500" s="1" t="s">
        <v>869</v>
      </c>
      <c r="B500" s="1">
        <v>1</v>
      </c>
      <c r="C500" s="1" t="s">
        <v>7</v>
      </c>
      <c r="D500" s="3" t="s">
        <v>870</v>
      </c>
      <c r="E500" t="s">
        <v>9</v>
      </c>
      <c r="F500" s="4"/>
      <c r="G500" s="4"/>
      <c r="H500" s="4"/>
      <c r="I500" s="4"/>
      <c r="J500" s="4"/>
      <c r="K500" s="20">
        <v>1622.2161999999994</v>
      </c>
    </row>
    <row r="501" spans="1:11" x14ac:dyDescent="0.25">
      <c r="A501" s="1" t="s">
        <v>869</v>
      </c>
      <c r="B501" s="1">
        <v>3</v>
      </c>
      <c r="C501" s="1" t="s">
        <v>871</v>
      </c>
      <c r="D501" s="3" t="s">
        <v>872</v>
      </c>
      <c r="E501" t="s">
        <v>12</v>
      </c>
      <c r="F501" s="4"/>
      <c r="G501" s="4"/>
      <c r="H501" s="5"/>
      <c r="I501" s="7"/>
      <c r="J501" s="7"/>
      <c r="K501" s="20">
        <v>99.5886</v>
      </c>
    </row>
    <row r="502" spans="1:11" x14ac:dyDescent="0.25">
      <c r="A502" s="1" t="s">
        <v>869</v>
      </c>
      <c r="B502" s="1">
        <v>3</v>
      </c>
      <c r="C502" s="1" t="s">
        <v>873</v>
      </c>
      <c r="D502" s="3" t="s">
        <v>874</v>
      </c>
      <c r="E502" t="s">
        <v>12</v>
      </c>
      <c r="F502" s="4"/>
      <c r="G502" s="4"/>
      <c r="H502" s="5"/>
      <c r="I502" s="7"/>
      <c r="J502" s="7"/>
      <c r="K502" s="20">
        <v>44.651699999999984</v>
      </c>
    </row>
    <row r="503" spans="1:11" x14ac:dyDescent="0.25">
      <c r="A503" s="1" t="s">
        <v>869</v>
      </c>
      <c r="B503" s="1">
        <v>3</v>
      </c>
      <c r="C503" s="1" t="s">
        <v>875</v>
      </c>
      <c r="D503" s="3" t="s">
        <v>876</v>
      </c>
      <c r="E503" t="s">
        <v>12</v>
      </c>
      <c r="F503" s="4"/>
      <c r="G503" s="4"/>
      <c r="H503" s="5"/>
      <c r="I503" s="7"/>
      <c r="J503" s="7"/>
      <c r="K503" s="20">
        <v>32.311399999999999</v>
      </c>
    </row>
    <row r="504" spans="1:11" x14ac:dyDescent="0.25">
      <c r="A504" s="1" t="s">
        <v>869</v>
      </c>
      <c r="B504" s="1">
        <v>3</v>
      </c>
      <c r="C504" s="1" t="s">
        <v>877</v>
      </c>
      <c r="D504" s="3" t="s">
        <v>878</v>
      </c>
      <c r="E504" t="s">
        <v>12</v>
      </c>
      <c r="F504" s="4"/>
      <c r="G504" s="4"/>
      <c r="H504" s="5"/>
      <c r="I504" s="7"/>
      <c r="J504" s="7"/>
      <c r="K504" s="20">
        <v>28.226099999999999</v>
      </c>
    </row>
    <row r="505" spans="1:11" x14ac:dyDescent="0.25">
      <c r="A505" s="1" t="s">
        <v>869</v>
      </c>
      <c r="B505" s="1">
        <v>3</v>
      </c>
      <c r="C505" s="1" t="s">
        <v>879</v>
      </c>
      <c r="D505" s="3" t="s">
        <v>880</v>
      </c>
      <c r="E505" t="s">
        <v>12</v>
      </c>
      <c r="F505" s="4"/>
      <c r="G505" s="4"/>
      <c r="H505" s="5"/>
      <c r="I505" s="7"/>
      <c r="J505" s="7"/>
      <c r="K505" s="20">
        <v>6.184400000000001</v>
      </c>
    </row>
    <row r="506" spans="1:11" x14ac:dyDescent="0.25">
      <c r="A506" s="1" t="s">
        <v>869</v>
      </c>
      <c r="B506" s="1">
        <v>3</v>
      </c>
      <c r="C506" s="1" t="s">
        <v>881</v>
      </c>
      <c r="D506" s="3" t="s">
        <v>882</v>
      </c>
      <c r="E506" t="s">
        <v>12</v>
      </c>
      <c r="F506" s="4"/>
      <c r="G506" s="4"/>
      <c r="H506" s="5"/>
      <c r="I506" s="7"/>
      <c r="J506" s="7"/>
      <c r="K506" s="20">
        <v>27.569999999999997</v>
      </c>
    </row>
    <row r="507" spans="1:11" x14ac:dyDescent="0.25">
      <c r="A507" s="1" t="s">
        <v>19</v>
      </c>
      <c r="B507" s="1" t="s">
        <v>19</v>
      </c>
      <c r="C507" s="1" t="s">
        <v>19</v>
      </c>
      <c r="D507" s="8" t="s">
        <v>19</v>
      </c>
      <c r="E507" s="8" t="s">
        <v>20</v>
      </c>
      <c r="F507" s="9"/>
      <c r="G507" s="9"/>
      <c r="H507" s="9"/>
      <c r="I507" s="9"/>
      <c r="J507" s="9"/>
      <c r="K507" s="20" t="s">
        <v>19</v>
      </c>
    </row>
    <row r="508" spans="1:11" x14ac:dyDescent="0.25">
      <c r="A508" s="1" t="s">
        <v>883</v>
      </c>
      <c r="B508" s="1">
        <v>1</v>
      </c>
      <c r="C508" s="1" t="s">
        <v>7</v>
      </c>
      <c r="D508" s="3" t="s">
        <v>884</v>
      </c>
      <c r="E508" t="s">
        <v>9</v>
      </c>
      <c r="F508" s="4"/>
      <c r="G508" s="4"/>
      <c r="H508" s="5"/>
      <c r="I508" s="5"/>
      <c r="J508" s="5"/>
      <c r="K508" s="20">
        <v>270.1968</v>
      </c>
    </row>
    <row r="509" spans="1:11" x14ac:dyDescent="0.25">
      <c r="A509" s="1" t="s">
        <v>883</v>
      </c>
      <c r="B509" s="1">
        <v>3</v>
      </c>
      <c r="C509" s="1" t="s">
        <v>885</v>
      </c>
      <c r="D509" s="3" t="s">
        <v>886</v>
      </c>
      <c r="E509" t="s">
        <v>12</v>
      </c>
      <c r="F509" s="4"/>
      <c r="G509" s="4"/>
      <c r="H509" s="5"/>
      <c r="I509" s="7"/>
      <c r="J509" s="7"/>
      <c r="K509" s="20">
        <v>23.909200000000006</v>
      </c>
    </row>
    <row r="510" spans="1:11" x14ac:dyDescent="0.25">
      <c r="A510" s="1" t="s">
        <v>19</v>
      </c>
      <c r="B510" s="1" t="s">
        <v>19</v>
      </c>
      <c r="C510" s="1" t="s">
        <v>19</v>
      </c>
      <c r="D510" s="8" t="s">
        <v>19</v>
      </c>
      <c r="E510" s="8" t="s">
        <v>20</v>
      </c>
      <c r="F510" s="9"/>
      <c r="G510" s="9"/>
      <c r="H510" s="9"/>
      <c r="I510" s="9"/>
      <c r="J510" s="9"/>
      <c r="K510" s="20" t="s">
        <v>19</v>
      </c>
    </row>
    <row r="511" spans="1:11" x14ac:dyDescent="0.25">
      <c r="A511" s="1" t="s">
        <v>887</v>
      </c>
      <c r="B511" s="1">
        <v>1</v>
      </c>
      <c r="C511" s="1" t="s">
        <v>7</v>
      </c>
      <c r="D511" s="3" t="s">
        <v>888</v>
      </c>
      <c r="E511" t="s">
        <v>9</v>
      </c>
      <c r="F511" s="4"/>
      <c r="G511" s="4"/>
      <c r="H511" s="5"/>
      <c r="I511" s="5"/>
      <c r="J511" s="5"/>
      <c r="K511" s="20">
        <v>1182.8063999999999</v>
      </c>
    </row>
    <row r="512" spans="1:11" x14ac:dyDescent="0.25">
      <c r="A512" s="1" t="s">
        <v>887</v>
      </c>
      <c r="B512" s="1">
        <v>3</v>
      </c>
      <c r="C512" s="1" t="s">
        <v>889</v>
      </c>
      <c r="D512" s="3" t="s">
        <v>890</v>
      </c>
      <c r="E512" t="s">
        <v>12</v>
      </c>
      <c r="F512" s="4"/>
      <c r="G512" s="4"/>
      <c r="H512" s="5"/>
      <c r="I512" s="7"/>
      <c r="J512" s="7"/>
      <c r="K512" s="20">
        <v>38.531700000000008</v>
      </c>
    </row>
    <row r="513" spans="1:11" x14ac:dyDescent="0.25">
      <c r="A513" s="1" t="s">
        <v>887</v>
      </c>
      <c r="B513" s="1">
        <v>3</v>
      </c>
      <c r="C513" s="1" t="s">
        <v>891</v>
      </c>
      <c r="D513" s="3" t="s">
        <v>892</v>
      </c>
      <c r="E513" t="s">
        <v>12</v>
      </c>
      <c r="F513" s="4"/>
      <c r="G513" s="4"/>
      <c r="H513" s="5"/>
      <c r="I513" s="7"/>
      <c r="J513" s="7"/>
      <c r="K513" s="20">
        <v>38.909399999999991</v>
      </c>
    </row>
    <row r="514" spans="1:11" x14ac:dyDescent="0.25">
      <c r="A514" s="1" t="s">
        <v>887</v>
      </c>
      <c r="B514" s="1">
        <v>3</v>
      </c>
      <c r="C514" s="1" t="s">
        <v>893</v>
      </c>
      <c r="D514" s="3" t="s">
        <v>894</v>
      </c>
      <c r="E514" t="s">
        <v>12</v>
      </c>
      <c r="F514" s="4"/>
      <c r="G514" s="4"/>
      <c r="H514" s="5"/>
      <c r="I514" s="7"/>
      <c r="J514" s="7"/>
      <c r="K514" s="20">
        <v>48.520699999999991</v>
      </c>
    </row>
    <row r="515" spans="1:11" x14ac:dyDescent="0.25">
      <c r="A515" s="1" t="s">
        <v>887</v>
      </c>
      <c r="B515" s="1">
        <v>3</v>
      </c>
      <c r="C515" s="1" t="s">
        <v>895</v>
      </c>
      <c r="D515" s="6" t="s">
        <v>896</v>
      </c>
      <c r="E515" t="s">
        <v>12</v>
      </c>
      <c r="F515" s="4"/>
      <c r="G515" s="4"/>
      <c r="H515" s="5"/>
      <c r="I515" s="7"/>
      <c r="J515" s="7"/>
      <c r="K515" s="20">
        <v>16.484100000000002</v>
      </c>
    </row>
    <row r="516" spans="1:11" x14ac:dyDescent="0.25">
      <c r="A516" s="1" t="s">
        <v>19</v>
      </c>
      <c r="B516" s="1" t="s">
        <v>19</v>
      </c>
      <c r="C516" s="1" t="s">
        <v>19</v>
      </c>
      <c r="D516" s="8" t="s">
        <v>19</v>
      </c>
      <c r="E516" s="8" t="s">
        <v>20</v>
      </c>
      <c r="F516" s="9"/>
      <c r="G516" s="9"/>
      <c r="H516" s="9"/>
      <c r="I516" s="9"/>
      <c r="J516" s="9"/>
      <c r="K516" s="20" t="s">
        <v>19</v>
      </c>
    </row>
    <row r="517" spans="1:11" x14ac:dyDescent="0.25">
      <c r="A517" s="1" t="s">
        <v>897</v>
      </c>
      <c r="B517" s="1">
        <v>1</v>
      </c>
      <c r="C517" s="1" t="s">
        <v>7</v>
      </c>
      <c r="D517" s="3" t="s">
        <v>898</v>
      </c>
      <c r="E517" t="s">
        <v>9</v>
      </c>
      <c r="F517" s="4"/>
      <c r="G517" s="4"/>
      <c r="H517" s="5"/>
      <c r="I517" s="5"/>
      <c r="J517" s="5"/>
      <c r="K517" s="20">
        <v>1249.9868999999999</v>
      </c>
    </row>
    <row r="518" spans="1:11" x14ac:dyDescent="0.25">
      <c r="A518" s="1" t="s">
        <v>897</v>
      </c>
      <c r="B518" s="1">
        <v>3</v>
      </c>
      <c r="C518" s="1" t="s">
        <v>899</v>
      </c>
      <c r="D518" s="3" t="s">
        <v>900</v>
      </c>
      <c r="E518" t="s">
        <v>12</v>
      </c>
      <c r="F518" s="4"/>
      <c r="G518" s="4"/>
      <c r="H518" s="5"/>
      <c r="I518" s="7"/>
      <c r="J518" s="7"/>
      <c r="K518" s="20">
        <v>12.104599999999998</v>
      </c>
    </row>
    <row r="519" spans="1:11" x14ac:dyDescent="0.25">
      <c r="A519" s="1" t="s">
        <v>897</v>
      </c>
      <c r="B519" s="1">
        <v>3</v>
      </c>
      <c r="C519" s="1" t="s">
        <v>901</v>
      </c>
      <c r="D519" s="3" t="s">
        <v>902</v>
      </c>
      <c r="E519" t="s">
        <v>12</v>
      </c>
      <c r="F519" s="4"/>
      <c r="G519" s="4"/>
      <c r="H519" s="5"/>
      <c r="I519" s="7"/>
      <c r="J519" s="7"/>
      <c r="K519" s="20">
        <v>36.139699999999998</v>
      </c>
    </row>
    <row r="520" spans="1:11" x14ac:dyDescent="0.25">
      <c r="A520" s="1" t="s">
        <v>19</v>
      </c>
      <c r="B520" s="1" t="s">
        <v>19</v>
      </c>
      <c r="C520" s="1" t="s">
        <v>19</v>
      </c>
      <c r="D520" s="8" t="s">
        <v>19</v>
      </c>
      <c r="E520" s="8" t="s">
        <v>20</v>
      </c>
      <c r="F520" s="9"/>
      <c r="G520" s="9"/>
      <c r="H520" s="9"/>
      <c r="I520" s="9"/>
      <c r="J520" s="9"/>
      <c r="K520" s="20" t="s">
        <v>19</v>
      </c>
    </row>
    <row r="521" spans="1:11" x14ac:dyDescent="0.25">
      <c r="A521" s="1" t="s">
        <v>903</v>
      </c>
      <c r="B521" s="1">
        <v>1</v>
      </c>
      <c r="C521" s="1" t="s">
        <v>7</v>
      </c>
      <c r="D521" s="3" t="s">
        <v>904</v>
      </c>
      <c r="E521" t="s">
        <v>9</v>
      </c>
      <c r="F521" s="4"/>
      <c r="G521" s="4"/>
      <c r="H521" s="5"/>
      <c r="I521" s="5"/>
      <c r="J521" s="5"/>
      <c r="K521" s="20">
        <v>1465.8133000000005</v>
      </c>
    </row>
    <row r="522" spans="1:11" x14ac:dyDescent="0.25">
      <c r="A522" s="1" t="s">
        <v>903</v>
      </c>
      <c r="B522" s="1">
        <v>3</v>
      </c>
      <c r="C522" s="1" t="s">
        <v>905</v>
      </c>
      <c r="D522" s="3" t="s">
        <v>906</v>
      </c>
      <c r="E522" t="s">
        <v>12</v>
      </c>
      <c r="F522" s="4"/>
      <c r="G522" s="4"/>
      <c r="H522" s="5"/>
      <c r="I522" s="7"/>
      <c r="J522" s="7"/>
      <c r="K522" s="20">
        <v>7.402400000000001</v>
      </c>
    </row>
    <row r="523" spans="1:11" x14ac:dyDescent="0.25">
      <c r="A523" s="1" t="s">
        <v>903</v>
      </c>
      <c r="B523" s="1">
        <v>3</v>
      </c>
      <c r="C523" s="1" t="s">
        <v>907</v>
      </c>
      <c r="D523" s="3" t="s">
        <v>776</v>
      </c>
      <c r="E523" t="s">
        <v>12</v>
      </c>
      <c r="F523" s="4"/>
      <c r="G523" s="4"/>
      <c r="H523" s="5"/>
      <c r="I523" s="7"/>
      <c r="J523" s="7"/>
      <c r="K523" s="20">
        <v>4.7355999999999998</v>
      </c>
    </row>
    <row r="524" spans="1:11" x14ac:dyDescent="0.25">
      <c r="A524" s="1" t="s">
        <v>903</v>
      </c>
      <c r="B524" s="1">
        <v>3</v>
      </c>
      <c r="C524" s="1" t="s">
        <v>908</v>
      </c>
      <c r="D524" s="3" t="s">
        <v>909</v>
      </c>
      <c r="E524" t="s">
        <v>12</v>
      </c>
      <c r="F524" s="4"/>
      <c r="G524" s="4"/>
      <c r="H524" s="5"/>
      <c r="I524" s="7"/>
      <c r="J524" s="7"/>
      <c r="K524" s="20">
        <v>22.061000000000003</v>
      </c>
    </row>
    <row r="525" spans="1:11" x14ac:dyDescent="0.25">
      <c r="A525" s="1" t="s">
        <v>903</v>
      </c>
      <c r="B525" s="1">
        <v>3</v>
      </c>
      <c r="C525" s="1" t="s">
        <v>910</v>
      </c>
      <c r="D525" s="3" t="s">
        <v>911</v>
      </c>
      <c r="E525" t="s">
        <v>12</v>
      </c>
      <c r="F525" s="4"/>
      <c r="G525" s="4"/>
      <c r="H525" s="5"/>
      <c r="I525" s="7"/>
      <c r="J525" s="7"/>
      <c r="K525" s="20">
        <v>37.220199999999991</v>
      </c>
    </row>
    <row r="526" spans="1:11" x14ac:dyDescent="0.25">
      <c r="A526" s="1" t="s">
        <v>903</v>
      </c>
      <c r="B526" s="1">
        <v>3</v>
      </c>
      <c r="C526" s="1" t="s">
        <v>912</v>
      </c>
      <c r="D526" s="3" t="s">
        <v>913</v>
      </c>
      <c r="E526" t="s">
        <v>12</v>
      </c>
      <c r="F526" s="4"/>
      <c r="G526" s="4"/>
      <c r="H526" s="5"/>
      <c r="I526" s="7"/>
      <c r="J526" s="7"/>
      <c r="K526" s="20">
        <v>11.111500000000001</v>
      </c>
    </row>
    <row r="527" spans="1:11" x14ac:dyDescent="0.25">
      <c r="A527" s="1" t="s">
        <v>903</v>
      </c>
      <c r="B527" s="1">
        <v>3</v>
      </c>
      <c r="C527" s="1" t="s">
        <v>914</v>
      </c>
      <c r="D527" s="3" t="s">
        <v>915</v>
      </c>
      <c r="E527" t="s">
        <v>12</v>
      </c>
      <c r="F527" s="4"/>
      <c r="G527" s="4"/>
      <c r="H527" s="5"/>
      <c r="I527" s="7"/>
      <c r="J527" s="7"/>
      <c r="K527" s="20">
        <v>8.4249999999999989</v>
      </c>
    </row>
    <row r="528" spans="1:11" x14ac:dyDescent="0.25">
      <c r="A528" s="1" t="s">
        <v>19</v>
      </c>
      <c r="B528" s="1" t="s">
        <v>19</v>
      </c>
      <c r="C528" s="1" t="s">
        <v>19</v>
      </c>
      <c r="D528" s="8" t="s">
        <v>19</v>
      </c>
      <c r="E528" s="8" t="s">
        <v>20</v>
      </c>
      <c r="F528" s="9"/>
      <c r="G528" s="9"/>
      <c r="H528" s="9"/>
      <c r="I528" s="9"/>
      <c r="J528" s="9"/>
      <c r="K528" s="20" t="s">
        <v>19</v>
      </c>
    </row>
    <row r="529" spans="1:11" x14ac:dyDescent="0.25">
      <c r="A529" s="1" t="s">
        <v>916</v>
      </c>
      <c r="B529" s="1">
        <v>1</v>
      </c>
      <c r="C529" s="1" t="s">
        <v>7</v>
      </c>
      <c r="D529" s="3" t="s">
        <v>917</v>
      </c>
      <c r="E529" t="s">
        <v>9</v>
      </c>
      <c r="F529" s="4"/>
      <c r="G529" s="4"/>
      <c r="H529" s="5"/>
      <c r="I529" s="5"/>
      <c r="J529" s="5"/>
      <c r="K529" s="20">
        <v>968.87820000000022</v>
      </c>
    </row>
    <row r="530" spans="1:11" x14ac:dyDescent="0.25">
      <c r="A530" s="1" t="s">
        <v>916</v>
      </c>
      <c r="B530" s="1">
        <v>3</v>
      </c>
      <c r="C530" s="1" t="s">
        <v>918</v>
      </c>
      <c r="D530" s="3" t="s">
        <v>919</v>
      </c>
      <c r="E530" t="s">
        <v>12</v>
      </c>
      <c r="F530" s="4"/>
      <c r="G530" s="4"/>
      <c r="H530" s="5"/>
      <c r="I530" s="7"/>
      <c r="J530" s="7"/>
      <c r="K530" s="20">
        <v>95.218700000000013</v>
      </c>
    </row>
    <row r="531" spans="1:11" x14ac:dyDescent="0.25">
      <c r="A531" s="1" t="s">
        <v>916</v>
      </c>
      <c r="B531" s="1">
        <v>3</v>
      </c>
      <c r="C531" s="1" t="s">
        <v>920</v>
      </c>
      <c r="D531" s="3" t="s">
        <v>921</v>
      </c>
      <c r="E531" t="s">
        <v>12</v>
      </c>
      <c r="F531" s="4"/>
      <c r="G531" s="4"/>
      <c r="H531" s="5"/>
      <c r="I531" s="7"/>
      <c r="J531" s="7"/>
      <c r="K531" s="20">
        <v>29.499099999999995</v>
      </c>
    </row>
    <row r="532" spans="1:11" x14ac:dyDescent="0.25">
      <c r="A532" s="1" t="s">
        <v>916</v>
      </c>
      <c r="B532" s="1">
        <v>3</v>
      </c>
      <c r="C532" s="1" t="s">
        <v>922</v>
      </c>
      <c r="D532" s="3" t="s">
        <v>923</v>
      </c>
      <c r="E532" t="s">
        <v>12</v>
      </c>
      <c r="F532" s="4"/>
      <c r="G532" s="4"/>
      <c r="H532" s="5"/>
      <c r="I532" s="7"/>
      <c r="J532" s="7"/>
      <c r="K532" s="20">
        <v>7.2713999999999999</v>
      </c>
    </row>
    <row r="533" spans="1:11" x14ac:dyDescent="0.25">
      <c r="A533" s="1" t="s">
        <v>19</v>
      </c>
      <c r="B533" s="1" t="s">
        <v>19</v>
      </c>
      <c r="C533" s="1" t="s">
        <v>19</v>
      </c>
      <c r="D533" s="8" t="s">
        <v>19</v>
      </c>
      <c r="E533" s="8" t="s">
        <v>20</v>
      </c>
      <c r="F533" s="9"/>
      <c r="G533" s="9"/>
      <c r="H533" s="9"/>
      <c r="I533" s="9"/>
      <c r="J533" s="9"/>
      <c r="K533" s="20" t="s">
        <v>19</v>
      </c>
    </row>
    <row r="534" spans="1:11" x14ac:dyDescent="0.25">
      <c r="A534" s="1" t="s">
        <v>924</v>
      </c>
      <c r="B534" s="1">
        <v>1</v>
      </c>
      <c r="C534" s="1" t="s">
        <v>7</v>
      </c>
      <c r="D534" s="3" t="s">
        <v>925</v>
      </c>
      <c r="E534" t="s">
        <v>9</v>
      </c>
      <c r="F534" s="4"/>
      <c r="G534" s="4"/>
      <c r="H534" s="5"/>
      <c r="I534" s="5"/>
      <c r="J534" s="5"/>
      <c r="K534" s="20">
        <v>1089.1858</v>
      </c>
    </row>
    <row r="535" spans="1:11" x14ac:dyDescent="0.25">
      <c r="A535" s="1" t="s">
        <v>924</v>
      </c>
      <c r="B535" s="1">
        <v>3</v>
      </c>
      <c r="C535" s="1" t="s">
        <v>926</v>
      </c>
      <c r="D535" s="3" t="s">
        <v>927</v>
      </c>
      <c r="E535" t="s">
        <v>12</v>
      </c>
      <c r="F535" s="4"/>
      <c r="G535" s="4"/>
      <c r="H535" s="5"/>
      <c r="I535" s="7"/>
      <c r="J535" s="7"/>
      <c r="K535" s="20">
        <v>37.842900000000014</v>
      </c>
    </row>
    <row r="536" spans="1:11" x14ac:dyDescent="0.25">
      <c r="A536" s="1" t="s">
        <v>924</v>
      </c>
      <c r="B536" s="1">
        <v>3</v>
      </c>
      <c r="C536" s="1" t="s">
        <v>928</v>
      </c>
      <c r="D536" s="3" t="s">
        <v>929</v>
      </c>
      <c r="E536" t="s">
        <v>12</v>
      </c>
      <c r="F536" s="4"/>
      <c r="G536" s="4"/>
      <c r="H536" s="5"/>
      <c r="I536" s="7"/>
      <c r="J536" s="7"/>
      <c r="K536" s="20">
        <v>4.0880000000000001</v>
      </c>
    </row>
    <row r="537" spans="1:11" x14ac:dyDescent="0.25">
      <c r="A537" s="1" t="s">
        <v>924</v>
      </c>
      <c r="B537" s="1">
        <v>3</v>
      </c>
      <c r="C537" s="1" t="s">
        <v>930</v>
      </c>
      <c r="D537" s="3" t="s">
        <v>931</v>
      </c>
      <c r="E537" t="s">
        <v>12</v>
      </c>
      <c r="F537" s="4"/>
      <c r="G537" s="4"/>
      <c r="H537" s="5"/>
      <c r="I537" s="7"/>
      <c r="J537" s="7"/>
      <c r="K537" s="20">
        <v>18.543099999999999</v>
      </c>
    </row>
    <row r="538" spans="1:11" x14ac:dyDescent="0.25">
      <c r="A538" s="1" t="s">
        <v>19</v>
      </c>
      <c r="B538" s="1" t="s">
        <v>19</v>
      </c>
      <c r="C538" s="1" t="s">
        <v>19</v>
      </c>
      <c r="D538" s="8" t="s">
        <v>19</v>
      </c>
      <c r="E538" s="8" t="s">
        <v>20</v>
      </c>
      <c r="F538" s="9"/>
      <c r="G538" s="9"/>
      <c r="H538" s="9"/>
      <c r="I538" s="9"/>
      <c r="J538" s="9"/>
      <c r="K538" s="20" t="s">
        <v>19</v>
      </c>
    </row>
    <row r="539" spans="1:11" x14ac:dyDescent="0.25">
      <c r="A539" s="1" t="s">
        <v>932</v>
      </c>
      <c r="B539" s="1">
        <v>1</v>
      </c>
      <c r="C539" s="1" t="s">
        <v>7</v>
      </c>
      <c r="D539" s="3" t="s">
        <v>933</v>
      </c>
      <c r="E539" t="s">
        <v>9</v>
      </c>
      <c r="F539" s="4"/>
      <c r="G539" s="4"/>
      <c r="H539" s="5"/>
      <c r="I539" s="5"/>
      <c r="J539" s="5"/>
      <c r="K539" s="20">
        <v>1583.3133999999986</v>
      </c>
    </row>
    <row r="540" spans="1:11" x14ac:dyDescent="0.25">
      <c r="A540" s="1" t="s">
        <v>932</v>
      </c>
      <c r="B540" s="1">
        <v>3</v>
      </c>
      <c r="C540" s="1" t="s">
        <v>934</v>
      </c>
      <c r="D540" s="3" t="s">
        <v>935</v>
      </c>
      <c r="E540" t="s">
        <v>12</v>
      </c>
      <c r="F540" s="4"/>
      <c r="G540" s="4"/>
      <c r="H540" s="5"/>
      <c r="I540" s="7"/>
      <c r="J540" s="7"/>
      <c r="K540" s="20">
        <v>356.31970000000064</v>
      </c>
    </row>
    <row r="541" spans="1:11" x14ac:dyDescent="0.25">
      <c r="A541" s="1" t="s">
        <v>932</v>
      </c>
      <c r="B541" s="1">
        <v>3</v>
      </c>
      <c r="C541" s="1" t="s">
        <v>936</v>
      </c>
      <c r="D541" s="3" t="s">
        <v>937</v>
      </c>
      <c r="E541" t="s">
        <v>12</v>
      </c>
      <c r="F541" s="4"/>
      <c r="G541" s="4"/>
      <c r="H541" s="4"/>
      <c r="I541" s="7"/>
      <c r="J541" s="7"/>
      <c r="K541" s="20">
        <v>334.58109999999999</v>
      </c>
    </row>
    <row r="542" spans="1:11" x14ac:dyDescent="0.25">
      <c r="A542" s="1" t="s">
        <v>932</v>
      </c>
      <c r="B542" s="1">
        <v>3</v>
      </c>
      <c r="C542" s="1" t="s">
        <v>938</v>
      </c>
      <c r="D542" s="3" t="s">
        <v>939</v>
      </c>
      <c r="E542" t="s">
        <v>12</v>
      </c>
      <c r="F542" s="4"/>
      <c r="G542" s="4"/>
      <c r="H542" s="5"/>
      <c r="I542" s="7"/>
      <c r="J542" s="7"/>
      <c r="K542" s="20">
        <v>161.7563000000001</v>
      </c>
    </row>
    <row r="543" spans="1:11" x14ac:dyDescent="0.25">
      <c r="A543" s="1" t="s">
        <v>932</v>
      </c>
      <c r="B543" s="1">
        <v>3</v>
      </c>
      <c r="C543" s="1" t="s">
        <v>940</v>
      </c>
      <c r="D543" s="3" t="s">
        <v>941</v>
      </c>
      <c r="E543" t="s">
        <v>12</v>
      </c>
      <c r="F543" s="4"/>
      <c r="G543" s="4"/>
      <c r="H543" s="5"/>
      <c r="I543" s="7"/>
      <c r="J543" s="7"/>
      <c r="K543" s="20">
        <v>53.437500000000021</v>
      </c>
    </row>
    <row r="544" spans="1:11" x14ac:dyDescent="0.25">
      <c r="A544" s="1" t="s">
        <v>932</v>
      </c>
      <c r="B544" s="1">
        <v>3</v>
      </c>
      <c r="C544" s="1" t="s">
        <v>942</v>
      </c>
      <c r="D544" s="3" t="s">
        <v>943</v>
      </c>
      <c r="E544" t="s">
        <v>12</v>
      </c>
      <c r="F544" s="4"/>
      <c r="G544" s="4"/>
      <c r="H544" s="5"/>
      <c r="I544" s="7"/>
      <c r="J544" s="7"/>
      <c r="K544" s="20">
        <v>31.255899999999997</v>
      </c>
    </row>
    <row r="545" spans="1:11" x14ac:dyDescent="0.25">
      <c r="A545" s="1" t="s">
        <v>932</v>
      </c>
      <c r="B545" s="1">
        <v>3</v>
      </c>
      <c r="C545" s="1" t="s">
        <v>944</v>
      </c>
      <c r="D545" s="3" t="s">
        <v>945</v>
      </c>
      <c r="E545" t="s">
        <v>12</v>
      </c>
      <c r="F545" s="4"/>
      <c r="G545" s="4"/>
      <c r="H545" s="5"/>
      <c r="I545" s="7"/>
      <c r="J545" s="7"/>
      <c r="K545" s="20">
        <v>14.153599999999999</v>
      </c>
    </row>
    <row r="546" spans="1:11" x14ac:dyDescent="0.25">
      <c r="A546" s="1" t="s">
        <v>932</v>
      </c>
      <c r="B546" s="1">
        <v>3</v>
      </c>
      <c r="C546" s="1" t="s">
        <v>946</v>
      </c>
      <c r="D546" s="3" t="s">
        <v>947</v>
      </c>
      <c r="E546" t="s">
        <v>12</v>
      </c>
      <c r="F546" s="4"/>
      <c r="G546" s="4"/>
      <c r="H546" s="5"/>
      <c r="I546" s="7"/>
      <c r="J546" s="7"/>
      <c r="K546" s="20">
        <v>31.041800000000002</v>
      </c>
    </row>
    <row r="547" spans="1:11" x14ac:dyDescent="0.25">
      <c r="A547" s="1" t="s">
        <v>932</v>
      </c>
      <c r="B547" s="1">
        <v>3</v>
      </c>
      <c r="C547" s="1" t="s">
        <v>948</v>
      </c>
      <c r="D547" s="3" t="s">
        <v>949</v>
      </c>
      <c r="E547" t="s">
        <v>12</v>
      </c>
      <c r="F547" s="4"/>
      <c r="G547" s="4"/>
      <c r="H547" s="5"/>
      <c r="I547" s="7"/>
      <c r="J547" s="7"/>
      <c r="K547" s="20">
        <v>21.215799999999998</v>
      </c>
    </row>
    <row r="548" spans="1:11" x14ac:dyDescent="0.25">
      <c r="A548" s="1" t="s">
        <v>932</v>
      </c>
      <c r="B548" s="1">
        <v>3</v>
      </c>
      <c r="C548" s="1" t="s">
        <v>950</v>
      </c>
      <c r="D548" s="3" t="s">
        <v>951</v>
      </c>
      <c r="E548" t="s">
        <v>12</v>
      </c>
      <c r="F548" s="4"/>
      <c r="G548" s="4"/>
      <c r="H548" s="5"/>
      <c r="I548" s="7"/>
      <c r="J548" s="7"/>
      <c r="K548" s="20">
        <v>20.728200000000005</v>
      </c>
    </row>
    <row r="549" spans="1:11" x14ac:dyDescent="0.25">
      <c r="A549" s="1" t="s">
        <v>932</v>
      </c>
      <c r="B549" s="1">
        <v>3</v>
      </c>
      <c r="C549" s="1" t="s">
        <v>952</v>
      </c>
      <c r="D549" s="3" t="s">
        <v>933</v>
      </c>
      <c r="E549" t="s">
        <v>12</v>
      </c>
      <c r="F549" s="4"/>
      <c r="G549" s="4"/>
      <c r="H549" s="5"/>
      <c r="I549" s="7"/>
      <c r="J549" s="7"/>
      <c r="K549" s="20">
        <v>78.321399999999983</v>
      </c>
    </row>
    <row r="550" spans="1:11" x14ac:dyDescent="0.25">
      <c r="A550" s="1" t="s">
        <v>932</v>
      </c>
      <c r="B550" s="1">
        <v>3</v>
      </c>
      <c r="C550" s="1" t="s">
        <v>953</v>
      </c>
      <c r="D550" s="3" t="s">
        <v>954</v>
      </c>
      <c r="E550" t="s">
        <v>12</v>
      </c>
      <c r="F550" s="4"/>
      <c r="G550" s="4"/>
      <c r="H550" s="5"/>
      <c r="I550" s="7"/>
      <c r="J550" s="7"/>
      <c r="K550" s="20">
        <v>19.321399999999997</v>
      </c>
    </row>
    <row r="551" spans="1:11" x14ac:dyDescent="0.25">
      <c r="A551" s="1" t="s">
        <v>19</v>
      </c>
      <c r="B551" s="1" t="s">
        <v>19</v>
      </c>
      <c r="C551" s="1" t="s">
        <v>19</v>
      </c>
      <c r="D551" s="8" t="s">
        <v>19</v>
      </c>
      <c r="E551" s="8" t="s">
        <v>20</v>
      </c>
      <c r="F551" s="9"/>
      <c r="G551" s="9"/>
      <c r="H551" s="9"/>
      <c r="I551" s="9"/>
      <c r="J551" s="9"/>
      <c r="K551" s="20" t="s">
        <v>19</v>
      </c>
    </row>
    <row r="552" spans="1:11" x14ac:dyDescent="0.25">
      <c r="A552" s="1" t="s">
        <v>955</v>
      </c>
      <c r="B552" s="1">
        <v>1</v>
      </c>
      <c r="C552" s="1" t="s">
        <v>7</v>
      </c>
      <c r="D552" s="3" t="s">
        <v>956</v>
      </c>
      <c r="E552" t="s">
        <v>9</v>
      </c>
      <c r="F552" s="4"/>
      <c r="G552" s="4"/>
      <c r="H552" s="5"/>
      <c r="I552" s="5"/>
      <c r="J552" s="5"/>
      <c r="K552" s="20">
        <v>1409.7550000000003</v>
      </c>
    </row>
    <row r="553" spans="1:11" x14ac:dyDescent="0.25">
      <c r="A553" s="1" t="s">
        <v>955</v>
      </c>
      <c r="B553" s="1">
        <v>3</v>
      </c>
      <c r="C553" s="1" t="s">
        <v>957</v>
      </c>
      <c r="D553" s="3" t="s">
        <v>958</v>
      </c>
      <c r="E553" t="s">
        <v>12</v>
      </c>
      <c r="F553" s="4"/>
      <c r="G553" s="4"/>
      <c r="H553" s="5"/>
      <c r="I553" s="7"/>
      <c r="J553" s="7"/>
      <c r="K553" s="20">
        <v>91.174300000000031</v>
      </c>
    </row>
    <row r="554" spans="1:11" x14ac:dyDescent="0.25">
      <c r="A554" s="1" t="s">
        <v>955</v>
      </c>
      <c r="B554" s="1">
        <v>3</v>
      </c>
      <c r="C554" s="1" t="s">
        <v>959</v>
      </c>
      <c r="D554" s="3" t="s">
        <v>960</v>
      </c>
      <c r="E554" t="s">
        <v>12</v>
      </c>
      <c r="F554" s="4"/>
      <c r="G554" s="4"/>
      <c r="H554" s="5"/>
      <c r="I554" s="7"/>
      <c r="J554" s="7"/>
      <c r="K554" s="20">
        <v>11.377499999999998</v>
      </c>
    </row>
    <row r="555" spans="1:11" x14ac:dyDescent="0.25">
      <c r="A555" s="1" t="s">
        <v>955</v>
      </c>
      <c r="B555" s="1">
        <v>3</v>
      </c>
      <c r="C555" s="1" t="s">
        <v>961</v>
      </c>
      <c r="D555" s="3" t="s">
        <v>962</v>
      </c>
      <c r="E555" t="s">
        <v>12</v>
      </c>
      <c r="F555" s="4"/>
      <c r="G555" s="4"/>
      <c r="H555" s="5"/>
      <c r="I555" s="7"/>
      <c r="J555" s="7"/>
      <c r="K555" s="20">
        <v>3.9865000000000004</v>
      </c>
    </row>
    <row r="556" spans="1:11" x14ac:dyDescent="0.25">
      <c r="A556" s="1" t="s">
        <v>955</v>
      </c>
      <c r="B556" s="1">
        <v>3</v>
      </c>
      <c r="C556" s="1" t="s">
        <v>963</v>
      </c>
      <c r="D556" s="3" t="s">
        <v>964</v>
      </c>
      <c r="E556" t="s">
        <v>12</v>
      </c>
      <c r="F556" s="4"/>
      <c r="G556" s="4"/>
      <c r="H556" s="5"/>
      <c r="I556" s="7"/>
      <c r="J556" s="7"/>
      <c r="K556" s="20">
        <v>15.4956</v>
      </c>
    </row>
    <row r="557" spans="1:11" x14ac:dyDescent="0.25">
      <c r="A557" s="1" t="s">
        <v>955</v>
      </c>
      <c r="B557" s="1">
        <v>3</v>
      </c>
      <c r="C557" s="1" t="s">
        <v>965</v>
      </c>
      <c r="D557" s="3" t="s">
        <v>966</v>
      </c>
      <c r="E557" t="s">
        <v>12</v>
      </c>
      <c r="F557" s="4"/>
      <c r="G557" s="4"/>
      <c r="H557" s="5"/>
      <c r="I557" s="7"/>
      <c r="J557" s="7"/>
      <c r="K557" s="20">
        <v>17.827400000000001</v>
      </c>
    </row>
    <row r="558" spans="1:11" x14ac:dyDescent="0.25">
      <c r="A558" s="1" t="s">
        <v>19</v>
      </c>
      <c r="B558" s="1" t="s">
        <v>19</v>
      </c>
      <c r="C558" s="1" t="s">
        <v>19</v>
      </c>
      <c r="D558" s="8" t="s">
        <v>19</v>
      </c>
      <c r="E558" s="8" t="s">
        <v>20</v>
      </c>
      <c r="F558" s="9"/>
      <c r="G558" s="9"/>
      <c r="H558" s="9"/>
      <c r="I558" s="9"/>
      <c r="J558" s="9"/>
      <c r="K558" s="20" t="s">
        <v>19</v>
      </c>
    </row>
    <row r="559" spans="1:11" x14ac:dyDescent="0.25">
      <c r="A559" s="1" t="s">
        <v>967</v>
      </c>
      <c r="B559" s="1">
        <v>1</v>
      </c>
      <c r="C559" s="1" t="s">
        <v>7</v>
      </c>
      <c r="D559" s="3" t="s">
        <v>968</v>
      </c>
      <c r="E559" t="s">
        <v>9</v>
      </c>
      <c r="F559" s="4"/>
      <c r="G559" s="4"/>
      <c r="H559" s="5"/>
      <c r="I559" s="5"/>
      <c r="J559" s="5"/>
      <c r="K559" s="20">
        <v>1752.3508999999999</v>
      </c>
    </row>
    <row r="560" spans="1:11" x14ac:dyDescent="0.25">
      <c r="A560" s="1" t="s">
        <v>967</v>
      </c>
      <c r="B560" s="1">
        <v>3</v>
      </c>
      <c r="C560" s="1" t="s">
        <v>969</v>
      </c>
      <c r="D560" s="3" t="s">
        <v>970</v>
      </c>
      <c r="E560" t="s">
        <v>12</v>
      </c>
      <c r="F560" s="4"/>
      <c r="G560" s="4"/>
      <c r="H560" s="5"/>
      <c r="I560" s="7"/>
      <c r="J560" s="7"/>
      <c r="K560" s="20">
        <v>14.873000000000001</v>
      </c>
    </row>
    <row r="561" spans="1:11" x14ac:dyDescent="0.25">
      <c r="A561" s="1" t="s">
        <v>967</v>
      </c>
      <c r="B561" s="1">
        <v>3</v>
      </c>
      <c r="C561" s="1" t="s">
        <v>971</v>
      </c>
      <c r="D561" s="3" t="s">
        <v>972</v>
      </c>
      <c r="E561" t="s">
        <v>12</v>
      </c>
      <c r="F561" s="4"/>
      <c r="G561" s="4"/>
      <c r="H561" s="5"/>
      <c r="I561" s="7"/>
      <c r="J561" s="7"/>
      <c r="K561" s="20">
        <v>12.599</v>
      </c>
    </row>
    <row r="562" spans="1:11" x14ac:dyDescent="0.25">
      <c r="A562" s="1" t="s">
        <v>967</v>
      </c>
      <c r="B562" s="1">
        <v>3</v>
      </c>
      <c r="C562" s="1" t="s">
        <v>973</v>
      </c>
      <c r="D562" s="3" t="s">
        <v>974</v>
      </c>
      <c r="E562" t="s">
        <v>12</v>
      </c>
      <c r="F562" s="4"/>
      <c r="G562" s="4"/>
      <c r="H562" s="5"/>
      <c r="I562" s="7"/>
      <c r="J562" s="7"/>
      <c r="K562" s="20">
        <v>5.7562000000000006</v>
      </c>
    </row>
    <row r="563" spans="1:11" x14ac:dyDescent="0.25">
      <c r="A563" s="1" t="s">
        <v>967</v>
      </c>
      <c r="B563" s="1">
        <v>3</v>
      </c>
      <c r="C563" s="1" t="s">
        <v>975</v>
      </c>
      <c r="D563" s="3" t="s">
        <v>976</v>
      </c>
      <c r="E563" t="s">
        <v>12</v>
      </c>
      <c r="F563" s="4"/>
      <c r="G563" s="4"/>
      <c r="H563" s="5"/>
      <c r="I563" s="7"/>
      <c r="J563" s="7"/>
      <c r="K563" s="20">
        <v>31.6389</v>
      </c>
    </row>
    <row r="564" spans="1:11" x14ac:dyDescent="0.25">
      <c r="A564" s="1" t="s">
        <v>19</v>
      </c>
      <c r="B564" s="1" t="s">
        <v>19</v>
      </c>
      <c r="C564" s="1" t="s">
        <v>19</v>
      </c>
      <c r="D564" s="8" t="s">
        <v>19</v>
      </c>
      <c r="E564" s="8" t="s">
        <v>20</v>
      </c>
      <c r="F564" s="9"/>
      <c r="G564" s="9"/>
      <c r="H564" s="9"/>
      <c r="I564" s="9"/>
      <c r="J564" s="9"/>
      <c r="K564" s="20" t="s">
        <v>19</v>
      </c>
    </row>
    <row r="565" spans="1:11" x14ac:dyDescent="0.25">
      <c r="A565" s="1" t="s">
        <v>977</v>
      </c>
      <c r="B565" s="1">
        <v>1</v>
      </c>
      <c r="C565" s="1" t="s">
        <v>7</v>
      </c>
      <c r="D565" s="3" t="s">
        <v>978</v>
      </c>
      <c r="E565" t="s">
        <v>9</v>
      </c>
      <c r="F565" s="4"/>
      <c r="G565" s="4"/>
      <c r="H565" s="5"/>
      <c r="I565" s="5"/>
      <c r="J565" s="5"/>
      <c r="K565" s="20">
        <v>1498.6646000000005</v>
      </c>
    </row>
    <row r="566" spans="1:11" x14ac:dyDescent="0.25">
      <c r="A566" s="1" t="s">
        <v>977</v>
      </c>
      <c r="B566" s="1">
        <v>3</v>
      </c>
      <c r="C566" s="1" t="s">
        <v>979</v>
      </c>
      <c r="D566" s="3" t="s">
        <v>980</v>
      </c>
      <c r="E566" t="s">
        <v>12</v>
      </c>
      <c r="F566" s="4"/>
      <c r="G566" s="4"/>
      <c r="H566" s="5"/>
      <c r="I566" s="7"/>
      <c r="J566" s="7"/>
      <c r="K566" s="20">
        <v>96.273900000000026</v>
      </c>
    </row>
    <row r="567" spans="1:11" x14ac:dyDescent="0.25">
      <c r="A567" s="1" t="s">
        <v>977</v>
      </c>
      <c r="B567" s="1">
        <v>3</v>
      </c>
      <c r="C567" s="1" t="s">
        <v>981</v>
      </c>
      <c r="D567" s="3" t="s">
        <v>982</v>
      </c>
      <c r="E567" t="s">
        <v>12</v>
      </c>
      <c r="F567" s="4"/>
      <c r="G567" s="4"/>
      <c r="H567" s="5"/>
      <c r="I567" s="7"/>
      <c r="J567" s="7"/>
      <c r="K567" s="20">
        <v>11.982599999999998</v>
      </c>
    </row>
    <row r="568" spans="1:11" x14ac:dyDescent="0.25">
      <c r="A568" s="1" t="s">
        <v>977</v>
      </c>
      <c r="B568" s="1">
        <v>3</v>
      </c>
      <c r="C568" s="1" t="s">
        <v>983</v>
      </c>
      <c r="D568" s="3" t="s">
        <v>984</v>
      </c>
      <c r="E568" t="s">
        <v>12</v>
      </c>
      <c r="F568" s="4"/>
      <c r="G568" s="4"/>
      <c r="H568" s="5"/>
      <c r="I568" s="7"/>
      <c r="J568" s="7"/>
      <c r="K568" s="20">
        <v>38.650299999999994</v>
      </c>
    </row>
    <row r="569" spans="1:11" x14ac:dyDescent="0.25">
      <c r="A569" s="1" t="s">
        <v>977</v>
      </c>
      <c r="B569" s="1">
        <v>3</v>
      </c>
      <c r="C569" s="1" t="s">
        <v>985</v>
      </c>
      <c r="D569" s="3" t="s">
        <v>986</v>
      </c>
      <c r="E569" t="s">
        <v>12</v>
      </c>
      <c r="F569" s="4"/>
      <c r="G569" s="4"/>
      <c r="H569" s="5"/>
      <c r="I569" s="7"/>
      <c r="J569" s="7"/>
      <c r="K569" s="20">
        <v>12.509900000000002</v>
      </c>
    </row>
    <row r="570" spans="1:11" x14ac:dyDescent="0.25">
      <c r="A570" s="1" t="s">
        <v>977</v>
      </c>
      <c r="B570" s="1">
        <v>3</v>
      </c>
      <c r="C570" s="1" t="s">
        <v>987</v>
      </c>
      <c r="D570" s="3" t="s">
        <v>988</v>
      </c>
      <c r="E570" t="s">
        <v>12</v>
      </c>
      <c r="F570" s="4"/>
      <c r="G570" s="4"/>
      <c r="H570" s="5"/>
      <c r="I570" s="7"/>
      <c r="J570" s="7"/>
      <c r="K570" s="20">
        <v>9.6881000000000022</v>
      </c>
    </row>
    <row r="571" spans="1:11" x14ac:dyDescent="0.25">
      <c r="A571" s="1" t="s">
        <v>977</v>
      </c>
      <c r="B571" s="1">
        <v>3</v>
      </c>
      <c r="C571" s="1" t="s">
        <v>989</v>
      </c>
      <c r="D571" s="3" t="s">
        <v>990</v>
      </c>
      <c r="E571" t="s">
        <v>12</v>
      </c>
      <c r="F571" s="4"/>
      <c r="G571" s="4"/>
      <c r="H571" s="5"/>
      <c r="I571" s="7"/>
      <c r="J571" s="7"/>
      <c r="K571" s="20">
        <v>11.430999999999999</v>
      </c>
    </row>
    <row r="572" spans="1:11" x14ac:dyDescent="0.25">
      <c r="A572" s="1" t="s">
        <v>19</v>
      </c>
      <c r="B572" s="1" t="s">
        <v>19</v>
      </c>
      <c r="C572" s="1" t="s">
        <v>19</v>
      </c>
      <c r="D572" s="8" t="s">
        <v>19</v>
      </c>
      <c r="E572" s="8" t="s">
        <v>20</v>
      </c>
      <c r="F572" s="9"/>
      <c r="G572" s="9"/>
      <c r="H572" s="9"/>
      <c r="I572" s="9"/>
      <c r="J572" s="9"/>
      <c r="K572" s="20" t="s">
        <v>19</v>
      </c>
    </row>
    <row r="573" spans="1:11" x14ac:dyDescent="0.25">
      <c r="A573" s="1" t="s">
        <v>991</v>
      </c>
      <c r="B573" s="1">
        <v>1</v>
      </c>
      <c r="C573" s="1" t="s">
        <v>7</v>
      </c>
      <c r="D573" s="3" t="s">
        <v>992</v>
      </c>
      <c r="E573" t="s">
        <v>9</v>
      </c>
      <c r="F573" s="4"/>
      <c r="G573" s="4"/>
      <c r="H573" s="5"/>
      <c r="I573" s="5"/>
      <c r="J573" s="5"/>
      <c r="K573" s="20">
        <v>1712.6890999999996</v>
      </c>
    </row>
    <row r="574" spans="1:11" x14ac:dyDescent="0.25">
      <c r="A574" s="1" t="s">
        <v>991</v>
      </c>
      <c r="B574" s="1">
        <v>3</v>
      </c>
      <c r="C574" s="1" t="s">
        <v>993</v>
      </c>
      <c r="D574" s="3" t="s">
        <v>994</v>
      </c>
      <c r="E574" t="s">
        <v>12</v>
      </c>
      <c r="F574" s="4"/>
      <c r="G574" s="4"/>
      <c r="H574" s="5"/>
      <c r="I574" s="7"/>
      <c r="J574" s="7"/>
      <c r="K574" s="20">
        <v>64.348399999999984</v>
      </c>
    </row>
    <row r="575" spans="1:11" x14ac:dyDescent="0.25">
      <c r="A575" s="1" t="s">
        <v>991</v>
      </c>
      <c r="B575" s="1">
        <v>3</v>
      </c>
      <c r="C575" s="1" t="s">
        <v>995</v>
      </c>
      <c r="D575" s="3" t="s">
        <v>996</v>
      </c>
      <c r="E575" t="s">
        <v>12</v>
      </c>
      <c r="F575" s="4"/>
      <c r="G575" s="4"/>
      <c r="H575" s="5"/>
      <c r="I575" s="7"/>
      <c r="J575" s="7"/>
      <c r="K575" s="20">
        <v>39.090100000000007</v>
      </c>
    </row>
    <row r="576" spans="1:11" x14ac:dyDescent="0.25">
      <c r="A576" s="1" t="s">
        <v>991</v>
      </c>
      <c r="B576" s="1">
        <v>3</v>
      </c>
      <c r="C576" s="1" t="s">
        <v>997</v>
      </c>
      <c r="D576" s="3" t="s">
        <v>998</v>
      </c>
      <c r="E576" t="s">
        <v>12</v>
      </c>
      <c r="F576" s="4"/>
      <c r="G576" s="4"/>
      <c r="H576" s="5"/>
      <c r="I576" s="7"/>
      <c r="J576" s="7"/>
      <c r="K576" s="20">
        <v>12.135100000000003</v>
      </c>
    </row>
    <row r="577" spans="1:11" x14ac:dyDescent="0.25">
      <c r="A577" s="1" t="s">
        <v>991</v>
      </c>
      <c r="B577" s="1">
        <v>3</v>
      </c>
      <c r="C577" s="1" t="s">
        <v>999</v>
      </c>
      <c r="D577" s="3" t="s">
        <v>1000</v>
      </c>
      <c r="E577" t="s">
        <v>12</v>
      </c>
      <c r="F577" s="4"/>
      <c r="G577" s="4"/>
      <c r="H577" s="5"/>
      <c r="I577" s="7"/>
      <c r="J577" s="7"/>
      <c r="K577" s="20">
        <v>5.1167000000000007</v>
      </c>
    </row>
    <row r="578" spans="1:11" x14ac:dyDescent="0.25">
      <c r="A578" s="1" t="s">
        <v>991</v>
      </c>
      <c r="B578" s="1">
        <v>3</v>
      </c>
      <c r="C578" s="1" t="s">
        <v>1001</v>
      </c>
      <c r="D578" s="3" t="s">
        <v>1002</v>
      </c>
      <c r="E578" t="s">
        <v>12</v>
      </c>
      <c r="F578" s="4"/>
      <c r="G578" s="4"/>
      <c r="H578" s="5"/>
      <c r="I578" s="7"/>
      <c r="J578" s="7"/>
      <c r="K578" s="20">
        <v>12.261400000000002</v>
      </c>
    </row>
    <row r="579" spans="1:11" x14ac:dyDescent="0.25">
      <c r="A579" s="1" t="s">
        <v>991</v>
      </c>
      <c r="B579" s="1">
        <v>3</v>
      </c>
      <c r="C579" s="1" t="s">
        <v>1003</v>
      </c>
      <c r="D579" s="3" t="s">
        <v>1004</v>
      </c>
      <c r="E579" t="s">
        <v>12</v>
      </c>
      <c r="F579" s="4"/>
      <c r="G579" s="4"/>
      <c r="H579" s="5"/>
      <c r="I579" s="7"/>
      <c r="J579" s="7"/>
      <c r="K579" s="20">
        <v>4.2073999999999998</v>
      </c>
    </row>
    <row r="580" spans="1:11" x14ac:dyDescent="0.25">
      <c r="A580" s="1" t="s">
        <v>991</v>
      </c>
      <c r="B580" s="1">
        <v>3</v>
      </c>
      <c r="C580" s="1" t="s">
        <v>1005</v>
      </c>
      <c r="D580" s="3" t="s">
        <v>1006</v>
      </c>
      <c r="E580" t="s">
        <v>12</v>
      </c>
      <c r="F580" s="4"/>
      <c r="G580" s="4"/>
      <c r="H580" s="5"/>
      <c r="I580" s="7"/>
      <c r="J580" s="7"/>
      <c r="K580" s="20">
        <v>17.778699999999997</v>
      </c>
    </row>
    <row r="581" spans="1:11" x14ac:dyDescent="0.25">
      <c r="A581" s="1" t="s">
        <v>991</v>
      </c>
      <c r="B581" s="1">
        <v>3</v>
      </c>
      <c r="C581" s="1" t="s">
        <v>1007</v>
      </c>
      <c r="D581" s="3" t="s">
        <v>1008</v>
      </c>
      <c r="E581" t="s">
        <v>12</v>
      </c>
      <c r="F581" s="4"/>
      <c r="G581" s="4"/>
      <c r="H581" s="5"/>
      <c r="I581" s="7"/>
      <c r="J581" s="7"/>
      <c r="K581" s="20">
        <v>15.716600000000001</v>
      </c>
    </row>
    <row r="582" spans="1:11" x14ac:dyDescent="0.25">
      <c r="A582" s="1" t="s">
        <v>991</v>
      </c>
      <c r="B582" s="1">
        <v>3</v>
      </c>
      <c r="C582" s="1" t="s">
        <v>1009</v>
      </c>
      <c r="D582" s="3" t="s">
        <v>1010</v>
      </c>
      <c r="E582" t="s">
        <v>12</v>
      </c>
      <c r="F582" s="4"/>
      <c r="G582" s="4"/>
      <c r="H582" s="5"/>
      <c r="I582" s="7"/>
      <c r="J582" s="7"/>
      <c r="K582" s="20">
        <v>5.4292000000000007</v>
      </c>
    </row>
    <row r="583" spans="1:11" x14ac:dyDescent="0.25">
      <c r="A583" s="1" t="s">
        <v>19</v>
      </c>
      <c r="B583" s="1" t="s">
        <v>19</v>
      </c>
      <c r="C583" s="1" t="s">
        <v>19</v>
      </c>
      <c r="D583" s="8" t="s">
        <v>19</v>
      </c>
      <c r="E583" s="8" t="s">
        <v>20</v>
      </c>
      <c r="F583" s="9"/>
      <c r="G583" s="9"/>
      <c r="H583" s="9"/>
      <c r="I583" s="9"/>
      <c r="J583" s="9"/>
      <c r="K583" s="20" t="s">
        <v>19</v>
      </c>
    </row>
    <row r="584" spans="1:11" x14ac:dyDescent="0.25">
      <c r="A584" s="1" t="s">
        <v>1011</v>
      </c>
      <c r="B584" s="1">
        <v>1</v>
      </c>
      <c r="C584" s="1" t="s">
        <v>7</v>
      </c>
      <c r="D584" s="3" t="s">
        <v>1012</v>
      </c>
      <c r="E584" t="s">
        <v>9</v>
      </c>
      <c r="F584" s="4"/>
      <c r="G584" s="4"/>
      <c r="H584" s="5"/>
      <c r="I584" s="5"/>
      <c r="J584" s="5"/>
      <c r="K584" s="20">
        <v>1418.7287999999999</v>
      </c>
    </row>
    <row r="585" spans="1:11" x14ac:dyDescent="0.25">
      <c r="A585" s="1" t="s">
        <v>1011</v>
      </c>
      <c r="B585" s="1">
        <v>3</v>
      </c>
      <c r="C585" s="1" t="s">
        <v>1013</v>
      </c>
      <c r="D585" s="3" t="s">
        <v>1014</v>
      </c>
      <c r="E585" t="s">
        <v>12</v>
      </c>
      <c r="F585" s="4"/>
      <c r="G585" s="4"/>
      <c r="H585" s="5"/>
      <c r="I585" s="7"/>
      <c r="J585" s="7"/>
      <c r="K585" s="20">
        <v>88.16149999999999</v>
      </c>
    </row>
    <row r="586" spans="1:11" x14ac:dyDescent="0.25">
      <c r="A586" s="1" t="s">
        <v>1011</v>
      </c>
      <c r="B586" s="1">
        <v>3</v>
      </c>
      <c r="C586" s="1" t="s">
        <v>1015</v>
      </c>
      <c r="D586" s="3" t="s">
        <v>1016</v>
      </c>
      <c r="E586" t="s">
        <v>12</v>
      </c>
      <c r="F586" s="4"/>
      <c r="G586" s="4"/>
      <c r="H586" s="5"/>
      <c r="I586" s="7"/>
      <c r="J586" s="7"/>
      <c r="K586" s="20">
        <v>26.092100000000002</v>
      </c>
    </row>
    <row r="587" spans="1:11" x14ac:dyDescent="0.25">
      <c r="A587" s="1" t="s">
        <v>1011</v>
      </c>
      <c r="B587" s="1">
        <v>3</v>
      </c>
      <c r="C587" s="1" t="s">
        <v>1017</v>
      </c>
      <c r="D587" s="3" t="s">
        <v>1018</v>
      </c>
      <c r="E587" t="s">
        <v>12</v>
      </c>
      <c r="F587" s="4"/>
      <c r="G587" s="4"/>
      <c r="H587" s="5"/>
      <c r="I587" s="7"/>
      <c r="J587" s="7"/>
      <c r="K587" s="20">
        <v>3.3813999999999997</v>
      </c>
    </row>
    <row r="588" spans="1:11" x14ac:dyDescent="0.25">
      <c r="A588" s="1" t="s">
        <v>1011</v>
      </c>
      <c r="B588" s="1">
        <v>3</v>
      </c>
      <c r="C588" s="1" t="s">
        <v>1019</v>
      </c>
      <c r="D588" s="3" t="s">
        <v>1020</v>
      </c>
      <c r="E588" t="s">
        <v>12</v>
      </c>
      <c r="F588" s="4"/>
      <c r="G588" s="4"/>
      <c r="H588" s="5"/>
      <c r="I588" s="7"/>
      <c r="J588" s="7"/>
      <c r="K588" s="20">
        <v>22.983899999999998</v>
      </c>
    </row>
    <row r="589" spans="1:11" x14ac:dyDescent="0.25">
      <c r="A589" s="1" t="s">
        <v>1011</v>
      </c>
      <c r="B589" s="1">
        <v>3</v>
      </c>
      <c r="C589" s="1" t="s">
        <v>1021</v>
      </c>
      <c r="D589" s="3" t="s">
        <v>1022</v>
      </c>
      <c r="E589" t="s">
        <v>12</v>
      </c>
      <c r="F589" s="4"/>
      <c r="G589" s="4"/>
      <c r="H589" s="5"/>
      <c r="I589" s="7"/>
      <c r="J589" s="7"/>
      <c r="K589" s="20">
        <v>10.219000000000001</v>
      </c>
    </row>
    <row r="590" spans="1:11" x14ac:dyDescent="0.25">
      <c r="A590" s="1" t="s">
        <v>1011</v>
      </c>
      <c r="B590" s="1">
        <v>3</v>
      </c>
      <c r="C590" s="1" t="s">
        <v>1023</v>
      </c>
      <c r="D590" s="3" t="s">
        <v>1024</v>
      </c>
      <c r="E590" t="s">
        <v>12</v>
      </c>
      <c r="F590" s="4"/>
      <c r="G590" s="4"/>
      <c r="H590" s="5"/>
      <c r="I590" s="7"/>
      <c r="J590" s="7"/>
      <c r="K590" s="20">
        <v>25.5655</v>
      </c>
    </row>
    <row r="591" spans="1:11" x14ac:dyDescent="0.25">
      <c r="A591" s="1" t="s">
        <v>1011</v>
      </c>
      <c r="B591" s="1">
        <v>3</v>
      </c>
      <c r="C591" s="1" t="s">
        <v>1025</v>
      </c>
      <c r="D591" s="3" t="s">
        <v>1026</v>
      </c>
      <c r="E591" t="s">
        <v>12</v>
      </c>
      <c r="F591" s="4"/>
      <c r="G591" s="4"/>
      <c r="H591" s="5"/>
      <c r="I591" s="7"/>
      <c r="J591" s="7"/>
      <c r="K591" s="20">
        <v>9.9101999999999997</v>
      </c>
    </row>
    <row r="592" spans="1:11" x14ac:dyDescent="0.25">
      <c r="A592" s="1" t="s">
        <v>19</v>
      </c>
      <c r="B592" s="1" t="s">
        <v>19</v>
      </c>
      <c r="C592" s="1" t="s">
        <v>19</v>
      </c>
      <c r="D592" s="8" t="s">
        <v>19</v>
      </c>
      <c r="E592" s="8" t="s">
        <v>20</v>
      </c>
      <c r="F592" s="9"/>
      <c r="G592" s="9"/>
      <c r="H592" s="9"/>
      <c r="I592" s="9"/>
      <c r="J592" s="9"/>
      <c r="K592" s="20" t="s">
        <v>19</v>
      </c>
    </row>
    <row r="593" spans="1:11" x14ac:dyDescent="0.25">
      <c r="A593" s="1" t="s">
        <v>1027</v>
      </c>
      <c r="B593" s="1">
        <v>1</v>
      </c>
      <c r="C593" s="1" t="s">
        <v>7</v>
      </c>
      <c r="D593" s="3" t="s">
        <v>1028</v>
      </c>
      <c r="E593" t="s">
        <v>9</v>
      </c>
      <c r="F593" s="4"/>
      <c r="G593" s="4"/>
      <c r="H593" s="5"/>
      <c r="I593" s="5"/>
      <c r="J593" s="5"/>
      <c r="K593" s="20">
        <v>1490.4337999999984</v>
      </c>
    </row>
    <row r="594" spans="1:11" x14ac:dyDescent="0.25">
      <c r="A594" s="1" t="s">
        <v>1027</v>
      </c>
      <c r="B594" s="1">
        <v>3</v>
      </c>
      <c r="C594" s="1" t="s">
        <v>1029</v>
      </c>
      <c r="D594" s="3" t="s">
        <v>1030</v>
      </c>
      <c r="E594" t="s">
        <v>12</v>
      </c>
      <c r="F594" s="4"/>
      <c r="G594" s="4"/>
      <c r="H594" s="5"/>
      <c r="I594" s="7"/>
      <c r="J594" s="7"/>
      <c r="K594" s="20">
        <v>71.562600000000018</v>
      </c>
    </row>
    <row r="595" spans="1:11" x14ac:dyDescent="0.25">
      <c r="A595" s="1" t="s">
        <v>1027</v>
      </c>
      <c r="B595" s="1">
        <v>3</v>
      </c>
      <c r="C595" s="1" t="s">
        <v>1031</v>
      </c>
      <c r="D595" s="3" t="s">
        <v>1032</v>
      </c>
      <c r="E595" t="s">
        <v>12</v>
      </c>
      <c r="F595" s="4"/>
      <c r="G595" s="4"/>
      <c r="H595" s="5"/>
      <c r="I595" s="7"/>
      <c r="J595" s="7"/>
      <c r="K595" s="20">
        <v>13.792399999999999</v>
      </c>
    </row>
    <row r="596" spans="1:11" x14ac:dyDescent="0.25">
      <c r="A596" s="1" t="s">
        <v>1027</v>
      </c>
      <c r="B596" s="1">
        <v>3</v>
      </c>
      <c r="C596" s="1" t="s">
        <v>1033</v>
      </c>
      <c r="D596" s="3" t="s">
        <v>1034</v>
      </c>
      <c r="E596" t="s">
        <v>12</v>
      </c>
      <c r="F596" s="4"/>
      <c r="G596" s="4"/>
      <c r="H596" s="5"/>
      <c r="I596" s="7"/>
      <c r="J596" s="7"/>
      <c r="K596" s="20">
        <v>2.9706000000000001</v>
      </c>
    </row>
    <row r="597" spans="1:11" x14ac:dyDescent="0.25">
      <c r="A597" s="1" t="s">
        <v>19</v>
      </c>
      <c r="B597" s="1" t="s">
        <v>19</v>
      </c>
      <c r="C597" s="1" t="s">
        <v>19</v>
      </c>
      <c r="D597" s="8" t="s">
        <v>19</v>
      </c>
      <c r="E597" s="8" t="s">
        <v>20</v>
      </c>
      <c r="F597" s="9"/>
      <c r="G597" s="9"/>
      <c r="H597" s="9"/>
      <c r="I597" s="9"/>
      <c r="J597" s="9"/>
      <c r="K597" s="20" t="s">
        <v>19</v>
      </c>
    </row>
    <row r="598" spans="1:11" x14ac:dyDescent="0.25">
      <c r="A598" s="1" t="s">
        <v>1035</v>
      </c>
      <c r="B598" s="1">
        <v>1</v>
      </c>
      <c r="C598" s="10" t="s">
        <v>7</v>
      </c>
      <c r="D598" s="3" t="s">
        <v>1036</v>
      </c>
      <c r="E598" t="s">
        <v>9</v>
      </c>
      <c r="F598" s="4"/>
      <c r="G598" s="4"/>
      <c r="H598" s="5"/>
      <c r="I598" s="5"/>
      <c r="J598" s="5"/>
      <c r="K598" s="20">
        <v>2289.2456000000025</v>
      </c>
    </row>
    <row r="599" spans="1:11" x14ac:dyDescent="0.25">
      <c r="A599" s="1" t="s">
        <v>1035</v>
      </c>
      <c r="B599" s="1">
        <v>3</v>
      </c>
      <c r="C599" s="1" t="s">
        <v>1037</v>
      </c>
      <c r="D599" s="6" t="s">
        <v>1038</v>
      </c>
      <c r="E599" t="s">
        <v>12</v>
      </c>
      <c r="F599" s="4"/>
      <c r="G599" s="4"/>
      <c r="H599" s="5"/>
      <c r="I599" s="7"/>
      <c r="J599" s="7"/>
      <c r="K599" s="20">
        <v>1065.6664000000017</v>
      </c>
    </row>
    <row r="600" spans="1:11" x14ac:dyDescent="0.25">
      <c r="A600" s="1" t="s">
        <v>1035</v>
      </c>
      <c r="B600" s="1">
        <v>3</v>
      </c>
      <c r="C600" s="1" t="s">
        <v>1039</v>
      </c>
      <c r="D600" s="6" t="s">
        <v>1040</v>
      </c>
      <c r="E600" t="s">
        <v>12</v>
      </c>
      <c r="F600" s="4"/>
      <c r="G600" s="4"/>
      <c r="H600" s="5"/>
      <c r="I600" s="7"/>
      <c r="J600" s="7"/>
      <c r="K600" s="20">
        <v>416.64840000000009</v>
      </c>
    </row>
    <row r="601" spans="1:11" x14ac:dyDescent="0.25">
      <c r="A601" s="1" t="s">
        <v>1035</v>
      </c>
      <c r="B601" s="1">
        <v>3</v>
      </c>
      <c r="C601" s="1" t="s">
        <v>1041</v>
      </c>
      <c r="D601" s="3" t="s">
        <v>1042</v>
      </c>
      <c r="E601" t="s">
        <v>12</v>
      </c>
      <c r="F601" s="4"/>
      <c r="G601" s="4"/>
      <c r="H601" s="5"/>
      <c r="I601" s="7"/>
      <c r="J601" s="7"/>
      <c r="K601" s="20">
        <v>3.1735000000000002</v>
      </c>
    </row>
    <row r="602" spans="1:11" x14ac:dyDescent="0.25">
      <c r="A602" s="1" t="s">
        <v>1035</v>
      </c>
      <c r="B602" s="1">
        <v>3</v>
      </c>
      <c r="C602" s="1" t="s">
        <v>1043</v>
      </c>
      <c r="D602" s="3" t="s">
        <v>1044</v>
      </c>
      <c r="E602" t="s">
        <v>12</v>
      </c>
      <c r="F602" s="4"/>
      <c r="G602" s="4"/>
      <c r="H602" s="5"/>
      <c r="I602" s="7"/>
      <c r="J602" s="7"/>
      <c r="K602" s="20">
        <v>13.770400000000002</v>
      </c>
    </row>
    <row r="603" spans="1:11" x14ac:dyDescent="0.25">
      <c r="A603" s="1" t="s">
        <v>1035</v>
      </c>
      <c r="B603" s="1">
        <v>3</v>
      </c>
      <c r="C603" s="1" t="s">
        <v>1045</v>
      </c>
      <c r="D603" s="3" t="s">
        <v>1046</v>
      </c>
      <c r="E603" t="s">
        <v>12</v>
      </c>
      <c r="F603" s="4"/>
      <c r="G603" s="4"/>
      <c r="H603" s="5"/>
      <c r="I603" s="7"/>
      <c r="J603" s="7"/>
      <c r="K603" s="20">
        <v>16.452200000000001</v>
      </c>
    </row>
    <row r="604" spans="1:11" x14ac:dyDescent="0.25">
      <c r="A604" s="1" t="s">
        <v>1035</v>
      </c>
      <c r="B604" s="1">
        <v>3</v>
      </c>
      <c r="C604" s="1" t="s">
        <v>1047</v>
      </c>
      <c r="D604" s="3" t="s">
        <v>1048</v>
      </c>
      <c r="E604" t="s">
        <v>12</v>
      </c>
      <c r="F604" s="4"/>
      <c r="G604" s="4"/>
      <c r="H604" s="5"/>
      <c r="I604" s="7"/>
      <c r="J604" s="7"/>
      <c r="K604" s="20">
        <v>17.895300000000002</v>
      </c>
    </row>
    <row r="605" spans="1:11" x14ac:dyDescent="0.25">
      <c r="A605" s="1" t="s">
        <v>1035</v>
      </c>
      <c r="B605" s="1">
        <v>3</v>
      </c>
      <c r="C605" s="1" t="s">
        <v>1049</v>
      </c>
      <c r="D605" s="3" t="s">
        <v>1050</v>
      </c>
      <c r="E605" t="s">
        <v>12</v>
      </c>
      <c r="F605" s="4"/>
      <c r="G605" s="4"/>
      <c r="H605" s="5"/>
      <c r="I605" s="7"/>
      <c r="J605" s="7"/>
      <c r="K605" s="20">
        <v>29.394899999999993</v>
      </c>
    </row>
    <row r="606" spans="1:11" x14ac:dyDescent="0.25">
      <c r="A606" s="1" t="s">
        <v>1035</v>
      </c>
      <c r="B606" s="1">
        <v>3</v>
      </c>
      <c r="C606" s="1" t="s">
        <v>1051</v>
      </c>
      <c r="D606" s="3" t="s">
        <v>1052</v>
      </c>
      <c r="E606" t="s">
        <v>12</v>
      </c>
      <c r="F606" s="4"/>
      <c r="G606" s="4"/>
      <c r="H606" s="5"/>
      <c r="I606" s="7"/>
      <c r="J606" s="7"/>
      <c r="K606" s="20">
        <v>8.2947000000000006</v>
      </c>
    </row>
    <row r="607" spans="1:11" x14ac:dyDescent="0.25">
      <c r="A607" s="1" t="s">
        <v>1035</v>
      </c>
      <c r="B607" s="1">
        <v>3</v>
      </c>
      <c r="C607" s="1" t="s">
        <v>1053</v>
      </c>
      <c r="D607" s="3" t="s">
        <v>1054</v>
      </c>
      <c r="E607" t="s">
        <v>12</v>
      </c>
      <c r="F607" s="4"/>
      <c r="G607" s="4"/>
      <c r="H607" s="5"/>
      <c r="I607" s="7"/>
      <c r="J607" s="7"/>
      <c r="K607" s="20">
        <v>29.0383</v>
      </c>
    </row>
    <row r="608" spans="1:11" x14ac:dyDescent="0.25">
      <c r="A608" s="1" t="s">
        <v>19</v>
      </c>
      <c r="B608" s="1" t="s">
        <v>19</v>
      </c>
      <c r="C608" s="1" t="s">
        <v>19</v>
      </c>
      <c r="D608" s="8" t="s">
        <v>19</v>
      </c>
      <c r="E608" s="8" t="s">
        <v>20</v>
      </c>
      <c r="F608" s="9"/>
      <c r="G608" s="9"/>
      <c r="H608" s="9"/>
      <c r="I608" s="9"/>
      <c r="J608" s="9"/>
      <c r="K608" s="20" t="s">
        <v>19</v>
      </c>
    </row>
    <row r="609" spans="1:11" x14ac:dyDescent="0.25">
      <c r="A609" s="1" t="s">
        <v>1055</v>
      </c>
      <c r="B609" s="1">
        <v>1</v>
      </c>
      <c r="C609" s="1" t="s">
        <v>7</v>
      </c>
      <c r="D609" s="3" t="s">
        <v>1056</v>
      </c>
      <c r="E609" t="s">
        <v>9</v>
      </c>
      <c r="F609" s="4"/>
      <c r="G609" s="4"/>
      <c r="H609" s="5"/>
      <c r="I609" s="5"/>
      <c r="J609" s="5"/>
      <c r="K609" s="20">
        <v>619.30539999999985</v>
      </c>
    </row>
    <row r="610" spans="1:11" x14ac:dyDescent="0.25">
      <c r="A610" s="1" t="s">
        <v>1055</v>
      </c>
      <c r="B610" s="1">
        <v>3</v>
      </c>
      <c r="C610" s="1" t="s">
        <v>1057</v>
      </c>
      <c r="D610" s="3" t="s">
        <v>1058</v>
      </c>
      <c r="E610" t="s">
        <v>12</v>
      </c>
      <c r="F610" s="4"/>
      <c r="G610" s="4"/>
      <c r="H610" s="5"/>
      <c r="I610" s="7"/>
      <c r="J610" s="7"/>
      <c r="K610" s="20">
        <v>79.031399999999991</v>
      </c>
    </row>
    <row r="611" spans="1:11" x14ac:dyDescent="0.25">
      <c r="A611" s="1" t="s">
        <v>1055</v>
      </c>
      <c r="B611" s="1">
        <v>3</v>
      </c>
      <c r="C611" s="1" t="s">
        <v>1059</v>
      </c>
      <c r="D611" s="3" t="s">
        <v>1060</v>
      </c>
      <c r="E611" t="s">
        <v>12</v>
      </c>
      <c r="F611" s="4"/>
      <c r="G611" s="4"/>
      <c r="H611" s="5"/>
      <c r="I611" s="7"/>
      <c r="J611" s="7"/>
      <c r="K611" s="20">
        <v>51.468400000000017</v>
      </c>
    </row>
    <row r="612" spans="1:11" x14ac:dyDescent="0.25">
      <c r="A612" s="1" t="s">
        <v>19</v>
      </c>
      <c r="B612" s="1" t="s">
        <v>19</v>
      </c>
      <c r="C612" s="1" t="s">
        <v>19</v>
      </c>
      <c r="D612" s="8" t="s">
        <v>19</v>
      </c>
      <c r="E612" s="8" t="s">
        <v>20</v>
      </c>
      <c r="F612" s="9"/>
      <c r="G612" s="9"/>
      <c r="H612" s="9"/>
      <c r="I612" s="9"/>
      <c r="J612" s="9"/>
      <c r="K612" s="20" t="s">
        <v>19</v>
      </c>
    </row>
    <row r="613" spans="1:11" x14ac:dyDescent="0.25">
      <c r="A613" s="1" t="s">
        <v>1061</v>
      </c>
      <c r="B613" s="1">
        <v>1</v>
      </c>
      <c r="C613" s="1" t="s">
        <v>7</v>
      </c>
      <c r="D613" s="3" t="s">
        <v>1062</v>
      </c>
      <c r="E613" t="s">
        <v>9</v>
      </c>
      <c r="F613" s="4"/>
      <c r="G613" s="4"/>
      <c r="H613" s="5"/>
      <c r="I613" s="5"/>
      <c r="J613" s="5"/>
      <c r="K613" s="20">
        <v>1660.8898000000006</v>
      </c>
    </row>
    <row r="614" spans="1:11" x14ac:dyDescent="0.25">
      <c r="A614" s="1" t="s">
        <v>1061</v>
      </c>
      <c r="B614" s="1">
        <v>3</v>
      </c>
      <c r="C614" s="1" t="s">
        <v>1063</v>
      </c>
      <c r="D614" s="3" t="s">
        <v>1064</v>
      </c>
      <c r="E614" t="s">
        <v>12</v>
      </c>
      <c r="F614" s="4"/>
      <c r="G614" s="4"/>
      <c r="H614" s="5"/>
      <c r="I614" s="7"/>
      <c r="J614" s="7"/>
      <c r="K614" s="20">
        <v>208.35060000000004</v>
      </c>
    </row>
    <row r="615" spans="1:11" x14ac:dyDescent="0.25">
      <c r="A615" s="1" t="s">
        <v>1061</v>
      </c>
      <c r="B615" s="1">
        <v>3</v>
      </c>
      <c r="C615" s="1" t="s">
        <v>1065</v>
      </c>
      <c r="D615" s="3" t="s">
        <v>1066</v>
      </c>
      <c r="E615" t="s">
        <v>12</v>
      </c>
      <c r="F615" s="4"/>
      <c r="G615" s="4"/>
      <c r="H615" s="5"/>
      <c r="I615" s="7"/>
      <c r="J615" s="7"/>
      <c r="K615" s="20">
        <v>24.818099999999991</v>
      </c>
    </row>
    <row r="616" spans="1:11" x14ac:dyDescent="0.25">
      <c r="A616" s="1" t="s">
        <v>1061</v>
      </c>
      <c r="B616" s="1">
        <v>3</v>
      </c>
      <c r="C616" s="1" t="s">
        <v>1067</v>
      </c>
      <c r="D616" s="3" t="s">
        <v>1068</v>
      </c>
      <c r="E616" t="s">
        <v>12</v>
      </c>
      <c r="F616" s="4"/>
      <c r="G616" s="4"/>
      <c r="H616" s="5"/>
      <c r="I616" s="7"/>
      <c r="J616" s="7"/>
      <c r="K616" s="20">
        <v>14.2879</v>
      </c>
    </row>
    <row r="617" spans="1:11" x14ac:dyDescent="0.25">
      <c r="A617" s="1" t="s">
        <v>19</v>
      </c>
      <c r="B617" s="1" t="s">
        <v>19</v>
      </c>
      <c r="C617" s="1" t="s">
        <v>19</v>
      </c>
      <c r="D617" s="8" t="s">
        <v>19</v>
      </c>
      <c r="E617" s="8" t="s">
        <v>20</v>
      </c>
      <c r="F617" s="9"/>
      <c r="G617" s="9"/>
      <c r="H617" s="9"/>
      <c r="I617" s="9"/>
      <c r="J617" s="9"/>
      <c r="K617" s="20" t="s">
        <v>19</v>
      </c>
    </row>
    <row r="618" spans="1:11" x14ac:dyDescent="0.25">
      <c r="A618" s="1" t="s">
        <v>1069</v>
      </c>
      <c r="B618" s="1">
        <v>1</v>
      </c>
      <c r="C618" s="1" t="s">
        <v>7</v>
      </c>
      <c r="D618" s="3" t="s">
        <v>902</v>
      </c>
      <c r="E618" t="s">
        <v>9</v>
      </c>
      <c r="F618" s="4"/>
      <c r="G618" s="4"/>
      <c r="H618" s="5"/>
      <c r="I618" s="5"/>
      <c r="J618" s="5"/>
      <c r="K618" s="20">
        <v>1478.3334000000018</v>
      </c>
    </row>
    <row r="619" spans="1:11" x14ac:dyDescent="0.25">
      <c r="A619" s="1" t="s">
        <v>1069</v>
      </c>
      <c r="B619" s="1">
        <v>3</v>
      </c>
      <c r="C619" s="1" t="s">
        <v>1070</v>
      </c>
      <c r="D619" s="3" t="s">
        <v>1071</v>
      </c>
      <c r="E619" t="s">
        <v>12</v>
      </c>
      <c r="F619" s="4"/>
      <c r="G619" s="4"/>
      <c r="H619" s="5"/>
      <c r="I619" s="7"/>
      <c r="J619" s="7"/>
      <c r="K619" s="20">
        <v>34.266099999999987</v>
      </c>
    </row>
    <row r="620" spans="1:11" x14ac:dyDescent="0.25">
      <c r="A620" s="1" t="s">
        <v>1069</v>
      </c>
      <c r="B620" s="1">
        <v>3</v>
      </c>
      <c r="C620" s="1" t="s">
        <v>1072</v>
      </c>
      <c r="D620" s="3" t="s">
        <v>1073</v>
      </c>
      <c r="E620" t="s">
        <v>12</v>
      </c>
      <c r="F620" s="4"/>
      <c r="G620" s="4"/>
      <c r="H620" s="5"/>
      <c r="I620" s="7"/>
      <c r="J620" s="7"/>
      <c r="K620" s="20">
        <v>7.8947999999999992</v>
      </c>
    </row>
    <row r="621" spans="1:11" x14ac:dyDescent="0.25">
      <c r="A621" s="1" t="s">
        <v>1069</v>
      </c>
      <c r="B621" s="1">
        <v>3</v>
      </c>
      <c r="C621" s="1" t="s">
        <v>1074</v>
      </c>
      <c r="D621" s="3" t="s">
        <v>1075</v>
      </c>
      <c r="E621" t="s">
        <v>12</v>
      </c>
      <c r="F621" s="4"/>
      <c r="G621" s="4"/>
      <c r="H621" s="5"/>
      <c r="I621" s="7"/>
      <c r="J621" s="7"/>
      <c r="K621" s="20">
        <v>34.045299999999997</v>
      </c>
    </row>
    <row r="622" spans="1:11" x14ac:dyDescent="0.25">
      <c r="A622" s="1" t="s">
        <v>1069</v>
      </c>
      <c r="B622" s="1">
        <v>3</v>
      </c>
      <c r="C622" s="1" t="s">
        <v>1076</v>
      </c>
      <c r="D622" s="3" t="s">
        <v>1077</v>
      </c>
      <c r="E622" t="s">
        <v>12</v>
      </c>
      <c r="F622" s="4"/>
      <c r="G622" s="4"/>
      <c r="H622" s="5"/>
      <c r="I622" s="7"/>
      <c r="J622" s="7"/>
      <c r="K622" s="20">
        <v>6.4957999999999982</v>
      </c>
    </row>
    <row r="623" spans="1:11" x14ac:dyDescent="0.25">
      <c r="A623" s="1" t="s">
        <v>1069</v>
      </c>
      <c r="B623" s="1">
        <v>3</v>
      </c>
      <c r="C623" s="1" t="s">
        <v>1078</v>
      </c>
      <c r="D623" s="3" t="s">
        <v>1079</v>
      </c>
      <c r="E623" t="s">
        <v>12</v>
      </c>
      <c r="F623" s="4"/>
      <c r="G623" s="4"/>
      <c r="H623" s="5"/>
      <c r="I623" s="7"/>
      <c r="J623" s="7"/>
      <c r="K623" s="20">
        <v>18.7819</v>
      </c>
    </row>
    <row r="624" spans="1:11" x14ac:dyDescent="0.25">
      <c r="A624" s="1" t="s">
        <v>1069</v>
      </c>
      <c r="B624" s="1">
        <v>3</v>
      </c>
      <c r="C624" s="1" t="s">
        <v>1080</v>
      </c>
      <c r="D624" s="3" t="s">
        <v>1081</v>
      </c>
      <c r="E624" t="s">
        <v>12</v>
      </c>
      <c r="F624" s="4"/>
      <c r="G624" s="4"/>
      <c r="H624" s="5"/>
      <c r="I624" s="7"/>
      <c r="J624" s="7"/>
      <c r="K624" s="20">
        <v>37.712099999999992</v>
      </c>
    </row>
    <row r="625" spans="1:11" x14ac:dyDescent="0.25">
      <c r="A625" s="1" t="s">
        <v>1069</v>
      </c>
      <c r="B625" s="1">
        <v>3</v>
      </c>
      <c r="C625" s="1" t="s">
        <v>1082</v>
      </c>
      <c r="D625" s="3" t="s">
        <v>1083</v>
      </c>
      <c r="E625" t="s">
        <v>12</v>
      </c>
      <c r="F625" s="4"/>
      <c r="G625" s="4"/>
      <c r="H625" s="5"/>
      <c r="I625" s="7"/>
      <c r="J625" s="7"/>
      <c r="K625" s="20">
        <v>10.1722</v>
      </c>
    </row>
    <row r="626" spans="1:11" x14ac:dyDescent="0.25">
      <c r="A626" s="1" t="s">
        <v>19</v>
      </c>
      <c r="B626" s="1" t="s">
        <v>19</v>
      </c>
      <c r="C626" s="1" t="s">
        <v>19</v>
      </c>
      <c r="D626" s="8" t="s">
        <v>19</v>
      </c>
      <c r="E626" s="8" t="s">
        <v>20</v>
      </c>
      <c r="F626" s="9"/>
      <c r="G626" s="9"/>
      <c r="H626" s="9"/>
      <c r="I626" s="9"/>
      <c r="J626" s="9"/>
      <c r="K626" s="20" t="s">
        <v>19</v>
      </c>
    </row>
    <row r="627" spans="1:11" x14ac:dyDescent="0.25">
      <c r="A627" s="1" t="s">
        <v>1084</v>
      </c>
      <c r="B627" s="1">
        <v>1</v>
      </c>
      <c r="C627" s="1" t="s">
        <v>7</v>
      </c>
      <c r="D627" s="3" t="s">
        <v>1085</v>
      </c>
      <c r="E627" t="s">
        <v>9</v>
      </c>
      <c r="F627" s="4"/>
      <c r="G627" s="4"/>
      <c r="H627" s="5"/>
      <c r="I627" s="5"/>
      <c r="J627" s="5"/>
      <c r="K627" s="20">
        <v>1344.3629999999998</v>
      </c>
    </row>
    <row r="628" spans="1:11" x14ac:dyDescent="0.25">
      <c r="A628" s="1" t="s">
        <v>1084</v>
      </c>
      <c r="B628" s="1">
        <v>3</v>
      </c>
      <c r="C628" s="1" t="s">
        <v>1086</v>
      </c>
      <c r="D628" s="3" t="s">
        <v>587</v>
      </c>
      <c r="E628" t="s">
        <v>12</v>
      </c>
      <c r="F628" s="4"/>
      <c r="G628" s="4"/>
      <c r="H628" s="5"/>
      <c r="I628" s="7"/>
      <c r="J628" s="7"/>
      <c r="K628" s="20">
        <v>66.980400000000003</v>
      </c>
    </row>
    <row r="629" spans="1:11" x14ac:dyDescent="0.25">
      <c r="A629" s="1" t="s">
        <v>1084</v>
      </c>
      <c r="B629" s="1">
        <v>3</v>
      </c>
      <c r="C629" s="1" t="s">
        <v>1087</v>
      </c>
      <c r="D629" s="3" t="s">
        <v>1088</v>
      </c>
      <c r="E629" t="s">
        <v>12</v>
      </c>
      <c r="F629" s="4"/>
      <c r="G629" s="4"/>
      <c r="H629" s="5"/>
      <c r="I629" s="7"/>
      <c r="J629" s="7"/>
      <c r="K629" s="20">
        <v>18.491699999999998</v>
      </c>
    </row>
    <row r="630" spans="1:11" x14ac:dyDescent="0.25">
      <c r="A630" s="1" t="s">
        <v>1084</v>
      </c>
      <c r="B630" s="1">
        <v>3</v>
      </c>
      <c r="C630" s="1" t="s">
        <v>1089</v>
      </c>
      <c r="D630" s="3" t="s">
        <v>1090</v>
      </c>
      <c r="E630" t="s">
        <v>12</v>
      </c>
      <c r="F630" s="4"/>
      <c r="G630" s="4"/>
      <c r="H630" s="5"/>
      <c r="I630" s="7"/>
      <c r="J630" s="7"/>
      <c r="K630" s="20">
        <v>33.967499999999994</v>
      </c>
    </row>
    <row r="631" spans="1:11" x14ac:dyDescent="0.25">
      <c r="A631" s="1" t="s">
        <v>19</v>
      </c>
      <c r="B631" s="1" t="s">
        <v>19</v>
      </c>
      <c r="C631" s="1" t="s">
        <v>19</v>
      </c>
      <c r="D631" s="8" t="s">
        <v>19</v>
      </c>
      <c r="E631" s="8" t="s">
        <v>20</v>
      </c>
      <c r="F631" s="9"/>
      <c r="G631" s="9"/>
      <c r="H631" s="9"/>
      <c r="I631" s="9"/>
      <c r="J631" s="9"/>
      <c r="K631" s="20" t="s">
        <v>19</v>
      </c>
    </row>
    <row r="632" spans="1:11" x14ac:dyDescent="0.25">
      <c r="A632" s="1" t="s">
        <v>1091</v>
      </c>
      <c r="B632" s="1">
        <v>1</v>
      </c>
      <c r="C632" s="1" t="s">
        <v>7</v>
      </c>
      <c r="D632" s="3" t="s">
        <v>1092</v>
      </c>
      <c r="E632" t="s">
        <v>9</v>
      </c>
      <c r="F632" s="4"/>
      <c r="G632" s="4"/>
      <c r="H632" s="5"/>
      <c r="I632" s="5"/>
      <c r="J632" s="5"/>
      <c r="K632" s="20">
        <v>1235.6601000000003</v>
      </c>
    </row>
    <row r="633" spans="1:11" x14ac:dyDescent="0.25">
      <c r="A633" s="1" t="s">
        <v>1091</v>
      </c>
      <c r="B633" s="1">
        <v>3</v>
      </c>
      <c r="C633" s="1" t="s">
        <v>1093</v>
      </c>
      <c r="D633" s="3" t="s">
        <v>1094</v>
      </c>
      <c r="E633" t="s">
        <v>12</v>
      </c>
      <c r="F633" s="4"/>
      <c r="G633" s="4"/>
      <c r="H633" s="5"/>
      <c r="I633" s="7"/>
      <c r="J633" s="7"/>
      <c r="K633" s="20">
        <v>97.304200000000037</v>
      </c>
    </row>
    <row r="634" spans="1:11" x14ac:dyDescent="0.25">
      <c r="A634" s="1" t="s">
        <v>1091</v>
      </c>
      <c r="B634" s="1">
        <v>3</v>
      </c>
      <c r="C634" s="1" t="s">
        <v>1095</v>
      </c>
      <c r="D634" s="3" t="s">
        <v>1096</v>
      </c>
      <c r="E634" t="s">
        <v>12</v>
      </c>
      <c r="F634" s="4"/>
      <c r="G634" s="4"/>
      <c r="H634" s="5"/>
      <c r="I634" s="7"/>
      <c r="J634" s="7"/>
      <c r="K634" s="20">
        <v>20.351000000000003</v>
      </c>
    </row>
    <row r="635" spans="1:11" x14ac:dyDescent="0.25">
      <c r="A635" s="1" t="s">
        <v>1091</v>
      </c>
      <c r="B635" s="1">
        <v>3</v>
      </c>
      <c r="C635" s="1" t="s">
        <v>1097</v>
      </c>
      <c r="D635" s="3" t="s">
        <v>1098</v>
      </c>
      <c r="E635" t="s">
        <v>12</v>
      </c>
      <c r="F635" s="4"/>
      <c r="G635" s="4"/>
      <c r="H635" s="5"/>
      <c r="I635" s="7"/>
      <c r="J635" s="7"/>
      <c r="K635" s="20">
        <v>34.3992</v>
      </c>
    </row>
    <row r="636" spans="1:11" x14ac:dyDescent="0.25">
      <c r="A636" s="1" t="s">
        <v>1091</v>
      </c>
      <c r="B636" s="1">
        <v>3</v>
      </c>
      <c r="C636" s="1" t="s">
        <v>1099</v>
      </c>
      <c r="D636" s="3" t="s">
        <v>390</v>
      </c>
      <c r="E636" t="s">
        <v>12</v>
      </c>
      <c r="F636" s="4"/>
      <c r="G636" s="4"/>
      <c r="H636" s="5"/>
      <c r="I636" s="7"/>
      <c r="J636" s="7"/>
      <c r="K636" s="20">
        <v>34.237100000000012</v>
      </c>
    </row>
    <row r="637" spans="1:11" x14ac:dyDescent="0.25">
      <c r="A637" s="1" t="s">
        <v>1091</v>
      </c>
      <c r="B637" s="1">
        <v>3</v>
      </c>
      <c r="C637" s="1" t="s">
        <v>1100</v>
      </c>
      <c r="D637" s="3" t="s">
        <v>1101</v>
      </c>
      <c r="E637" t="s">
        <v>12</v>
      </c>
      <c r="F637" s="4"/>
      <c r="G637" s="4"/>
      <c r="H637" s="5"/>
      <c r="I637" s="7"/>
      <c r="J637" s="7"/>
      <c r="K637" s="20">
        <v>12.773100000000001</v>
      </c>
    </row>
    <row r="638" spans="1:11" x14ac:dyDescent="0.25">
      <c r="A638" s="1" t="s">
        <v>1091</v>
      </c>
      <c r="B638" s="1">
        <v>3</v>
      </c>
      <c r="C638" s="1" t="s">
        <v>1102</v>
      </c>
      <c r="D638" s="3" t="s">
        <v>1103</v>
      </c>
      <c r="E638" t="s">
        <v>12</v>
      </c>
      <c r="F638" s="4"/>
      <c r="G638" s="4"/>
      <c r="H638" s="5"/>
      <c r="I638" s="7"/>
      <c r="J638" s="7"/>
      <c r="K638" s="20">
        <v>4.7638999999999996</v>
      </c>
    </row>
    <row r="639" spans="1:11" x14ac:dyDescent="0.25">
      <c r="A639" s="1" t="s">
        <v>19</v>
      </c>
      <c r="B639" s="1" t="s">
        <v>19</v>
      </c>
      <c r="C639" s="1" t="s">
        <v>19</v>
      </c>
      <c r="D639" s="8" t="s">
        <v>19</v>
      </c>
      <c r="E639" s="8" t="s">
        <v>20</v>
      </c>
      <c r="F639" s="9"/>
      <c r="G639" s="9"/>
      <c r="H639" s="9"/>
      <c r="I639" s="9"/>
      <c r="J639" s="9"/>
      <c r="K639" s="20" t="s">
        <v>19</v>
      </c>
    </row>
    <row r="640" spans="1:11" x14ac:dyDescent="0.25">
      <c r="A640" s="1" t="s">
        <v>1104</v>
      </c>
      <c r="B640" s="1">
        <v>1</v>
      </c>
      <c r="C640" s="1" t="s">
        <v>7</v>
      </c>
      <c r="D640" s="3" t="s">
        <v>1105</v>
      </c>
      <c r="E640" t="s">
        <v>9</v>
      </c>
      <c r="F640" s="4"/>
      <c r="G640" s="4"/>
      <c r="H640" s="5"/>
      <c r="I640" s="5"/>
      <c r="J640" s="5"/>
      <c r="K640" s="20">
        <v>1705.3185999999985</v>
      </c>
    </row>
    <row r="641" spans="1:11" x14ac:dyDescent="0.25">
      <c r="A641" s="1" t="s">
        <v>1104</v>
      </c>
      <c r="B641" s="1">
        <v>3</v>
      </c>
      <c r="C641" s="1" t="s">
        <v>1106</v>
      </c>
      <c r="D641" s="3" t="s">
        <v>1105</v>
      </c>
      <c r="E641" t="s">
        <v>12</v>
      </c>
      <c r="F641" s="4"/>
      <c r="G641" s="4"/>
      <c r="H641" s="5"/>
      <c r="I641" s="7"/>
      <c r="J641" s="7"/>
      <c r="K641" s="20">
        <v>66.74520000000004</v>
      </c>
    </row>
    <row r="642" spans="1:11" x14ac:dyDescent="0.25">
      <c r="A642" s="1" t="s">
        <v>1104</v>
      </c>
      <c r="B642" s="1">
        <v>3</v>
      </c>
      <c r="C642" s="1" t="s">
        <v>1107</v>
      </c>
      <c r="D642" s="3" t="s">
        <v>1108</v>
      </c>
      <c r="E642" t="s">
        <v>12</v>
      </c>
      <c r="F642" s="4"/>
      <c r="G642" s="4"/>
      <c r="H642" s="5"/>
      <c r="I642" s="7"/>
      <c r="J642" s="7"/>
      <c r="K642" s="20">
        <v>13.470100000000002</v>
      </c>
    </row>
    <row r="643" spans="1:11" x14ac:dyDescent="0.25">
      <c r="A643" s="1" t="s">
        <v>1104</v>
      </c>
      <c r="B643" s="1">
        <v>3</v>
      </c>
      <c r="C643" s="1" t="s">
        <v>1109</v>
      </c>
      <c r="D643" s="3" t="s">
        <v>1110</v>
      </c>
      <c r="E643" t="s">
        <v>12</v>
      </c>
      <c r="F643" s="4"/>
      <c r="G643" s="4"/>
      <c r="H643" s="5"/>
      <c r="I643" s="7"/>
      <c r="J643" s="7"/>
      <c r="K643" s="20">
        <v>17.878299999999999</v>
      </c>
    </row>
    <row r="644" spans="1:11" x14ac:dyDescent="0.25">
      <c r="A644" s="1" t="s">
        <v>1104</v>
      </c>
      <c r="B644" s="1">
        <v>3</v>
      </c>
      <c r="C644" s="1" t="s">
        <v>1111</v>
      </c>
      <c r="D644" s="3" t="s">
        <v>1112</v>
      </c>
      <c r="E644" t="s">
        <v>12</v>
      </c>
      <c r="F644" s="4"/>
      <c r="G644" s="4"/>
      <c r="H644" s="5"/>
      <c r="I644" s="7"/>
      <c r="J644" s="7"/>
      <c r="K644" s="20">
        <v>24.040199999999999</v>
      </c>
    </row>
    <row r="645" spans="1:11" x14ac:dyDescent="0.25">
      <c r="A645" s="1" t="s">
        <v>1104</v>
      </c>
      <c r="B645" s="1">
        <v>3</v>
      </c>
      <c r="C645" s="1" t="s">
        <v>1113</v>
      </c>
      <c r="D645" s="3" t="s">
        <v>1114</v>
      </c>
      <c r="E645" t="s">
        <v>12</v>
      </c>
      <c r="F645" s="4"/>
      <c r="G645" s="4"/>
      <c r="H645" s="5"/>
      <c r="I645" s="7"/>
      <c r="J645" s="7"/>
      <c r="K645" s="20">
        <v>20.040700000000008</v>
      </c>
    </row>
    <row r="646" spans="1:11" x14ac:dyDescent="0.25">
      <c r="A646" s="1" t="s">
        <v>1104</v>
      </c>
      <c r="B646" s="1">
        <v>3</v>
      </c>
      <c r="C646" s="1" t="s">
        <v>1115</v>
      </c>
      <c r="D646" s="3" t="s">
        <v>1116</v>
      </c>
      <c r="E646" t="s">
        <v>12</v>
      </c>
      <c r="F646" s="4"/>
      <c r="G646" s="4"/>
      <c r="H646" s="5"/>
      <c r="I646" s="7"/>
      <c r="J646" s="7"/>
      <c r="K646" s="20">
        <v>10.3878</v>
      </c>
    </row>
    <row r="647" spans="1:11" x14ac:dyDescent="0.25">
      <c r="A647" s="1" t="s">
        <v>1104</v>
      </c>
      <c r="B647" s="1">
        <v>3</v>
      </c>
      <c r="C647" s="1" t="s">
        <v>1117</v>
      </c>
      <c r="D647" s="3" t="s">
        <v>1118</v>
      </c>
      <c r="E647" t="s">
        <v>12</v>
      </c>
      <c r="F647" s="4"/>
      <c r="G647" s="4"/>
      <c r="H647" s="5"/>
      <c r="I647" s="7"/>
      <c r="J647" s="7"/>
      <c r="K647" s="20">
        <v>28.247599999999998</v>
      </c>
    </row>
    <row r="648" spans="1:11" x14ac:dyDescent="0.25">
      <c r="A648" s="1" t="s">
        <v>19</v>
      </c>
      <c r="B648" s="1" t="s">
        <v>19</v>
      </c>
      <c r="C648" s="1" t="s">
        <v>19</v>
      </c>
      <c r="D648" s="8" t="s">
        <v>19</v>
      </c>
      <c r="E648" s="8" t="s">
        <v>20</v>
      </c>
      <c r="F648" s="9"/>
      <c r="G648" s="9"/>
      <c r="H648" s="9"/>
      <c r="I648" s="9"/>
      <c r="J648" s="9"/>
      <c r="K648" s="20" t="s">
        <v>19</v>
      </c>
    </row>
    <row r="649" spans="1:11" x14ac:dyDescent="0.25">
      <c r="A649" s="1" t="s">
        <v>1119</v>
      </c>
      <c r="B649" s="1">
        <v>1</v>
      </c>
      <c r="C649" s="1" t="s">
        <v>7</v>
      </c>
      <c r="D649" s="3" t="s">
        <v>1120</v>
      </c>
      <c r="E649" t="s">
        <v>9</v>
      </c>
      <c r="F649" s="4"/>
      <c r="G649" s="4"/>
      <c r="H649" s="5"/>
      <c r="I649" s="5"/>
      <c r="J649" s="5"/>
      <c r="K649" s="20">
        <v>709.14810000000034</v>
      </c>
    </row>
    <row r="650" spans="1:11" x14ac:dyDescent="0.25">
      <c r="A650" s="1" t="s">
        <v>1119</v>
      </c>
      <c r="B650" s="1">
        <v>3</v>
      </c>
      <c r="C650" s="1" t="s">
        <v>1121</v>
      </c>
      <c r="D650" s="3" t="s">
        <v>1122</v>
      </c>
      <c r="E650" t="s">
        <v>12</v>
      </c>
      <c r="F650" s="4"/>
      <c r="G650" s="4"/>
      <c r="H650" s="5"/>
      <c r="I650" s="7"/>
      <c r="J650" s="7"/>
      <c r="K650" s="20">
        <v>5.9817999999999998</v>
      </c>
    </row>
    <row r="651" spans="1:11" x14ac:dyDescent="0.25">
      <c r="A651" s="1" t="s">
        <v>1119</v>
      </c>
      <c r="B651" s="1">
        <v>3</v>
      </c>
      <c r="C651" s="1" t="s">
        <v>1123</v>
      </c>
      <c r="D651" s="3" t="s">
        <v>1124</v>
      </c>
      <c r="E651" t="s">
        <v>12</v>
      </c>
      <c r="F651" s="4"/>
      <c r="G651" s="4"/>
      <c r="H651" s="5"/>
      <c r="I651" s="7"/>
      <c r="J651" s="7"/>
      <c r="K651" s="20">
        <v>19.362300000000005</v>
      </c>
    </row>
    <row r="652" spans="1:11" x14ac:dyDescent="0.25">
      <c r="A652" s="1" t="s">
        <v>19</v>
      </c>
      <c r="B652" s="1" t="s">
        <v>19</v>
      </c>
      <c r="C652" s="1" t="s">
        <v>19</v>
      </c>
      <c r="D652" s="8" t="s">
        <v>19</v>
      </c>
      <c r="E652" s="8" t="s">
        <v>20</v>
      </c>
      <c r="F652" s="9"/>
      <c r="G652" s="9"/>
      <c r="H652" s="9"/>
      <c r="I652" s="9"/>
      <c r="J652" s="9"/>
      <c r="K652" s="20" t="s">
        <v>19</v>
      </c>
    </row>
    <row r="653" spans="1:11" x14ac:dyDescent="0.25">
      <c r="A653" s="1" t="s">
        <v>1125</v>
      </c>
      <c r="B653" s="1">
        <v>1</v>
      </c>
      <c r="C653" s="1" t="s">
        <v>7</v>
      </c>
      <c r="D653" s="3" t="s">
        <v>1126</v>
      </c>
      <c r="E653" t="s">
        <v>9</v>
      </c>
      <c r="F653" s="4"/>
      <c r="G653" s="4"/>
      <c r="H653" s="5"/>
      <c r="I653" s="5"/>
      <c r="J653" s="5"/>
      <c r="K653" s="20">
        <v>1742.3280000000022</v>
      </c>
    </row>
    <row r="654" spans="1:11" x14ac:dyDescent="0.25">
      <c r="A654" s="1" t="s">
        <v>1125</v>
      </c>
      <c r="B654" s="1">
        <v>3</v>
      </c>
      <c r="C654" s="1" t="s">
        <v>1127</v>
      </c>
      <c r="D654" s="6" t="s">
        <v>1128</v>
      </c>
      <c r="E654" t="s">
        <v>12</v>
      </c>
      <c r="F654" s="4"/>
      <c r="G654" s="4"/>
      <c r="H654" s="5"/>
      <c r="I654" s="7"/>
      <c r="J654" s="7"/>
      <c r="K654" s="20">
        <v>624.04380000000003</v>
      </c>
    </row>
    <row r="655" spans="1:11" x14ac:dyDescent="0.25">
      <c r="A655" s="1" t="s">
        <v>1125</v>
      </c>
      <c r="B655" s="1">
        <v>3</v>
      </c>
      <c r="C655" s="1" t="s">
        <v>1129</v>
      </c>
      <c r="D655" s="3" t="s">
        <v>1130</v>
      </c>
      <c r="E655" t="s">
        <v>12</v>
      </c>
      <c r="F655" s="4"/>
      <c r="G655" s="4"/>
      <c r="H655" s="5"/>
      <c r="I655" s="7"/>
      <c r="J655" s="7"/>
      <c r="K655" s="20">
        <v>219.63329999999996</v>
      </c>
    </row>
    <row r="656" spans="1:11" x14ac:dyDescent="0.25">
      <c r="A656" s="1" t="s">
        <v>1125</v>
      </c>
      <c r="B656" s="1">
        <v>3</v>
      </c>
      <c r="C656" s="1" t="s">
        <v>1131</v>
      </c>
      <c r="D656" s="3" t="s">
        <v>1132</v>
      </c>
      <c r="E656" t="s">
        <v>12</v>
      </c>
      <c r="F656" s="4"/>
      <c r="G656" s="4"/>
      <c r="H656" s="5"/>
      <c r="I656" s="7"/>
      <c r="J656" s="7"/>
      <c r="K656" s="20">
        <v>21.816600000000005</v>
      </c>
    </row>
    <row r="657" spans="1:11" x14ac:dyDescent="0.25">
      <c r="A657" s="1" t="s">
        <v>1125</v>
      </c>
      <c r="B657" s="1">
        <v>3</v>
      </c>
      <c r="C657" s="1" t="s">
        <v>1133</v>
      </c>
      <c r="D657" s="3" t="s">
        <v>1134</v>
      </c>
      <c r="E657" t="s">
        <v>12</v>
      </c>
      <c r="F657" s="4"/>
      <c r="G657" s="4"/>
      <c r="H657" s="5"/>
      <c r="I657" s="7"/>
      <c r="J657" s="7"/>
      <c r="K657" s="20">
        <v>8.5777000000000001</v>
      </c>
    </row>
    <row r="658" spans="1:11" x14ac:dyDescent="0.25">
      <c r="A658" s="1" t="s">
        <v>1125</v>
      </c>
      <c r="B658" s="1">
        <v>3</v>
      </c>
      <c r="C658" s="1" t="s">
        <v>1135</v>
      </c>
      <c r="D658" s="3" t="s">
        <v>1136</v>
      </c>
      <c r="E658" t="s">
        <v>12</v>
      </c>
      <c r="F658" s="4"/>
      <c r="G658" s="4"/>
      <c r="H658" s="5"/>
      <c r="I658" s="7"/>
      <c r="J658" s="7"/>
      <c r="K658" s="20">
        <v>15.599899999999998</v>
      </c>
    </row>
    <row r="659" spans="1:11" x14ac:dyDescent="0.25">
      <c r="A659" s="1" t="s">
        <v>1125</v>
      </c>
      <c r="B659" s="1">
        <v>3</v>
      </c>
      <c r="C659" s="1" t="s">
        <v>1137</v>
      </c>
      <c r="D659" s="3" t="s">
        <v>1138</v>
      </c>
      <c r="E659" t="s">
        <v>12</v>
      </c>
      <c r="F659" s="4"/>
      <c r="G659" s="4"/>
      <c r="H659" s="5"/>
      <c r="I659" s="7"/>
      <c r="J659" s="7"/>
      <c r="K659" s="20">
        <v>72.353000000000009</v>
      </c>
    </row>
    <row r="660" spans="1:11" x14ac:dyDescent="0.25">
      <c r="A660" s="1" t="s">
        <v>19</v>
      </c>
      <c r="B660" s="1" t="s">
        <v>19</v>
      </c>
      <c r="C660" s="1" t="s">
        <v>19</v>
      </c>
      <c r="D660" s="8" t="s">
        <v>19</v>
      </c>
      <c r="E660" s="8" t="s">
        <v>20</v>
      </c>
      <c r="F660" s="9"/>
      <c r="G660" s="9"/>
      <c r="H660" s="9"/>
      <c r="I660" s="9"/>
      <c r="J660" s="9"/>
      <c r="K660" s="20" t="s">
        <v>19</v>
      </c>
    </row>
    <row r="661" spans="1:11" x14ac:dyDescent="0.25">
      <c r="A661" s="1" t="s">
        <v>1139</v>
      </c>
      <c r="B661" s="1">
        <v>1</v>
      </c>
      <c r="C661" s="1" t="s">
        <v>7</v>
      </c>
      <c r="D661" s="3" t="s">
        <v>1140</v>
      </c>
      <c r="E661" t="s">
        <v>9</v>
      </c>
      <c r="F661" s="4"/>
      <c r="G661" s="4"/>
      <c r="H661" s="5"/>
      <c r="I661" s="5"/>
      <c r="J661" s="5"/>
      <c r="K661" s="20">
        <v>1128.0477999999996</v>
      </c>
    </row>
    <row r="662" spans="1:11" x14ac:dyDescent="0.25">
      <c r="A662" s="1" t="s">
        <v>1139</v>
      </c>
      <c r="B662" s="1">
        <v>3</v>
      </c>
      <c r="C662" s="1" t="s">
        <v>1141</v>
      </c>
      <c r="D662" s="3" t="s">
        <v>1140</v>
      </c>
      <c r="E662" t="s">
        <v>12</v>
      </c>
      <c r="F662" s="4"/>
      <c r="G662" s="4"/>
      <c r="H662" s="5"/>
      <c r="I662" s="7"/>
      <c r="J662" s="7"/>
      <c r="K662" s="20">
        <v>64.357000000000014</v>
      </c>
    </row>
    <row r="663" spans="1:11" x14ac:dyDescent="0.25">
      <c r="A663" s="1" t="s">
        <v>1139</v>
      </c>
      <c r="B663" s="1">
        <v>3</v>
      </c>
      <c r="C663" s="1" t="s">
        <v>1142</v>
      </c>
      <c r="D663" s="3" t="s">
        <v>1143</v>
      </c>
      <c r="E663" t="s">
        <v>12</v>
      </c>
      <c r="F663" s="4"/>
      <c r="G663" s="4"/>
      <c r="H663" s="5"/>
      <c r="I663" s="7"/>
      <c r="J663" s="7"/>
      <c r="K663" s="20">
        <v>7.6668000000000003</v>
      </c>
    </row>
    <row r="664" spans="1:11" x14ac:dyDescent="0.25">
      <c r="A664" s="1" t="s">
        <v>1139</v>
      </c>
      <c r="B664" s="1">
        <v>3</v>
      </c>
      <c r="C664" s="1" t="s">
        <v>1144</v>
      </c>
      <c r="D664" s="3" t="s">
        <v>1145</v>
      </c>
      <c r="E664" t="s">
        <v>12</v>
      </c>
      <c r="F664" s="4"/>
      <c r="G664" s="4"/>
      <c r="H664" s="5"/>
      <c r="I664" s="7"/>
      <c r="J664" s="7"/>
      <c r="K664" s="20">
        <v>8.8391999999999999</v>
      </c>
    </row>
    <row r="665" spans="1:11" x14ac:dyDescent="0.25">
      <c r="A665" s="1" t="s">
        <v>1139</v>
      </c>
      <c r="B665" s="1">
        <v>3</v>
      </c>
      <c r="C665" s="1" t="s">
        <v>1146</v>
      </c>
      <c r="D665" s="3" t="s">
        <v>1147</v>
      </c>
      <c r="E665" t="s">
        <v>12</v>
      </c>
      <c r="F665" s="4"/>
      <c r="G665" s="4"/>
      <c r="H665" s="5"/>
      <c r="I665" s="7"/>
      <c r="J665" s="7"/>
      <c r="K665" s="20">
        <v>12.407299999999998</v>
      </c>
    </row>
    <row r="666" spans="1:11" x14ac:dyDescent="0.25">
      <c r="A666" s="1" t="s">
        <v>19</v>
      </c>
      <c r="B666" s="1" t="s">
        <v>19</v>
      </c>
      <c r="C666" s="1" t="s">
        <v>19</v>
      </c>
      <c r="D666" s="8" t="s">
        <v>19</v>
      </c>
      <c r="E666" s="8" t="s">
        <v>20</v>
      </c>
      <c r="F666" s="9"/>
      <c r="G666" s="9"/>
      <c r="H666" s="9"/>
      <c r="I666" s="9"/>
      <c r="J666" s="9"/>
      <c r="K666" s="20" t="s">
        <v>19</v>
      </c>
    </row>
    <row r="667" spans="1:11" x14ac:dyDescent="0.25">
      <c r="A667" s="1" t="s">
        <v>1148</v>
      </c>
      <c r="B667" s="1">
        <v>1</v>
      </c>
      <c r="C667" s="1" t="s">
        <v>7</v>
      </c>
      <c r="D667" s="3" t="s">
        <v>1149</v>
      </c>
      <c r="E667" t="s">
        <v>9</v>
      </c>
      <c r="F667" s="4"/>
      <c r="G667" s="4"/>
      <c r="H667" s="5"/>
      <c r="I667" s="5"/>
      <c r="J667" s="5"/>
      <c r="K667" s="20">
        <v>529.0995999999999</v>
      </c>
    </row>
    <row r="668" spans="1:11" x14ac:dyDescent="0.25">
      <c r="A668" s="1" t="s">
        <v>1148</v>
      </c>
      <c r="B668" s="1">
        <v>3</v>
      </c>
      <c r="C668" s="1" t="s">
        <v>1150</v>
      </c>
      <c r="D668" s="3" t="s">
        <v>1151</v>
      </c>
      <c r="E668" t="s">
        <v>12</v>
      </c>
      <c r="F668" s="4"/>
      <c r="G668" s="4"/>
      <c r="H668" s="5"/>
      <c r="I668" s="7"/>
      <c r="J668" s="7"/>
      <c r="K668" s="20">
        <v>19.737900000000007</v>
      </c>
    </row>
    <row r="669" spans="1:11" x14ac:dyDescent="0.25">
      <c r="A669" s="1" t="s">
        <v>1148</v>
      </c>
      <c r="B669" s="1">
        <v>3</v>
      </c>
      <c r="C669" s="1" t="s">
        <v>1152</v>
      </c>
      <c r="D669" s="6" t="s">
        <v>1153</v>
      </c>
      <c r="E669" t="s">
        <v>12</v>
      </c>
      <c r="F669" s="4"/>
      <c r="G669" s="4"/>
      <c r="H669" s="5"/>
      <c r="I669" s="7"/>
      <c r="J669" s="7"/>
      <c r="K669" s="20">
        <v>9.5249000000000006</v>
      </c>
    </row>
    <row r="670" spans="1:11" x14ac:dyDescent="0.25">
      <c r="A670" s="1" t="s">
        <v>19</v>
      </c>
      <c r="B670" s="1" t="s">
        <v>19</v>
      </c>
      <c r="C670" s="1" t="s">
        <v>19</v>
      </c>
      <c r="D670" s="8" t="s">
        <v>19</v>
      </c>
      <c r="E670" s="8" t="s">
        <v>20</v>
      </c>
      <c r="F670" s="9"/>
      <c r="G670" s="9"/>
      <c r="H670" s="9"/>
      <c r="I670" s="9"/>
      <c r="J670" s="9"/>
      <c r="K670" s="20" t="s">
        <v>19</v>
      </c>
    </row>
    <row r="671" spans="1:11" x14ac:dyDescent="0.25">
      <c r="A671" s="1" t="s">
        <v>1154</v>
      </c>
      <c r="B671" s="1">
        <v>1</v>
      </c>
      <c r="C671" s="1" t="s">
        <v>7</v>
      </c>
      <c r="D671" s="3" t="s">
        <v>1155</v>
      </c>
      <c r="E671" t="s">
        <v>9</v>
      </c>
      <c r="F671" s="4"/>
      <c r="G671" s="4"/>
      <c r="H671" s="5"/>
      <c r="I671" s="5"/>
      <c r="J671" s="5"/>
      <c r="K671" s="20">
        <v>1146.4832999999994</v>
      </c>
    </row>
    <row r="672" spans="1:11" x14ac:dyDescent="0.25">
      <c r="A672" s="1" t="s">
        <v>1154</v>
      </c>
      <c r="B672" s="1">
        <v>3</v>
      </c>
      <c r="C672" s="1" t="s">
        <v>1156</v>
      </c>
      <c r="D672" s="6" t="s">
        <v>1157</v>
      </c>
      <c r="E672" t="s">
        <v>12</v>
      </c>
      <c r="F672" s="4"/>
      <c r="G672" s="4"/>
      <c r="H672" s="5"/>
      <c r="I672" s="7"/>
      <c r="J672" s="7"/>
      <c r="K672" s="20">
        <v>1181.5431999999994</v>
      </c>
    </row>
    <row r="673" spans="1:11" x14ac:dyDescent="0.25">
      <c r="A673" s="1" t="s">
        <v>1154</v>
      </c>
      <c r="B673" s="1">
        <v>3</v>
      </c>
      <c r="C673" s="1" t="s">
        <v>1158</v>
      </c>
      <c r="D673" s="3" t="s">
        <v>1159</v>
      </c>
      <c r="E673" t="s">
        <v>12</v>
      </c>
      <c r="F673" s="4"/>
      <c r="G673" s="4"/>
      <c r="H673" s="5"/>
      <c r="I673" s="7"/>
      <c r="J673" s="7"/>
      <c r="K673" s="20">
        <v>30.534800000000001</v>
      </c>
    </row>
    <row r="674" spans="1:11" x14ac:dyDescent="0.25">
      <c r="A674" s="1" t="s">
        <v>19</v>
      </c>
      <c r="B674" s="1" t="s">
        <v>19</v>
      </c>
      <c r="C674" s="1" t="s">
        <v>19</v>
      </c>
      <c r="D674" s="8" t="s">
        <v>19</v>
      </c>
      <c r="E674" s="8" t="s">
        <v>20</v>
      </c>
      <c r="F674" s="9"/>
      <c r="G674" s="9"/>
      <c r="H674" s="9"/>
      <c r="I674" s="9"/>
      <c r="J674" s="9"/>
      <c r="K674" s="20" t="s">
        <v>19</v>
      </c>
    </row>
    <row r="675" spans="1:11" x14ac:dyDescent="0.25">
      <c r="A675" s="1" t="s">
        <v>1160</v>
      </c>
      <c r="B675" s="1">
        <v>1</v>
      </c>
      <c r="C675" s="1" t="s">
        <v>7</v>
      </c>
      <c r="D675" s="3" t="s">
        <v>1161</v>
      </c>
      <c r="E675" t="s">
        <v>9</v>
      </c>
      <c r="F675" s="4"/>
      <c r="G675" s="4"/>
      <c r="H675" s="5"/>
      <c r="I675" s="5"/>
      <c r="J675" s="5"/>
      <c r="K675" s="20">
        <v>802.95450000000017</v>
      </c>
    </row>
    <row r="676" spans="1:11" x14ac:dyDescent="0.25">
      <c r="A676" s="1" t="s">
        <v>1160</v>
      </c>
      <c r="B676" s="1">
        <v>3</v>
      </c>
      <c r="C676" s="1" t="s">
        <v>1162</v>
      </c>
      <c r="D676" s="3" t="s">
        <v>148</v>
      </c>
      <c r="E676" t="s">
        <v>12</v>
      </c>
      <c r="F676" s="4"/>
      <c r="G676" s="4"/>
      <c r="H676" s="5"/>
      <c r="I676" s="7"/>
      <c r="J676" s="7"/>
      <c r="K676" s="20">
        <v>71.897200000000026</v>
      </c>
    </row>
    <row r="677" spans="1:11" x14ac:dyDescent="0.25">
      <c r="A677" s="1" t="s">
        <v>1160</v>
      </c>
      <c r="B677" s="1">
        <v>3</v>
      </c>
      <c r="C677" s="1" t="s">
        <v>1163</v>
      </c>
      <c r="D677" s="3" t="s">
        <v>1164</v>
      </c>
      <c r="E677" t="s">
        <v>12</v>
      </c>
      <c r="F677" s="4"/>
      <c r="G677" s="4"/>
      <c r="H677" s="5"/>
      <c r="I677" s="7"/>
      <c r="J677" s="7"/>
      <c r="K677" s="20">
        <v>22.031000000000002</v>
      </c>
    </row>
    <row r="678" spans="1:11" x14ac:dyDescent="0.25">
      <c r="A678" s="1" t="s">
        <v>1160</v>
      </c>
      <c r="B678" s="1">
        <v>3</v>
      </c>
      <c r="C678" s="1" t="s">
        <v>1165</v>
      </c>
      <c r="D678" s="3" t="s">
        <v>1166</v>
      </c>
      <c r="E678" t="s">
        <v>12</v>
      </c>
      <c r="F678" s="4"/>
      <c r="G678" s="4"/>
      <c r="H678" s="5"/>
      <c r="I678" s="7"/>
      <c r="J678" s="7"/>
      <c r="K678" s="20">
        <v>10.810500000000001</v>
      </c>
    </row>
    <row r="679" spans="1:11" x14ac:dyDescent="0.25">
      <c r="A679" s="1" t="s">
        <v>1160</v>
      </c>
      <c r="B679" s="1">
        <v>3</v>
      </c>
      <c r="C679" s="1" t="s">
        <v>1167</v>
      </c>
      <c r="D679" s="3" t="s">
        <v>1168</v>
      </c>
      <c r="E679" t="s">
        <v>12</v>
      </c>
      <c r="F679" s="4"/>
      <c r="G679" s="4"/>
      <c r="H679" s="5"/>
      <c r="I679" s="7"/>
      <c r="J679" s="7"/>
      <c r="K679" s="20">
        <v>27.8384</v>
      </c>
    </row>
    <row r="680" spans="1:11" x14ac:dyDescent="0.25">
      <c r="A680" s="1" t="s">
        <v>1160</v>
      </c>
      <c r="B680" s="1">
        <v>3</v>
      </c>
      <c r="C680" s="1" t="s">
        <v>1169</v>
      </c>
      <c r="D680" s="3" t="s">
        <v>1170</v>
      </c>
      <c r="E680" t="s">
        <v>12</v>
      </c>
      <c r="F680" s="4"/>
      <c r="G680" s="4"/>
      <c r="H680" s="5"/>
      <c r="I680" s="7"/>
      <c r="J680" s="7"/>
      <c r="K680" s="20">
        <v>14.321599999999995</v>
      </c>
    </row>
    <row r="681" spans="1:11" x14ac:dyDescent="0.25">
      <c r="A681" s="1" t="s">
        <v>1160</v>
      </c>
      <c r="B681" s="1">
        <v>3</v>
      </c>
      <c r="C681" s="1" t="s">
        <v>1171</v>
      </c>
      <c r="D681" s="3" t="s">
        <v>1172</v>
      </c>
      <c r="E681" t="s">
        <v>12</v>
      </c>
      <c r="F681" s="4"/>
      <c r="G681" s="4"/>
      <c r="H681" s="5"/>
      <c r="I681" s="7"/>
      <c r="J681" s="7"/>
      <c r="K681" s="20">
        <v>6.4428999999999998</v>
      </c>
    </row>
    <row r="682" spans="1:11" x14ac:dyDescent="0.25">
      <c r="A682" s="1" t="s">
        <v>1160</v>
      </c>
      <c r="B682" s="1">
        <v>3</v>
      </c>
      <c r="C682" s="1" t="s">
        <v>1173</v>
      </c>
      <c r="D682" s="3" t="s">
        <v>1174</v>
      </c>
      <c r="E682" t="s">
        <v>12</v>
      </c>
      <c r="F682" s="4"/>
      <c r="G682" s="4"/>
      <c r="H682" s="5"/>
      <c r="I682" s="7"/>
      <c r="J682" s="7"/>
      <c r="K682" s="20">
        <v>9.6929999999999996</v>
      </c>
    </row>
    <row r="683" spans="1:11" x14ac:dyDescent="0.25">
      <c r="A683" s="1" t="s">
        <v>19</v>
      </c>
      <c r="B683" s="1" t="s">
        <v>19</v>
      </c>
      <c r="C683" s="1" t="s">
        <v>19</v>
      </c>
      <c r="D683" s="8" t="s">
        <v>19</v>
      </c>
      <c r="E683" s="8" t="s">
        <v>20</v>
      </c>
      <c r="F683" s="9"/>
      <c r="G683" s="9"/>
      <c r="H683" s="9"/>
      <c r="I683" s="9"/>
      <c r="J683" s="9"/>
      <c r="K683" s="20" t="s">
        <v>19</v>
      </c>
    </row>
    <row r="684" spans="1:11" x14ac:dyDescent="0.25">
      <c r="A684" s="1" t="s">
        <v>1175</v>
      </c>
      <c r="B684" s="1">
        <v>1</v>
      </c>
      <c r="C684" s="1" t="s">
        <v>7</v>
      </c>
      <c r="D684" s="3" t="s">
        <v>1176</v>
      </c>
      <c r="E684" t="s">
        <v>9</v>
      </c>
      <c r="F684" s="4"/>
      <c r="G684" s="4"/>
      <c r="H684" s="5"/>
      <c r="I684" s="5"/>
      <c r="J684" s="5"/>
      <c r="K684" s="20">
        <v>1694.8559000000005</v>
      </c>
    </row>
    <row r="685" spans="1:11" x14ac:dyDescent="0.25">
      <c r="A685" s="1" t="s">
        <v>1175</v>
      </c>
      <c r="B685" s="1">
        <v>3</v>
      </c>
      <c r="C685" s="1" t="s">
        <v>1177</v>
      </c>
      <c r="D685" s="6" t="s">
        <v>1178</v>
      </c>
      <c r="E685" t="s">
        <v>12</v>
      </c>
      <c r="F685" s="4"/>
      <c r="G685" s="4"/>
      <c r="H685" s="5"/>
      <c r="I685" s="7"/>
      <c r="J685" s="7"/>
      <c r="K685" s="20">
        <v>731.47880000000055</v>
      </c>
    </row>
    <row r="686" spans="1:11" x14ac:dyDescent="0.25">
      <c r="A686" s="1" t="s">
        <v>1175</v>
      </c>
      <c r="B686" s="1">
        <v>3</v>
      </c>
      <c r="C686" s="1" t="s">
        <v>1179</v>
      </c>
      <c r="D686" s="3" t="s">
        <v>1180</v>
      </c>
      <c r="E686" t="s">
        <v>12</v>
      </c>
      <c r="F686" s="4"/>
      <c r="G686" s="4"/>
      <c r="H686" s="5"/>
      <c r="I686" s="7"/>
      <c r="J686" s="7"/>
      <c r="K686" s="20">
        <v>3.6374000000000004</v>
      </c>
    </row>
    <row r="687" spans="1:11" x14ac:dyDescent="0.25">
      <c r="A687" s="1" t="s">
        <v>1175</v>
      </c>
      <c r="B687" s="1">
        <v>3</v>
      </c>
      <c r="C687" s="1" t="s">
        <v>1181</v>
      </c>
      <c r="D687" s="3" t="s">
        <v>1182</v>
      </c>
      <c r="E687" t="s">
        <v>12</v>
      </c>
      <c r="F687" s="4"/>
      <c r="G687" s="4"/>
      <c r="H687" s="5"/>
      <c r="I687" s="7"/>
      <c r="J687" s="7"/>
      <c r="K687" s="20">
        <v>14.0296</v>
      </c>
    </row>
    <row r="688" spans="1:11" x14ac:dyDescent="0.25">
      <c r="A688" s="1" t="s">
        <v>1175</v>
      </c>
      <c r="B688" s="1">
        <v>3</v>
      </c>
      <c r="C688" s="1" t="s">
        <v>1183</v>
      </c>
      <c r="D688" s="6" t="s">
        <v>1184</v>
      </c>
      <c r="E688" t="s">
        <v>12</v>
      </c>
      <c r="F688" s="4"/>
      <c r="G688" s="4"/>
      <c r="H688" s="5"/>
      <c r="I688" s="7"/>
      <c r="J688" s="7"/>
      <c r="K688" s="20">
        <v>28.793300000000002</v>
      </c>
    </row>
    <row r="689" spans="1:11" x14ac:dyDescent="0.25">
      <c r="A689" s="1" t="s">
        <v>19</v>
      </c>
      <c r="B689" s="1" t="s">
        <v>19</v>
      </c>
      <c r="C689" s="1" t="s">
        <v>19</v>
      </c>
      <c r="D689" s="8" t="s">
        <v>19</v>
      </c>
      <c r="E689" s="8" t="s">
        <v>20</v>
      </c>
      <c r="F689" s="9"/>
      <c r="G689" s="9"/>
      <c r="H689" s="9"/>
      <c r="I689" s="9"/>
      <c r="J689" s="9"/>
      <c r="K689" s="20" t="s">
        <v>19</v>
      </c>
    </row>
    <row r="690" spans="1:11" x14ac:dyDescent="0.25">
      <c r="A690" s="1" t="s">
        <v>1185</v>
      </c>
      <c r="B690" s="1">
        <v>1</v>
      </c>
      <c r="C690" s="1" t="s">
        <v>7</v>
      </c>
      <c r="D690" s="3" t="s">
        <v>1186</v>
      </c>
      <c r="E690" t="s">
        <v>9</v>
      </c>
      <c r="F690" s="4"/>
      <c r="G690" s="4"/>
      <c r="H690" s="5"/>
      <c r="I690" s="5"/>
      <c r="J690" s="5"/>
      <c r="K690" s="20">
        <v>1455.349100000001</v>
      </c>
    </row>
    <row r="691" spans="1:11" x14ac:dyDescent="0.25">
      <c r="A691" s="1" t="s">
        <v>1185</v>
      </c>
      <c r="B691" s="1">
        <v>3</v>
      </c>
      <c r="C691" s="1" t="s">
        <v>1187</v>
      </c>
      <c r="D691" s="3" t="s">
        <v>1186</v>
      </c>
      <c r="E691" t="s">
        <v>12</v>
      </c>
      <c r="F691" s="4"/>
      <c r="G691" s="4"/>
      <c r="H691" s="5"/>
      <c r="I691" s="7"/>
      <c r="J691" s="7"/>
      <c r="K691" s="20">
        <v>144.4740000000001</v>
      </c>
    </row>
    <row r="692" spans="1:11" x14ac:dyDescent="0.25">
      <c r="A692" s="1" t="s">
        <v>1185</v>
      </c>
      <c r="B692" s="1">
        <v>3</v>
      </c>
      <c r="C692" s="1" t="s">
        <v>1188</v>
      </c>
      <c r="D692" s="6" t="s">
        <v>1189</v>
      </c>
      <c r="E692" t="s">
        <v>12</v>
      </c>
      <c r="F692" s="4"/>
      <c r="G692" s="4"/>
      <c r="H692" s="5"/>
      <c r="I692" s="7"/>
      <c r="J692" s="7"/>
      <c r="K692" s="20">
        <v>66.262200000000021</v>
      </c>
    </row>
    <row r="693" spans="1:11" x14ac:dyDescent="0.25">
      <c r="A693" s="1" t="s">
        <v>1185</v>
      </c>
      <c r="B693" s="1">
        <v>3</v>
      </c>
      <c r="C693" s="1" t="s">
        <v>1190</v>
      </c>
      <c r="D693" s="3" t="s">
        <v>1191</v>
      </c>
      <c r="E693" t="s">
        <v>12</v>
      </c>
      <c r="F693" s="4"/>
      <c r="G693" s="4"/>
      <c r="H693" s="5"/>
      <c r="I693" s="7"/>
      <c r="J693" s="7"/>
      <c r="K693" s="20">
        <v>15.158899999999997</v>
      </c>
    </row>
    <row r="694" spans="1:11" x14ac:dyDescent="0.25">
      <c r="A694" s="1" t="s">
        <v>1185</v>
      </c>
      <c r="B694" s="1">
        <v>3</v>
      </c>
      <c r="C694" s="1" t="s">
        <v>1192</v>
      </c>
      <c r="D694" s="3" t="s">
        <v>1193</v>
      </c>
      <c r="E694" t="s">
        <v>12</v>
      </c>
      <c r="F694" s="4"/>
      <c r="G694" s="4"/>
      <c r="H694" s="5"/>
      <c r="I694" s="7"/>
      <c r="J694" s="7"/>
      <c r="K694" s="20">
        <v>9.8425999999999974</v>
      </c>
    </row>
    <row r="695" spans="1:11" x14ac:dyDescent="0.25">
      <c r="A695" s="1" t="s">
        <v>1185</v>
      </c>
      <c r="B695" s="1">
        <v>3</v>
      </c>
      <c r="C695" s="1" t="s">
        <v>1194</v>
      </c>
      <c r="D695" s="3" t="s">
        <v>1195</v>
      </c>
      <c r="E695" t="s">
        <v>12</v>
      </c>
      <c r="F695" s="4"/>
      <c r="G695" s="4"/>
      <c r="H695" s="5"/>
      <c r="I695" s="7"/>
      <c r="J695" s="7"/>
      <c r="K695" s="20">
        <v>8.2454999999999998</v>
      </c>
    </row>
    <row r="696" spans="1:11" x14ac:dyDescent="0.25">
      <c r="A696" s="1" t="s">
        <v>19</v>
      </c>
      <c r="B696" s="1" t="s">
        <v>19</v>
      </c>
      <c r="C696" s="1" t="s">
        <v>19</v>
      </c>
      <c r="D696" s="8" t="s">
        <v>19</v>
      </c>
      <c r="E696" s="8" t="s">
        <v>20</v>
      </c>
      <c r="F696" s="9"/>
      <c r="G696" s="9"/>
      <c r="H696" s="9"/>
      <c r="I696" s="9"/>
      <c r="J696" s="9"/>
      <c r="K696" s="20" t="s">
        <v>19</v>
      </c>
    </row>
    <row r="697" spans="1:11" x14ac:dyDescent="0.25">
      <c r="A697" s="1" t="s">
        <v>1196</v>
      </c>
      <c r="B697" s="1">
        <v>1</v>
      </c>
      <c r="C697" s="1" t="s">
        <v>7</v>
      </c>
      <c r="D697" s="3" t="s">
        <v>519</v>
      </c>
      <c r="E697" t="s">
        <v>9</v>
      </c>
      <c r="F697" s="4"/>
      <c r="G697" s="4"/>
      <c r="H697" s="5"/>
      <c r="I697" s="5"/>
      <c r="J697" s="5"/>
      <c r="K697" s="20">
        <v>1086.7150999999999</v>
      </c>
    </row>
    <row r="698" spans="1:11" x14ac:dyDescent="0.25">
      <c r="A698" s="1" t="s">
        <v>1196</v>
      </c>
      <c r="B698" s="1">
        <v>3</v>
      </c>
      <c r="C698" s="1" t="s">
        <v>1197</v>
      </c>
      <c r="D698" s="3" t="s">
        <v>1198</v>
      </c>
      <c r="E698" t="s">
        <v>12</v>
      </c>
      <c r="F698" s="4"/>
      <c r="G698" s="4"/>
      <c r="H698" s="5"/>
      <c r="I698" s="7"/>
      <c r="J698" s="7"/>
      <c r="K698" s="20">
        <v>2.9276999999999997</v>
      </c>
    </row>
    <row r="699" spans="1:11" x14ac:dyDescent="0.25">
      <c r="A699" s="1" t="s">
        <v>1196</v>
      </c>
      <c r="B699" s="1">
        <v>3</v>
      </c>
      <c r="C699" s="1" t="s">
        <v>1199</v>
      </c>
      <c r="D699" s="6" t="s">
        <v>1200</v>
      </c>
      <c r="E699" t="s">
        <v>12</v>
      </c>
      <c r="F699" s="4"/>
      <c r="G699" s="4"/>
      <c r="H699" s="5"/>
      <c r="I699" s="7"/>
      <c r="J699" s="7"/>
      <c r="K699" s="20">
        <v>6.2725</v>
      </c>
    </row>
    <row r="700" spans="1:11" x14ac:dyDescent="0.25">
      <c r="A700" s="1" t="s">
        <v>1196</v>
      </c>
      <c r="B700" s="1">
        <v>3</v>
      </c>
      <c r="C700" s="1" t="s">
        <v>1201</v>
      </c>
      <c r="D700" s="3" t="s">
        <v>1202</v>
      </c>
      <c r="E700" t="s">
        <v>12</v>
      </c>
      <c r="F700" s="4"/>
      <c r="G700" s="4"/>
      <c r="H700" s="5"/>
      <c r="I700" s="7"/>
      <c r="J700" s="7"/>
      <c r="K700" s="20">
        <v>15.245700000000001</v>
      </c>
    </row>
    <row r="701" spans="1:11" x14ac:dyDescent="0.25">
      <c r="A701" s="1" t="s">
        <v>1196</v>
      </c>
      <c r="B701" s="1">
        <v>3</v>
      </c>
      <c r="C701" s="1" t="s">
        <v>1203</v>
      </c>
      <c r="D701" s="3" t="s">
        <v>1204</v>
      </c>
      <c r="E701" t="s">
        <v>12</v>
      </c>
      <c r="F701" s="4"/>
      <c r="G701" s="4"/>
      <c r="H701" s="5"/>
      <c r="I701" s="7"/>
      <c r="J701" s="7"/>
      <c r="K701" s="20">
        <v>30.046599999999994</v>
      </c>
    </row>
    <row r="702" spans="1:11" x14ac:dyDescent="0.25">
      <c r="A702" s="1" t="s">
        <v>19</v>
      </c>
      <c r="B702" s="1" t="s">
        <v>19</v>
      </c>
      <c r="C702" s="1" t="s">
        <v>19</v>
      </c>
      <c r="D702" s="8" t="s">
        <v>19</v>
      </c>
      <c r="E702" s="8" t="s">
        <v>20</v>
      </c>
      <c r="F702" s="9"/>
      <c r="G702" s="9"/>
      <c r="H702" s="9"/>
      <c r="I702" s="9"/>
      <c r="J702" s="9"/>
      <c r="K702" s="20" t="s">
        <v>19</v>
      </c>
    </row>
    <row r="703" spans="1:11" x14ac:dyDescent="0.25">
      <c r="A703" s="1" t="s">
        <v>1205</v>
      </c>
      <c r="B703" s="1">
        <v>1</v>
      </c>
      <c r="C703" s="1" t="s">
        <v>7</v>
      </c>
      <c r="D703" s="3" t="s">
        <v>1206</v>
      </c>
      <c r="E703" t="s">
        <v>9</v>
      </c>
      <c r="F703" s="4"/>
      <c r="G703" s="4"/>
      <c r="H703" s="5"/>
      <c r="I703" s="5"/>
      <c r="J703" s="5"/>
      <c r="K703" s="20">
        <v>1511.2680000000018</v>
      </c>
    </row>
    <row r="704" spans="1:11" x14ac:dyDescent="0.25">
      <c r="A704" s="1" t="s">
        <v>1205</v>
      </c>
      <c r="B704" s="1">
        <v>3</v>
      </c>
      <c r="C704" s="1" t="s">
        <v>1207</v>
      </c>
      <c r="D704" s="3" t="s">
        <v>1208</v>
      </c>
      <c r="E704" t="s">
        <v>12</v>
      </c>
      <c r="F704" s="4"/>
      <c r="G704" s="4"/>
      <c r="H704" s="5"/>
      <c r="I704" s="7"/>
      <c r="J704" s="7"/>
      <c r="K704" s="20">
        <v>88.500899999999959</v>
      </c>
    </row>
    <row r="705" spans="1:11" x14ac:dyDescent="0.25">
      <c r="A705" s="1" t="s">
        <v>1205</v>
      </c>
      <c r="B705" s="1">
        <v>3</v>
      </c>
      <c r="C705" s="1" t="s">
        <v>1209</v>
      </c>
      <c r="D705" s="3" t="s">
        <v>1210</v>
      </c>
      <c r="E705" t="s">
        <v>12</v>
      </c>
      <c r="F705" s="4"/>
      <c r="G705" s="4"/>
      <c r="H705" s="5"/>
      <c r="I705" s="7"/>
      <c r="J705" s="7"/>
      <c r="K705" s="20">
        <v>54.131499999999996</v>
      </c>
    </row>
    <row r="706" spans="1:11" x14ac:dyDescent="0.25">
      <c r="A706" s="1" t="s">
        <v>1205</v>
      </c>
      <c r="B706" s="1">
        <v>3</v>
      </c>
      <c r="C706" s="1" t="s">
        <v>1211</v>
      </c>
      <c r="D706" s="3" t="s">
        <v>1212</v>
      </c>
      <c r="E706" t="s">
        <v>12</v>
      </c>
      <c r="F706" s="4"/>
      <c r="G706" s="4"/>
      <c r="H706" s="5"/>
      <c r="I706" s="7"/>
      <c r="J706" s="7"/>
      <c r="K706" s="20">
        <v>12.901899999999999</v>
      </c>
    </row>
    <row r="707" spans="1:11" x14ac:dyDescent="0.25">
      <c r="A707" s="1" t="s">
        <v>1205</v>
      </c>
      <c r="B707" s="1">
        <v>3</v>
      </c>
      <c r="C707" s="1" t="s">
        <v>1213</v>
      </c>
      <c r="D707" s="3" t="s">
        <v>1214</v>
      </c>
      <c r="E707" t="s">
        <v>12</v>
      </c>
      <c r="F707" s="4"/>
      <c r="G707" s="4"/>
      <c r="H707" s="5"/>
      <c r="I707" s="7"/>
      <c r="J707" s="7"/>
      <c r="K707" s="20">
        <v>15.189199999999996</v>
      </c>
    </row>
    <row r="708" spans="1:11" x14ac:dyDescent="0.25">
      <c r="A708" s="1" t="s">
        <v>1205</v>
      </c>
      <c r="B708" s="1">
        <v>3</v>
      </c>
      <c r="C708" s="1" t="s">
        <v>1215</v>
      </c>
      <c r="D708" s="3" t="s">
        <v>1216</v>
      </c>
      <c r="E708" t="s">
        <v>12</v>
      </c>
      <c r="F708" s="4"/>
      <c r="G708" s="4"/>
      <c r="H708" s="5"/>
      <c r="I708" s="7"/>
      <c r="J708" s="7"/>
      <c r="K708" s="20">
        <v>43.795200000000015</v>
      </c>
    </row>
    <row r="709" spans="1:11" x14ac:dyDescent="0.25">
      <c r="A709" s="1" t="s">
        <v>1205</v>
      </c>
      <c r="B709" s="1">
        <v>3</v>
      </c>
      <c r="C709" s="1" t="s">
        <v>1217</v>
      </c>
      <c r="D709" s="3" t="s">
        <v>1218</v>
      </c>
      <c r="E709" t="s">
        <v>12</v>
      </c>
      <c r="F709" s="4"/>
      <c r="G709" s="4"/>
      <c r="H709" s="5"/>
      <c r="I709" s="7"/>
      <c r="J709" s="7"/>
      <c r="K709" s="20">
        <v>4.8072999999999997</v>
      </c>
    </row>
    <row r="710" spans="1:11" x14ac:dyDescent="0.25">
      <c r="A710" s="1" t="s">
        <v>19</v>
      </c>
      <c r="B710" s="1" t="s">
        <v>19</v>
      </c>
      <c r="C710" s="1" t="s">
        <v>19</v>
      </c>
      <c r="D710" s="8" t="s">
        <v>19</v>
      </c>
      <c r="E710" s="8" t="s">
        <v>20</v>
      </c>
      <c r="F710" s="9"/>
      <c r="G710" s="9"/>
      <c r="H710" s="9"/>
      <c r="I710" s="9"/>
      <c r="J710" s="9"/>
      <c r="K710" s="20" t="s">
        <v>19</v>
      </c>
    </row>
    <row r="711" spans="1:11" x14ac:dyDescent="0.25">
      <c r="A711" s="1" t="s">
        <v>1219</v>
      </c>
      <c r="B711" s="1">
        <v>1</v>
      </c>
      <c r="C711" s="1" t="s">
        <v>7</v>
      </c>
      <c r="D711" s="3" t="s">
        <v>176</v>
      </c>
      <c r="E711" t="s">
        <v>9</v>
      </c>
      <c r="F711" s="4"/>
      <c r="G711" s="4"/>
      <c r="H711" s="5"/>
      <c r="I711" s="5"/>
      <c r="J711" s="5"/>
      <c r="K711" s="20">
        <v>1532.2791000000002</v>
      </c>
    </row>
    <row r="712" spans="1:11" x14ac:dyDescent="0.25">
      <c r="A712" s="1" t="s">
        <v>1219</v>
      </c>
      <c r="B712" s="1">
        <v>3</v>
      </c>
      <c r="C712" s="1" t="s">
        <v>1220</v>
      </c>
      <c r="D712" s="3" t="s">
        <v>1221</v>
      </c>
      <c r="E712" t="s">
        <v>12</v>
      </c>
      <c r="F712" s="4"/>
      <c r="G712" s="4"/>
      <c r="H712" s="5"/>
      <c r="I712" s="7"/>
      <c r="J712" s="7"/>
      <c r="K712" s="20">
        <v>86.657300000000063</v>
      </c>
    </row>
    <row r="713" spans="1:11" x14ac:dyDescent="0.25">
      <c r="A713" s="1" t="s">
        <v>1219</v>
      </c>
      <c r="B713" s="1">
        <v>3</v>
      </c>
      <c r="C713" s="1" t="s">
        <v>1222</v>
      </c>
      <c r="D713" s="3" t="s">
        <v>1223</v>
      </c>
      <c r="E713" t="s">
        <v>12</v>
      </c>
      <c r="F713" s="4"/>
      <c r="G713" s="4"/>
      <c r="H713" s="5"/>
      <c r="I713" s="7"/>
      <c r="J713" s="7"/>
      <c r="K713" s="20">
        <v>11.4777</v>
      </c>
    </row>
    <row r="714" spans="1:11" x14ac:dyDescent="0.25">
      <c r="A714" s="1" t="s">
        <v>1219</v>
      </c>
      <c r="B714" s="1">
        <v>3</v>
      </c>
      <c r="C714" s="1" t="s">
        <v>2365</v>
      </c>
      <c r="D714" s="3" t="s">
        <v>1225</v>
      </c>
      <c r="E714" t="s">
        <v>12</v>
      </c>
      <c r="F714" s="4"/>
      <c r="G714" s="4"/>
      <c r="H714" s="5"/>
      <c r="I714" s="7"/>
      <c r="J714" s="7"/>
      <c r="K714" s="20">
        <v>8.6819000000000006</v>
      </c>
    </row>
    <row r="715" spans="1:11" x14ac:dyDescent="0.25">
      <c r="A715" s="1" t="s">
        <v>1219</v>
      </c>
      <c r="B715" s="1">
        <v>3</v>
      </c>
      <c r="C715" s="1" t="s">
        <v>1226</v>
      </c>
      <c r="D715" s="3" t="s">
        <v>1227</v>
      </c>
      <c r="E715" t="s">
        <v>12</v>
      </c>
      <c r="F715" s="4"/>
      <c r="G715" s="4"/>
      <c r="H715" s="5"/>
      <c r="I715" s="7"/>
      <c r="J715" s="7"/>
      <c r="K715" s="20">
        <v>5.0722000000000005</v>
      </c>
    </row>
    <row r="716" spans="1:11" x14ac:dyDescent="0.25">
      <c r="A716" s="1" t="s">
        <v>1219</v>
      </c>
      <c r="B716" s="1">
        <v>3</v>
      </c>
      <c r="C716" s="1" t="s">
        <v>1228</v>
      </c>
      <c r="D716" s="3" t="s">
        <v>1229</v>
      </c>
      <c r="E716" t="s">
        <v>12</v>
      </c>
      <c r="F716" s="4"/>
      <c r="G716" s="4"/>
      <c r="H716" s="5"/>
      <c r="I716" s="7"/>
      <c r="J716" s="7"/>
      <c r="K716" s="20">
        <v>3.7052999999999998</v>
      </c>
    </row>
    <row r="717" spans="1:11" x14ac:dyDescent="0.25">
      <c r="A717" s="1" t="s">
        <v>1219</v>
      </c>
      <c r="B717" s="1">
        <v>3</v>
      </c>
      <c r="C717" s="1" t="s">
        <v>1230</v>
      </c>
      <c r="D717" s="3" t="s">
        <v>1231</v>
      </c>
      <c r="E717" t="s">
        <v>12</v>
      </c>
      <c r="F717" s="4"/>
      <c r="G717" s="4"/>
      <c r="H717" s="5"/>
      <c r="I717" s="7"/>
      <c r="J717" s="7"/>
      <c r="K717" s="20">
        <v>19.862300000000001</v>
      </c>
    </row>
    <row r="718" spans="1:11" x14ac:dyDescent="0.25">
      <c r="A718" s="1" t="s">
        <v>1219</v>
      </c>
      <c r="B718" s="1">
        <v>3</v>
      </c>
      <c r="C718" s="1" t="s">
        <v>1232</v>
      </c>
      <c r="D718" s="3" t="s">
        <v>1233</v>
      </c>
      <c r="E718" t="s">
        <v>12</v>
      </c>
      <c r="F718" s="4"/>
      <c r="G718" s="4"/>
      <c r="H718" s="5"/>
      <c r="I718" s="7"/>
      <c r="J718" s="7"/>
      <c r="K718" s="20">
        <v>5.521399999999999</v>
      </c>
    </row>
    <row r="719" spans="1:11" x14ac:dyDescent="0.25">
      <c r="A719" s="1" t="s">
        <v>19</v>
      </c>
      <c r="B719" s="1" t="s">
        <v>19</v>
      </c>
      <c r="C719" s="1" t="s">
        <v>19</v>
      </c>
      <c r="D719" s="8" t="s">
        <v>19</v>
      </c>
      <c r="E719" s="8" t="s">
        <v>20</v>
      </c>
      <c r="F719" s="9"/>
      <c r="G719" s="9"/>
      <c r="H719" s="9"/>
      <c r="I719" s="9"/>
      <c r="J719" s="9"/>
      <c r="K719" s="20" t="s">
        <v>19</v>
      </c>
    </row>
    <row r="720" spans="1:11" x14ac:dyDescent="0.25">
      <c r="A720" s="1" t="s">
        <v>1234</v>
      </c>
      <c r="B720" s="1">
        <v>1</v>
      </c>
      <c r="C720" s="1" t="s">
        <v>7</v>
      </c>
      <c r="D720" s="3" t="s">
        <v>1235</v>
      </c>
      <c r="E720" t="s">
        <v>9</v>
      </c>
      <c r="F720" s="4"/>
      <c r="G720" s="4"/>
      <c r="H720" s="5"/>
      <c r="I720" s="5"/>
      <c r="J720" s="5"/>
      <c r="K720" s="20">
        <v>1373.3419999999992</v>
      </c>
    </row>
    <row r="721" spans="1:11" x14ac:dyDescent="0.25">
      <c r="A721" s="1" t="s">
        <v>1234</v>
      </c>
      <c r="B721" s="1">
        <v>3</v>
      </c>
      <c r="C721" s="1" t="s">
        <v>1236</v>
      </c>
      <c r="D721" s="6" t="s">
        <v>1237</v>
      </c>
      <c r="E721" t="s">
        <v>12</v>
      </c>
      <c r="F721" s="4"/>
      <c r="G721" s="4"/>
      <c r="H721" s="5"/>
      <c r="I721" s="7"/>
      <c r="J721" s="7"/>
      <c r="K721" s="20">
        <v>387.99939999999987</v>
      </c>
    </row>
    <row r="722" spans="1:11" x14ac:dyDescent="0.25">
      <c r="A722" s="1" t="s">
        <v>1234</v>
      </c>
      <c r="B722" s="1">
        <v>3</v>
      </c>
      <c r="C722" s="1" t="s">
        <v>1238</v>
      </c>
      <c r="D722" s="3" t="s">
        <v>1239</v>
      </c>
      <c r="E722" t="s">
        <v>12</v>
      </c>
      <c r="F722" s="4"/>
      <c r="G722" s="4"/>
      <c r="H722" s="5"/>
      <c r="I722" s="7"/>
      <c r="J722" s="7"/>
      <c r="K722" s="20">
        <v>0.49429999999999996</v>
      </c>
    </row>
    <row r="723" spans="1:11" x14ac:dyDescent="0.25">
      <c r="A723" s="1" t="s">
        <v>1234</v>
      </c>
      <c r="B723" s="1">
        <v>3</v>
      </c>
      <c r="C723" s="1" t="s">
        <v>1240</v>
      </c>
      <c r="D723" s="3" t="s">
        <v>1241</v>
      </c>
      <c r="E723" t="s">
        <v>12</v>
      </c>
      <c r="F723" s="4"/>
      <c r="G723" s="4"/>
      <c r="H723" s="5"/>
      <c r="I723" s="7"/>
      <c r="J723" s="7"/>
      <c r="K723" s="20">
        <v>30.716199999999997</v>
      </c>
    </row>
    <row r="724" spans="1:11" x14ac:dyDescent="0.25">
      <c r="A724" s="1" t="s">
        <v>1234</v>
      </c>
      <c r="B724" s="1">
        <v>3</v>
      </c>
      <c r="C724" s="1" t="s">
        <v>1242</v>
      </c>
      <c r="D724" s="3" t="s">
        <v>1243</v>
      </c>
      <c r="E724" t="s">
        <v>12</v>
      </c>
      <c r="F724" s="4"/>
      <c r="G724" s="4"/>
      <c r="H724" s="5"/>
      <c r="I724" s="7"/>
      <c r="J724" s="7"/>
      <c r="K724" s="20">
        <v>41.203500000000005</v>
      </c>
    </row>
    <row r="725" spans="1:11" x14ac:dyDescent="0.25">
      <c r="A725" s="1" t="s">
        <v>1234</v>
      </c>
      <c r="B725" s="1">
        <v>3</v>
      </c>
      <c r="C725" s="1" t="s">
        <v>1244</v>
      </c>
      <c r="D725" s="3" t="s">
        <v>1245</v>
      </c>
      <c r="E725" t="s">
        <v>12</v>
      </c>
      <c r="F725" s="4"/>
      <c r="G725" s="4"/>
      <c r="H725" s="5"/>
      <c r="I725" s="7"/>
      <c r="J725" s="7"/>
      <c r="K725" s="20">
        <v>10.734700000000002</v>
      </c>
    </row>
    <row r="726" spans="1:11" x14ac:dyDescent="0.25">
      <c r="A726" s="1" t="s">
        <v>1234</v>
      </c>
      <c r="B726" s="1">
        <v>3</v>
      </c>
      <c r="C726" s="1" t="s">
        <v>1246</v>
      </c>
      <c r="D726" s="6" t="s">
        <v>1247</v>
      </c>
      <c r="E726" t="s">
        <v>12</v>
      </c>
      <c r="F726" s="4"/>
      <c r="G726" s="4"/>
      <c r="H726" s="5"/>
      <c r="I726" s="7"/>
      <c r="J726" s="7"/>
      <c r="K726" s="20">
        <v>4.2519</v>
      </c>
    </row>
    <row r="727" spans="1:11" x14ac:dyDescent="0.25">
      <c r="A727" s="1" t="s">
        <v>1234</v>
      </c>
      <c r="B727" s="1">
        <v>3</v>
      </c>
      <c r="C727" s="1" t="s">
        <v>1248</v>
      </c>
      <c r="D727" s="3" t="s">
        <v>1249</v>
      </c>
      <c r="E727" t="s">
        <v>12</v>
      </c>
      <c r="F727" s="4"/>
      <c r="G727" s="4"/>
      <c r="H727" s="5"/>
      <c r="I727" s="7"/>
      <c r="J727" s="7"/>
      <c r="K727" s="20">
        <v>3.4432999999999998</v>
      </c>
    </row>
    <row r="728" spans="1:11" x14ac:dyDescent="0.25">
      <c r="A728" s="1" t="s">
        <v>1234</v>
      </c>
      <c r="B728" s="1">
        <v>3</v>
      </c>
      <c r="C728" s="1" t="s">
        <v>1250</v>
      </c>
      <c r="D728" s="3" t="s">
        <v>1251</v>
      </c>
      <c r="E728" t="s">
        <v>12</v>
      </c>
      <c r="F728" s="4"/>
      <c r="G728" s="4"/>
      <c r="H728" s="5"/>
      <c r="I728" s="7"/>
      <c r="J728" s="7"/>
      <c r="K728" s="20">
        <v>9.4918000000000013</v>
      </c>
    </row>
    <row r="729" spans="1:11" x14ac:dyDescent="0.25">
      <c r="A729" s="1" t="s">
        <v>1234</v>
      </c>
      <c r="B729" s="1">
        <v>3</v>
      </c>
      <c r="C729" s="1" t="s">
        <v>1252</v>
      </c>
      <c r="D729" s="3" t="s">
        <v>1253</v>
      </c>
      <c r="E729" t="s">
        <v>12</v>
      </c>
      <c r="F729" s="4"/>
      <c r="G729" s="4"/>
      <c r="H729" s="5"/>
      <c r="I729" s="7"/>
      <c r="J729" s="7"/>
      <c r="K729" s="20">
        <v>3.9749000000000003</v>
      </c>
    </row>
    <row r="730" spans="1:11" x14ac:dyDescent="0.25">
      <c r="A730" s="1" t="s">
        <v>1234</v>
      </c>
      <c r="B730" s="1">
        <v>3</v>
      </c>
      <c r="C730" s="1" t="s">
        <v>1254</v>
      </c>
      <c r="D730" s="3" t="s">
        <v>1255</v>
      </c>
      <c r="E730" t="s">
        <v>12</v>
      </c>
      <c r="F730" s="4"/>
      <c r="G730" s="4"/>
      <c r="H730" s="5"/>
      <c r="I730" s="7"/>
      <c r="J730" s="7"/>
      <c r="K730" s="20">
        <v>21.603400000000001</v>
      </c>
    </row>
    <row r="731" spans="1:11" x14ac:dyDescent="0.25">
      <c r="A731" s="1" t="s">
        <v>1234</v>
      </c>
      <c r="B731" s="1">
        <v>3</v>
      </c>
      <c r="C731" s="1" t="s">
        <v>1256</v>
      </c>
      <c r="D731" s="3" t="s">
        <v>1257</v>
      </c>
      <c r="E731" t="s">
        <v>12</v>
      </c>
      <c r="F731" s="4"/>
      <c r="G731" s="4"/>
      <c r="H731" s="5"/>
      <c r="I731" s="7"/>
      <c r="J731" s="7"/>
      <c r="K731" s="20">
        <v>8.5754999999999999</v>
      </c>
    </row>
    <row r="732" spans="1:11" x14ac:dyDescent="0.25">
      <c r="A732" s="1" t="s">
        <v>1234</v>
      </c>
      <c r="B732" s="1">
        <v>3</v>
      </c>
      <c r="C732" s="1" t="s">
        <v>1258</v>
      </c>
      <c r="D732" s="3" t="s">
        <v>1259</v>
      </c>
      <c r="E732" t="s">
        <v>12</v>
      </c>
      <c r="F732" s="4"/>
      <c r="G732" s="4"/>
      <c r="H732" s="5"/>
      <c r="I732" s="7"/>
      <c r="J732" s="7"/>
      <c r="K732" s="20">
        <v>1.3866999999999998</v>
      </c>
    </row>
    <row r="733" spans="1:11" x14ac:dyDescent="0.25">
      <c r="A733" s="1" t="s">
        <v>1234</v>
      </c>
      <c r="B733" s="1">
        <v>3</v>
      </c>
      <c r="C733" s="1" t="s">
        <v>1260</v>
      </c>
      <c r="D733" s="3" t="s">
        <v>1261</v>
      </c>
      <c r="E733" t="s">
        <v>12</v>
      </c>
      <c r="F733" s="4"/>
      <c r="G733" s="4"/>
      <c r="H733" s="5"/>
      <c r="I733" s="7"/>
      <c r="J733" s="7"/>
      <c r="K733" s="20">
        <v>3.4202999999999997</v>
      </c>
    </row>
    <row r="734" spans="1:11" x14ac:dyDescent="0.25">
      <c r="A734" s="1" t="s">
        <v>1234</v>
      </c>
      <c r="B734" s="1">
        <v>3</v>
      </c>
      <c r="C734" s="1" t="s">
        <v>1262</v>
      </c>
      <c r="D734" s="3" t="s">
        <v>1263</v>
      </c>
      <c r="E734" t="s">
        <v>12</v>
      </c>
      <c r="F734" s="4"/>
      <c r="G734" s="4"/>
      <c r="H734" s="5"/>
      <c r="I734" s="7"/>
      <c r="J734" s="7"/>
      <c r="K734" s="20">
        <v>0.81140000000000001</v>
      </c>
    </row>
    <row r="735" spans="1:11" x14ac:dyDescent="0.25">
      <c r="A735" s="1" t="s">
        <v>19</v>
      </c>
      <c r="B735" s="1" t="s">
        <v>19</v>
      </c>
      <c r="C735" s="1" t="s">
        <v>19</v>
      </c>
      <c r="D735" s="8" t="s">
        <v>19</v>
      </c>
      <c r="E735" s="8" t="s">
        <v>20</v>
      </c>
      <c r="F735" s="9"/>
      <c r="G735" s="9"/>
      <c r="H735" s="9"/>
      <c r="I735" s="9"/>
      <c r="J735" s="9"/>
      <c r="K735" s="20" t="s">
        <v>19</v>
      </c>
    </row>
    <row r="736" spans="1:11" x14ac:dyDescent="0.25">
      <c r="A736" s="1" t="s">
        <v>1264</v>
      </c>
      <c r="B736" s="1">
        <v>1</v>
      </c>
      <c r="C736" s="1" t="s">
        <v>7</v>
      </c>
      <c r="D736" s="3" t="s">
        <v>1265</v>
      </c>
      <c r="E736" t="s">
        <v>9</v>
      </c>
      <c r="F736" s="4"/>
      <c r="G736" s="4"/>
      <c r="H736" s="5"/>
      <c r="I736" s="5"/>
      <c r="J736" s="5"/>
      <c r="K736" s="20">
        <v>1424.0157999999992</v>
      </c>
    </row>
    <row r="737" spans="1:11" x14ac:dyDescent="0.25">
      <c r="A737" s="1" t="s">
        <v>1264</v>
      </c>
      <c r="B737" s="1">
        <v>3</v>
      </c>
      <c r="C737" s="1" t="s">
        <v>1266</v>
      </c>
      <c r="D737" s="3" t="s">
        <v>1267</v>
      </c>
      <c r="E737" t="s">
        <v>12</v>
      </c>
      <c r="F737" s="4"/>
      <c r="G737" s="4"/>
      <c r="H737" s="5"/>
      <c r="I737" s="7"/>
      <c r="J737" s="7"/>
      <c r="K737" s="20">
        <v>135.1439</v>
      </c>
    </row>
    <row r="738" spans="1:11" x14ac:dyDescent="0.25">
      <c r="A738" s="1" t="s">
        <v>1264</v>
      </c>
      <c r="B738" s="1">
        <v>3</v>
      </c>
      <c r="C738" s="1" t="s">
        <v>1268</v>
      </c>
      <c r="D738" s="3" t="s">
        <v>1269</v>
      </c>
      <c r="E738" t="s">
        <v>12</v>
      </c>
      <c r="F738" s="4"/>
      <c r="G738" s="4"/>
      <c r="H738" s="5"/>
      <c r="I738" s="7"/>
      <c r="J738" s="7"/>
      <c r="K738" s="20">
        <v>10.811399999999999</v>
      </c>
    </row>
    <row r="739" spans="1:11" x14ac:dyDescent="0.25">
      <c r="A739" s="1" t="s">
        <v>1264</v>
      </c>
      <c r="B739" s="1">
        <v>3</v>
      </c>
      <c r="C739" s="1" t="s">
        <v>773</v>
      </c>
      <c r="D739" s="3" t="s">
        <v>1270</v>
      </c>
      <c r="E739" t="s">
        <v>12</v>
      </c>
      <c r="F739" s="4"/>
      <c r="G739" s="4"/>
      <c r="H739" s="5"/>
      <c r="I739" s="7"/>
      <c r="J739" s="7"/>
      <c r="K739" s="20">
        <v>40.070599999999978</v>
      </c>
    </row>
    <row r="740" spans="1:11" x14ac:dyDescent="0.25">
      <c r="A740" s="1" t="s">
        <v>1264</v>
      </c>
      <c r="B740" s="1">
        <v>3</v>
      </c>
      <c r="C740" s="1" t="s">
        <v>1271</v>
      </c>
      <c r="D740" s="3" t="s">
        <v>1272</v>
      </c>
      <c r="E740" t="s">
        <v>12</v>
      </c>
      <c r="F740" s="4"/>
      <c r="G740" s="4"/>
      <c r="H740" s="5"/>
      <c r="I740" s="7"/>
      <c r="J740" s="7"/>
      <c r="K740" s="20">
        <v>3.5874000000000001</v>
      </c>
    </row>
    <row r="741" spans="1:11" x14ac:dyDescent="0.25">
      <c r="A741" s="1" t="s">
        <v>1264</v>
      </c>
      <c r="B741" s="1">
        <v>3</v>
      </c>
      <c r="C741" s="1" t="s">
        <v>1273</v>
      </c>
      <c r="D741" s="3" t="s">
        <v>1274</v>
      </c>
      <c r="E741" t="s">
        <v>12</v>
      </c>
      <c r="F741" s="4"/>
      <c r="G741" s="4"/>
      <c r="H741" s="5"/>
      <c r="I741" s="7"/>
      <c r="J741" s="7"/>
      <c r="K741" s="20">
        <v>5.0395000000000003</v>
      </c>
    </row>
    <row r="742" spans="1:11" x14ac:dyDescent="0.25">
      <c r="A742" s="1" t="s">
        <v>1264</v>
      </c>
      <c r="B742" s="1">
        <v>3</v>
      </c>
      <c r="C742" s="1" t="s">
        <v>1275</v>
      </c>
      <c r="D742" s="3" t="s">
        <v>1276</v>
      </c>
      <c r="E742" t="s">
        <v>12</v>
      </c>
      <c r="F742" s="4"/>
      <c r="G742" s="4"/>
      <c r="H742" s="5"/>
      <c r="I742" s="7"/>
      <c r="J742" s="7"/>
      <c r="K742" s="20">
        <v>3.1348000000000003</v>
      </c>
    </row>
    <row r="743" spans="1:11" x14ac:dyDescent="0.25">
      <c r="A743" s="1" t="s">
        <v>19</v>
      </c>
      <c r="B743" s="1" t="s">
        <v>19</v>
      </c>
      <c r="C743" s="1" t="s">
        <v>19</v>
      </c>
      <c r="D743" s="8" t="s">
        <v>19</v>
      </c>
      <c r="E743" s="8" t="s">
        <v>20</v>
      </c>
      <c r="F743" s="9"/>
      <c r="G743" s="9"/>
      <c r="H743" s="9"/>
      <c r="I743" s="9"/>
      <c r="J743" s="9"/>
      <c r="K743" s="20" t="s">
        <v>19</v>
      </c>
    </row>
    <row r="744" spans="1:11" x14ac:dyDescent="0.25">
      <c r="A744" s="1" t="s">
        <v>1277</v>
      </c>
      <c r="B744" s="1">
        <v>1</v>
      </c>
      <c r="C744" s="1" t="s">
        <v>7</v>
      </c>
      <c r="D744" s="3" t="s">
        <v>1278</v>
      </c>
      <c r="E744" t="s">
        <v>9</v>
      </c>
      <c r="F744" s="4"/>
      <c r="G744" s="4"/>
      <c r="H744" s="5"/>
      <c r="I744" s="5"/>
      <c r="J744" s="5"/>
      <c r="K744" s="20">
        <v>1833.2613000000024</v>
      </c>
    </row>
    <row r="745" spans="1:11" x14ac:dyDescent="0.25">
      <c r="A745" s="1" t="s">
        <v>1277</v>
      </c>
      <c r="B745" s="1">
        <v>3</v>
      </c>
      <c r="C745" s="1" t="s">
        <v>1279</v>
      </c>
      <c r="D745" s="3" t="s">
        <v>1280</v>
      </c>
      <c r="E745" t="s">
        <v>12</v>
      </c>
      <c r="F745" s="4"/>
      <c r="G745" s="4"/>
      <c r="H745" s="5"/>
      <c r="I745" s="7"/>
      <c r="J745" s="7"/>
      <c r="K745" s="20">
        <v>74.128100000000032</v>
      </c>
    </row>
    <row r="746" spans="1:11" x14ac:dyDescent="0.25">
      <c r="A746" s="1" t="s">
        <v>1277</v>
      </c>
      <c r="B746" s="1">
        <v>3</v>
      </c>
      <c r="C746" s="1" t="s">
        <v>1281</v>
      </c>
      <c r="D746" s="3" t="s">
        <v>1282</v>
      </c>
      <c r="E746" t="s">
        <v>12</v>
      </c>
      <c r="F746" s="4"/>
      <c r="G746" s="4"/>
      <c r="H746" s="5"/>
      <c r="I746" s="7"/>
      <c r="J746" s="7"/>
      <c r="K746" s="20">
        <v>19.186499999999999</v>
      </c>
    </row>
    <row r="747" spans="1:11" x14ac:dyDescent="0.25">
      <c r="A747" s="1" t="s">
        <v>1277</v>
      </c>
      <c r="B747" s="1">
        <v>3</v>
      </c>
      <c r="C747" s="1" t="s">
        <v>1283</v>
      </c>
      <c r="D747" s="3" t="s">
        <v>1284</v>
      </c>
      <c r="E747" t="s">
        <v>12</v>
      </c>
      <c r="F747" s="4"/>
      <c r="G747" s="4"/>
      <c r="H747" s="5"/>
      <c r="I747" s="7"/>
      <c r="J747" s="7"/>
      <c r="K747" s="20">
        <v>12.479899999999997</v>
      </c>
    </row>
    <row r="748" spans="1:11" x14ac:dyDescent="0.25">
      <c r="A748" s="1" t="s">
        <v>1277</v>
      </c>
      <c r="B748" s="1">
        <v>3</v>
      </c>
      <c r="C748" s="1" t="s">
        <v>1285</v>
      </c>
      <c r="D748" s="3" t="s">
        <v>1286</v>
      </c>
      <c r="E748" t="s">
        <v>12</v>
      </c>
      <c r="F748" s="4"/>
      <c r="G748" s="4"/>
      <c r="H748" s="5"/>
      <c r="I748" s="7"/>
      <c r="J748" s="7"/>
      <c r="K748" s="20">
        <v>10.9068</v>
      </c>
    </row>
    <row r="749" spans="1:11" x14ac:dyDescent="0.25">
      <c r="A749" s="1" t="s">
        <v>1277</v>
      </c>
      <c r="B749" s="1">
        <v>3</v>
      </c>
      <c r="C749" s="1" t="s">
        <v>1287</v>
      </c>
      <c r="D749" s="3" t="s">
        <v>1288</v>
      </c>
      <c r="E749" t="s">
        <v>12</v>
      </c>
      <c r="F749" s="4"/>
      <c r="G749" s="4"/>
      <c r="H749" s="5"/>
      <c r="I749" s="7"/>
      <c r="J749" s="7"/>
      <c r="K749" s="20">
        <v>19.056599999999992</v>
      </c>
    </row>
    <row r="750" spans="1:11" x14ac:dyDescent="0.25">
      <c r="A750" s="1" t="s">
        <v>1277</v>
      </c>
      <c r="B750" s="1">
        <v>3</v>
      </c>
      <c r="C750" s="1" t="s">
        <v>1289</v>
      </c>
      <c r="D750" s="3" t="s">
        <v>1290</v>
      </c>
      <c r="E750" t="s">
        <v>12</v>
      </c>
      <c r="F750" s="4"/>
      <c r="G750" s="4"/>
      <c r="H750" s="5"/>
      <c r="I750" s="7"/>
      <c r="J750" s="7"/>
      <c r="K750" s="20">
        <v>9.3447999999999993</v>
      </c>
    </row>
    <row r="751" spans="1:11" x14ac:dyDescent="0.25">
      <c r="A751" s="1" t="s">
        <v>1277</v>
      </c>
      <c r="B751" s="1">
        <v>3</v>
      </c>
      <c r="C751" s="1" t="s">
        <v>1291</v>
      </c>
      <c r="D751" s="3" t="s">
        <v>1292</v>
      </c>
      <c r="E751" t="s">
        <v>12</v>
      </c>
      <c r="F751" s="4"/>
      <c r="G751" s="4"/>
      <c r="H751" s="5"/>
      <c r="I751" s="7"/>
      <c r="J751" s="7"/>
      <c r="K751" s="20">
        <v>15.336000000000002</v>
      </c>
    </row>
    <row r="752" spans="1:11" x14ac:dyDescent="0.25">
      <c r="A752" s="1" t="s">
        <v>19</v>
      </c>
      <c r="B752" s="1" t="s">
        <v>19</v>
      </c>
      <c r="C752" s="1" t="s">
        <v>19</v>
      </c>
      <c r="D752" s="8" t="s">
        <v>19</v>
      </c>
      <c r="E752" s="8" t="s">
        <v>20</v>
      </c>
      <c r="F752" s="9"/>
      <c r="G752" s="9"/>
      <c r="H752" s="9"/>
      <c r="I752" s="9"/>
      <c r="J752" s="9"/>
      <c r="K752" s="20" t="s">
        <v>19</v>
      </c>
    </row>
    <row r="753" spans="1:11" x14ac:dyDescent="0.25">
      <c r="A753" s="1" t="s">
        <v>1293</v>
      </c>
      <c r="B753" s="1">
        <v>1</v>
      </c>
      <c r="C753" s="1" t="s">
        <v>7</v>
      </c>
      <c r="D753" s="3" t="s">
        <v>1294</v>
      </c>
      <c r="E753" t="s">
        <v>9</v>
      </c>
      <c r="F753" s="4"/>
      <c r="G753" s="4"/>
      <c r="H753" s="5"/>
      <c r="I753" s="5"/>
      <c r="J753" s="5"/>
      <c r="K753" s="20">
        <v>1259.9810999999997</v>
      </c>
    </row>
    <row r="754" spans="1:11" x14ac:dyDescent="0.25">
      <c r="A754" s="1" t="s">
        <v>1293</v>
      </c>
      <c r="B754" s="1">
        <v>3</v>
      </c>
      <c r="C754" s="1" t="s">
        <v>1295</v>
      </c>
      <c r="D754" s="3" t="s">
        <v>1296</v>
      </c>
      <c r="E754" t="s">
        <v>12</v>
      </c>
      <c r="F754" s="4"/>
      <c r="G754" s="4"/>
      <c r="H754" s="5"/>
      <c r="I754" s="7"/>
      <c r="J754" s="7"/>
      <c r="K754" s="20">
        <v>101.59760000000003</v>
      </c>
    </row>
    <row r="755" spans="1:11" x14ac:dyDescent="0.25">
      <c r="A755" s="1" t="s">
        <v>1293</v>
      </c>
      <c r="B755" s="1">
        <v>3</v>
      </c>
      <c r="C755" s="1" t="s">
        <v>1297</v>
      </c>
      <c r="D755" s="3" t="s">
        <v>1298</v>
      </c>
      <c r="E755" t="s">
        <v>12</v>
      </c>
      <c r="F755" s="4"/>
      <c r="G755" s="4"/>
      <c r="H755" s="5"/>
      <c r="I755" s="7"/>
      <c r="J755" s="7"/>
      <c r="K755" s="20">
        <v>17.727100000000007</v>
      </c>
    </row>
    <row r="756" spans="1:11" x14ac:dyDescent="0.25">
      <c r="A756" s="1" t="s">
        <v>1293</v>
      </c>
      <c r="B756" s="1">
        <v>3</v>
      </c>
      <c r="C756" s="1" t="s">
        <v>1299</v>
      </c>
      <c r="D756" s="3" t="s">
        <v>1300</v>
      </c>
      <c r="E756" t="s">
        <v>12</v>
      </c>
      <c r="F756" s="4"/>
      <c r="G756" s="4"/>
      <c r="H756" s="5"/>
      <c r="I756" s="7"/>
      <c r="J756" s="7"/>
      <c r="K756" s="20">
        <v>4.1635999999999997</v>
      </c>
    </row>
    <row r="757" spans="1:11" x14ac:dyDescent="0.25">
      <c r="A757" s="1" t="s">
        <v>1293</v>
      </c>
      <c r="B757" s="1">
        <v>3</v>
      </c>
      <c r="C757" s="1" t="s">
        <v>1301</v>
      </c>
      <c r="D757" s="3" t="s">
        <v>1302</v>
      </c>
      <c r="E757" t="s">
        <v>12</v>
      </c>
      <c r="F757" s="4"/>
      <c r="G757" s="4"/>
      <c r="H757" s="5"/>
      <c r="I757" s="7"/>
      <c r="J757" s="7"/>
      <c r="K757" s="20">
        <v>20.786200000000001</v>
      </c>
    </row>
    <row r="758" spans="1:11" x14ac:dyDescent="0.25">
      <c r="A758" s="1" t="s">
        <v>19</v>
      </c>
      <c r="B758" s="1" t="s">
        <v>19</v>
      </c>
      <c r="C758" s="11"/>
      <c r="D758" s="8"/>
      <c r="E758" s="8" t="s">
        <v>20</v>
      </c>
      <c r="F758" s="9"/>
      <c r="G758" s="9"/>
      <c r="H758" s="9"/>
      <c r="I758" s="9"/>
      <c r="J758" s="9"/>
    </row>
    <row r="759" spans="1:11" x14ac:dyDescent="0.25">
      <c r="A759" s="1" t="s">
        <v>19</v>
      </c>
      <c r="F759" s="4"/>
      <c r="G759" s="4"/>
      <c r="H759" s="5"/>
    </row>
    <row r="760" spans="1:11" x14ac:dyDescent="0.25">
      <c r="A760"/>
      <c r="B760"/>
      <c r="C760"/>
      <c r="F760" s="4"/>
      <c r="G760" s="4"/>
      <c r="H760" s="5"/>
      <c r="I760" s="5"/>
      <c r="J760" s="5"/>
    </row>
    <row r="761" spans="1:11" x14ac:dyDescent="0.25">
      <c r="A761"/>
      <c r="B761"/>
      <c r="C761"/>
      <c r="F761" s="4"/>
      <c r="G761" s="4"/>
      <c r="H761" s="5"/>
      <c r="I761" s="5"/>
      <c r="J761" s="5"/>
    </row>
    <row r="762" spans="1:11" x14ac:dyDescent="0.25">
      <c r="A762"/>
      <c r="B762"/>
      <c r="C762"/>
      <c r="F762" s="4"/>
      <c r="G762" s="4"/>
      <c r="H762" s="5"/>
      <c r="I762" s="5"/>
      <c r="J762" s="5"/>
    </row>
    <row r="763" spans="1:11" x14ac:dyDescent="0.25"/>
    <row r="764" spans="1:11" x14ac:dyDescent="0.25">
      <c r="A764" s="12"/>
      <c r="B764" s="12"/>
      <c r="C764" s="12"/>
    </row>
    <row r="765" spans="1:11" x14ac:dyDescent="0.25">
      <c r="A765" s="13"/>
      <c r="B765" s="13"/>
      <c r="C765" s="13"/>
    </row>
    <row r="766" spans="1:11" x14ac:dyDescent="0.25">
      <c r="A766" s="13"/>
      <c r="B766" s="13"/>
      <c r="C766" s="13"/>
    </row>
    <row r="767" spans="1:11" x14ac:dyDescent="0.25">
      <c r="A767" s="14"/>
      <c r="B767" s="14"/>
      <c r="C767" s="14"/>
    </row>
    <row r="768" spans="1:11" x14ac:dyDescent="0.25">
      <c r="A768"/>
      <c r="B768"/>
      <c r="C768"/>
    </row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E255-B7A3-469B-9944-8EB31C9E59F1}">
  <sheetPr>
    <tabColor rgb="FF92D050"/>
  </sheetPr>
  <dimension ref="A1:Q662"/>
  <sheetViews>
    <sheetView tabSelected="1" zoomScale="130" zoomScaleNormal="130" workbookViewId="0"/>
  </sheetViews>
  <sheetFormatPr defaultColWidth="0" defaultRowHeight="15" x14ac:dyDescent="0.25"/>
  <cols>
    <col min="1" max="1" width="3.5703125" style="1" bestFit="1" customWidth="1"/>
    <col min="2" max="2" width="3.28515625" style="1" bestFit="1" customWidth="1"/>
    <col min="3" max="3" width="5.42578125" style="1" bestFit="1" customWidth="1"/>
    <col min="4" max="4" width="8.7109375" style="1" bestFit="1" customWidth="1"/>
    <col min="5" max="5" width="23.28515625" bestFit="1" customWidth="1"/>
    <col min="6" max="6" width="15.5703125" style="46" bestFit="1" customWidth="1"/>
    <col min="7" max="7" width="12.42578125" style="31" bestFit="1" customWidth="1"/>
    <col min="8" max="8" width="22.85546875" bestFit="1" customWidth="1"/>
    <col min="9" max="9" width="8.5703125" style="30" bestFit="1" customWidth="1"/>
    <col min="10" max="10" width="17.7109375" style="37" bestFit="1" customWidth="1"/>
    <col min="11" max="11" width="12.42578125" style="38" bestFit="1" customWidth="1"/>
    <col min="12" max="13" width="15.140625" style="39" bestFit="1" customWidth="1"/>
    <col min="14" max="14" width="15.140625" style="40" bestFit="1" customWidth="1"/>
    <col min="15" max="15" width="9.140625" customWidth="1"/>
    <col min="16" max="17" width="0" hidden="1" customWidth="1"/>
    <col min="18" max="16384" width="9.140625" hidden="1"/>
  </cols>
  <sheetData>
    <row r="1" spans="1:14" x14ac:dyDescent="0.25">
      <c r="E1" s="1"/>
      <c r="F1" s="46">
        <v>175059.48690000005</v>
      </c>
      <c r="G1" s="25">
        <f>COUNTIF(G3:G662,"X")</f>
        <v>104</v>
      </c>
      <c r="H1" s="26">
        <f>COUNTIF(H3:H662,"X")</f>
        <v>104</v>
      </c>
      <c r="I1" s="41">
        <f>COUNTIFS(I3:I662,"YES")</f>
        <v>104</v>
      </c>
      <c r="J1" s="32">
        <f>SUM(J3:J662)</f>
        <v>112099.67379999999</v>
      </c>
      <c r="K1" s="33">
        <f>SUM(K3:K662)</f>
        <v>1.0000000000000002</v>
      </c>
      <c r="L1" s="26">
        <v>32616117.559999999</v>
      </c>
      <c r="M1" s="26">
        <f>SUM(L3:L662)</f>
        <v>32616117.599999998</v>
      </c>
      <c r="N1" s="34">
        <f>SUM(N3:N662)</f>
        <v>32616117.559999999</v>
      </c>
    </row>
    <row r="2" spans="1:14" s="1" customFormat="1" ht="45" x14ac:dyDescent="0.25">
      <c r="A2" s="21" t="s">
        <v>2</v>
      </c>
      <c r="B2" s="21" t="s">
        <v>3</v>
      </c>
      <c r="C2" s="21" t="s">
        <v>4</v>
      </c>
      <c r="D2" s="21" t="s">
        <v>1304</v>
      </c>
      <c r="E2" s="21" t="s">
        <v>1303</v>
      </c>
      <c r="F2" s="47" t="s">
        <v>2362</v>
      </c>
      <c r="G2" s="27" t="s">
        <v>2367</v>
      </c>
      <c r="H2" s="22" t="s">
        <v>2366</v>
      </c>
      <c r="I2" s="28" t="s">
        <v>2056</v>
      </c>
      <c r="J2" s="35" t="s">
        <v>2361</v>
      </c>
      <c r="K2" s="23" t="s">
        <v>2057</v>
      </c>
      <c r="L2" s="24" t="s">
        <v>2363</v>
      </c>
      <c r="M2" s="24" t="s">
        <v>2368</v>
      </c>
      <c r="N2" s="36" t="s">
        <v>2364</v>
      </c>
    </row>
    <row r="3" spans="1:14" x14ac:dyDescent="0.25">
      <c r="A3" s="1" t="s">
        <v>6</v>
      </c>
      <c r="B3" s="1">
        <v>1</v>
      </c>
      <c r="C3" s="1" t="s">
        <v>7</v>
      </c>
      <c r="D3" s="1" t="s">
        <v>1398</v>
      </c>
      <c r="E3" s="3" t="s">
        <v>1306</v>
      </c>
      <c r="F3" s="46">
        <v>1346.9483999999989</v>
      </c>
      <c r="G3" s="29" t="str">
        <f>IF(COUNTIFS('Support - BMV '!C:C,'Main - LMDD Calculation'!D3)=0,"","X")</f>
        <v>X</v>
      </c>
      <c r="H3" s="1" t="str">
        <f>IF(COUNTIFS('Support - LTAP'!C:C,'Main - LMDD Calculation'!D3)=1,"X","")</f>
        <v>X</v>
      </c>
      <c r="I3" s="30" t="str">
        <f>IF(AND(G3="X",H3="X"),"YES","NO")</f>
        <v>YES</v>
      </c>
      <c r="J3" s="37">
        <f>IF(I3="YES",F3,0)</f>
        <v>1346.9483999999989</v>
      </c>
      <c r="K3" s="38">
        <f>IFERROR(J3/$J$1,0)</f>
        <v>1.2015631752890962E-2</v>
      </c>
      <c r="L3" s="39">
        <f>ROUND(K3*$L$1,2)</f>
        <v>391903.26</v>
      </c>
      <c r="M3" s="39">
        <f>IF(D3="0110000",+$L$1-$M$1,0)</f>
        <v>-3.9999999105930328E-2</v>
      </c>
      <c r="N3" s="40">
        <f>+L3+M3</f>
        <v>391903.2200000009</v>
      </c>
    </row>
    <row r="4" spans="1:14" x14ac:dyDescent="0.25">
      <c r="A4" s="1" t="s">
        <v>6</v>
      </c>
      <c r="B4" s="1">
        <v>3</v>
      </c>
      <c r="C4" s="1" t="s">
        <v>10</v>
      </c>
      <c r="D4" s="1" t="s">
        <v>1399</v>
      </c>
      <c r="E4" s="6" t="s">
        <v>11</v>
      </c>
      <c r="F4" s="46">
        <v>125.5654</v>
      </c>
      <c r="G4" s="29" t="str">
        <f>IF(COUNTIFS('Support - BMV '!C:C,'Main - LMDD Calculation'!D4)=0,"","X")</f>
        <v>X</v>
      </c>
      <c r="H4" s="1" t="str">
        <f>IF(COUNTIFS('Support - LTAP'!C:C,'Main - LMDD Calculation'!D4)=1,"X","")</f>
        <v>X</v>
      </c>
      <c r="I4" s="30" t="str">
        <f t="shared" ref="I4:I67" si="0">IF(AND(G4="X",H4="X"),"YES","NO")</f>
        <v>YES</v>
      </c>
      <c r="J4" s="37">
        <f t="shared" ref="J4:J67" si="1">IF(I4="YES",F4,0)</f>
        <v>125.5654</v>
      </c>
      <c r="K4" s="38">
        <f t="shared" ref="K4:K67" si="2">IFERROR(J4/$J$1,0)</f>
        <v>1.1201227955758781E-3</v>
      </c>
      <c r="L4" s="39">
        <f t="shared" ref="L4:L67" si="3">ROUND(K4*$L$1,2)</f>
        <v>36534.06</v>
      </c>
      <c r="M4" s="39">
        <f t="shared" ref="M4:M67" si="4">IF(D4="0110000",+$L$1-$M$1,0)</f>
        <v>0</v>
      </c>
      <c r="N4" s="40">
        <f t="shared" ref="N4:N67" si="5">+L4+M4</f>
        <v>36534.06</v>
      </c>
    </row>
    <row r="5" spans="1:14" x14ac:dyDescent="0.25">
      <c r="A5" s="1" t="s">
        <v>6</v>
      </c>
      <c r="B5" s="1">
        <v>3</v>
      </c>
      <c r="C5" s="1" t="s">
        <v>13</v>
      </c>
      <c r="D5" s="1" t="s">
        <v>1400</v>
      </c>
      <c r="E5" s="6" t="s">
        <v>14</v>
      </c>
      <c r="F5" s="46">
        <v>56.182999999999979</v>
      </c>
      <c r="G5" s="29" t="str">
        <f>IF(COUNTIFS('Support - BMV '!C:C,'Main - LMDD Calculation'!D5)=0,"","X")</f>
        <v/>
      </c>
      <c r="H5" s="1" t="str">
        <f>IF(COUNTIFS('Support - LTAP'!C:C,'Main - LMDD Calculation'!D5)=1,"X","")</f>
        <v/>
      </c>
      <c r="I5" s="30" t="str">
        <f t="shared" si="0"/>
        <v>NO</v>
      </c>
      <c r="J5" s="37">
        <f t="shared" si="1"/>
        <v>0</v>
      </c>
      <c r="K5" s="38">
        <f t="shared" si="2"/>
        <v>0</v>
      </c>
      <c r="L5" s="39">
        <f t="shared" si="3"/>
        <v>0</v>
      </c>
      <c r="M5" s="39">
        <f t="shared" si="4"/>
        <v>0</v>
      </c>
      <c r="N5" s="40">
        <f t="shared" si="5"/>
        <v>0</v>
      </c>
    </row>
    <row r="6" spans="1:14" x14ac:dyDescent="0.25">
      <c r="A6" s="1" t="s">
        <v>6</v>
      </c>
      <c r="B6" s="1">
        <v>3</v>
      </c>
      <c r="C6" s="1" t="s">
        <v>15</v>
      </c>
      <c r="D6" s="1" t="s">
        <v>1401</v>
      </c>
      <c r="E6" s="6" t="s">
        <v>16</v>
      </c>
      <c r="F6" s="46">
        <v>21.365000000000006</v>
      </c>
      <c r="G6" s="29" t="str">
        <f>IF(COUNTIFS('Support - BMV '!C:C,'Main - LMDD Calculation'!D6)=0,"","X")</f>
        <v/>
      </c>
      <c r="H6" s="1" t="str">
        <f>IF(COUNTIFS('Support - LTAP'!C:C,'Main - LMDD Calculation'!D6)=1,"X","")</f>
        <v/>
      </c>
      <c r="I6" s="30" t="str">
        <f t="shared" si="0"/>
        <v>NO</v>
      </c>
      <c r="J6" s="37">
        <f t="shared" si="1"/>
        <v>0</v>
      </c>
      <c r="K6" s="38">
        <f t="shared" si="2"/>
        <v>0</v>
      </c>
      <c r="L6" s="39">
        <f t="shared" si="3"/>
        <v>0</v>
      </c>
      <c r="M6" s="39">
        <f t="shared" si="4"/>
        <v>0</v>
      </c>
      <c r="N6" s="40">
        <f t="shared" si="5"/>
        <v>0</v>
      </c>
    </row>
    <row r="7" spans="1:14" x14ac:dyDescent="0.25">
      <c r="A7" s="1" t="s">
        <v>6</v>
      </c>
      <c r="B7" s="1">
        <v>3</v>
      </c>
      <c r="C7" s="1" t="s">
        <v>17</v>
      </c>
      <c r="D7" s="1" t="s">
        <v>1402</v>
      </c>
      <c r="E7" s="6" t="s">
        <v>18</v>
      </c>
      <c r="F7" s="46">
        <v>12.006199999999998</v>
      </c>
      <c r="G7" s="29" t="str">
        <f>IF(COUNTIFS('Support - BMV '!C:C,'Main - LMDD Calculation'!D7)=0,"","X")</f>
        <v/>
      </c>
      <c r="H7" s="1" t="str">
        <f>IF(COUNTIFS('Support - LTAP'!C:C,'Main - LMDD Calculation'!D7)=1,"X","")</f>
        <v/>
      </c>
      <c r="I7" s="30" t="str">
        <f t="shared" si="0"/>
        <v>NO</v>
      </c>
      <c r="J7" s="37">
        <f t="shared" si="1"/>
        <v>0</v>
      </c>
      <c r="K7" s="38">
        <f t="shared" si="2"/>
        <v>0</v>
      </c>
      <c r="L7" s="39">
        <f t="shared" si="3"/>
        <v>0</v>
      </c>
      <c r="M7" s="39">
        <f t="shared" si="4"/>
        <v>0</v>
      </c>
      <c r="N7" s="40">
        <f t="shared" si="5"/>
        <v>0</v>
      </c>
    </row>
    <row r="8" spans="1:14" x14ac:dyDescent="0.25">
      <c r="A8" s="1" t="s">
        <v>21</v>
      </c>
      <c r="B8" s="1">
        <v>1</v>
      </c>
      <c r="C8" s="1" t="s">
        <v>7</v>
      </c>
      <c r="D8" s="1" t="s">
        <v>1403</v>
      </c>
      <c r="E8" s="6" t="s">
        <v>1307</v>
      </c>
      <c r="F8" s="46">
        <v>2701.7696999999926</v>
      </c>
      <c r="G8" s="29" t="str">
        <f>IF(COUNTIFS('Support - BMV '!C:C,'Main - LMDD Calculation'!D8)=0,"","X")</f>
        <v>X</v>
      </c>
      <c r="H8" s="1" t="str">
        <f>IF(COUNTIFS('Support - LTAP'!C:C,'Main - LMDD Calculation'!D8)=1,"X","")</f>
        <v>X</v>
      </c>
      <c r="I8" s="30" t="str">
        <f t="shared" si="0"/>
        <v>YES</v>
      </c>
      <c r="J8" s="37">
        <f t="shared" si="1"/>
        <v>2701.7696999999926</v>
      </c>
      <c r="K8" s="38">
        <f t="shared" si="2"/>
        <v>2.410149475385889E-2</v>
      </c>
      <c r="L8" s="39">
        <f t="shared" si="3"/>
        <v>786097.19</v>
      </c>
      <c r="M8" s="39">
        <f t="shared" si="4"/>
        <v>0</v>
      </c>
      <c r="N8" s="40">
        <f t="shared" si="5"/>
        <v>786097.19</v>
      </c>
    </row>
    <row r="9" spans="1:14" x14ac:dyDescent="0.25">
      <c r="A9" s="1" t="s">
        <v>21</v>
      </c>
      <c r="B9" s="1">
        <v>3</v>
      </c>
      <c r="C9" s="1" t="s">
        <v>23</v>
      </c>
      <c r="D9" s="1" t="s">
        <v>1404</v>
      </c>
      <c r="E9" s="6" t="s">
        <v>24</v>
      </c>
      <c r="F9" s="46">
        <v>2458.7768000000015</v>
      </c>
      <c r="G9" s="29" t="str">
        <f>IF(COUNTIFS('Support - BMV '!C:C,'Main - LMDD Calculation'!D9)=0,"","X")</f>
        <v>X</v>
      </c>
      <c r="H9" s="1" t="str">
        <f>IF(COUNTIFS('Support - LTAP'!C:C,'Main - LMDD Calculation'!D9)=1,"X","")</f>
        <v>X</v>
      </c>
      <c r="I9" s="30" t="str">
        <f t="shared" si="0"/>
        <v>YES</v>
      </c>
      <c r="J9" s="37">
        <f t="shared" si="1"/>
        <v>2458.7768000000015</v>
      </c>
      <c r="K9" s="38">
        <f t="shared" si="2"/>
        <v>2.1933844378412469E-2</v>
      </c>
      <c r="L9" s="39">
        <f t="shared" si="3"/>
        <v>715396.85</v>
      </c>
      <c r="M9" s="39">
        <f t="shared" si="4"/>
        <v>0</v>
      </c>
      <c r="N9" s="40">
        <f t="shared" si="5"/>
        <v>715396.85</v>
      </c>
    </row>
    <row r="10" spans="1:14" x14ac:dyDescent="0.25">
      <c r="A10" s="1" t="s">
        <v>21</v>
      </c>
      <c r="B10" s="1">
        <v>3</v>
      </c>
      <c r="C10" s="1" t="s">
        <v>25</v>
      </c>
      <c r="D10" s="1" t="s">
        <v>1405</v>
      </c>
      <c r="E10" s="6" t="s">
        <v>26</v>
      </c>
      <c r="F10" s="46">
        <v>180.79779999999985</v>
      </c>
      <c r="G10" s="29" t="str">
        <f>IF(COUNTIFS('Support - BMV '!C:C,'Main - LMDD Calculation'!D10)=0,"","X")</f>
        <v>X</v>
      </c>
      <c r="H10" s="1" t="str">
        <f>IF(COUNTIFS('Support - LTAP'!C:C,'Main - LMDD Calculation'!D10)=1,"X","")</f>
        <v>X</v>
      </c>
      <c r="I10" s="30" t="str">
        <f t="shared" si="0"/>
        <v>YES</v>
      </c>
      <c r="J10" s="37">
        <f t="shared" si="1"/>
        <v>180.79779999999985</v>
      </c>
      <c r="K10" s="38">
        <f t="shared" si="2"/>
        <v>1.6128307413504702E-3</v>
      </c>
      <c r="L10" s="39">
        <f t="shared" si="3"/>
        <v>52604.28</v>
      </c>
      <c r="M10" s="39">
        <f t="shared" si="4"/>
        <v>0</v>
      </c>
      <c r="N10" s="40">
        <f t="shared" si="5"/>
        <v>52604.28</v>
      </c>
    </row>
    <row r="11" spans="1:14" x14ac:dyDescent="0.25">
      <c r="A11" s="1" t="s">
        <v>21</v>
      </c>
      <c r="B11" s="1">
        <v>3</v>
      </c>
      <c r="C11" s="1" t="s">
        <v>27</v>
      </c>
      <c r="D11" s="1" t="s">
        <v>1406</v>
      </c>
      <c r="E11" s="6" t="s">
        <v>28</v>
      </c>
      <c r="F11" s="46">
        <v>18.140000000000004</v>
      </c>
      <c r="G11" s="29" t="str">
        <f>IF(COUNTIFS('Support - BMV '!C:C,'Main - LMDD Calculation'!D11)=0,"","X")</f>
        <v/>
      </c>
      <c r="H11" s="1" t="str">
        <f>IF(COUNTIFS('Support - LTAP'!C:C,'Main - LMDD Calculation'!D11)=1,"X","")</f>
        <v/>
      </c>
      <c r="I11" s="30" t="str">
        <f t="shared" si="0"/>
        <v>NO</v>
      </c>
      <c r="J11" s="37">
        <f t="shared" si="1"/>
        <v>0</v>
      </c>
      <c r="K11" s="38">
        <f t="shared" si="2"/>
        <v>0</v>
      </c>
      <c r="L11" s="39">
        <f t="shared" si="3"/>
        <v>0</v>
      </c>
      <c r="M11" s="39">
        <f t="shared" si="4"/>
        <v>0</v>
      </c>
      <c r="N11" s="40">
        <f t="shared" si="5"/>
        <v>0</v>
      </c>
    </row>
    <row r="12" spans="1:14" x14ac:dyDescent="0.25">
      <c r="A12" s="1" t="s">
        <v>21</v>
      </c>
      <c r="B12" s="1">
        <v>3</v>
      </c>
      <c r="C12" s="1" t="s">
        <v>29</v>
      </c>
      <c r="D12" s="1" t="s">
        <v>1407</v>
      </c>
      <c r="E12" s="6" t="s">
        <v>30</v>
      </c>
      <c r="F12" s="46">
        <v>15.836699999999999</v>
      </c>
      <c r="G12" s="29" t="str">
        <f>IF(COUNTIFS('Support - BMV '!C:C,'Main - LMDD Calculation'!D12)=0,"","X")</f>
        <v/>
      </c>
      <c r="H12" s="1" t="str">
        <f>IF(COUNTIFS('Support - LTAP'!C:C,'Main - LMDD Calculation'!D12)=1,"X","")</f>
        <v/>
      </c>
      <c r="I12" s="30" t="str">
        <f t="shared" si="0"/>
        <v>NO</v>
      </c>
      <c r="J12" s="37">
        <f t="shared" si="1"/>
        <v>0</v>
      </c>
      <c r="K12" s="38">
        <f t="shared" si="2"/>
        <v>0</v>
      </c>
      <c r="L12" s="39">
        <f t="shared" si="3"/>
        <v>0</v>
      </c>
      <c r="M12" s="39">
        <f t="shared" si="4"/>
        <v>0</v>
      </c>
      <c r="N12" s="40">
        <f t="shared" si="5"/>
        <v>0</v>
      </c>
    </row>
    <row r="13" spans="1:14" x14ac:dyDescent="0.25">
      <c r="A13" s="1" t="s">
        <v>21</v>
      </c>
      <c r="B13" s="1">
        <v>3</v>
      </c>
      <c r="C13" s="1" t="s">
        <v>31</v>
      </c>
      <c r="D13" s="1" t="s">
        <v>1408</v>
      </c>
      <c r="E13" s="6" t="s">
        <v>32</v>
      </c>
      <c r="F13" s="46">
        <v>137.00029999999998</v>
      </c>
      <c r="G13" s="29" t="str">
        <f>IF(COUNTIFS('Support - BMV '!C:C,'Main - LMDD Calculation'!D13)=0,"","X")</f>
        <v/>
      </c>
      <c r="H13" s="1" t="str">
        <f>IF(COUNTIFS('Support - LTAP'!C:C,'Main - LMDD Calculation'!D13)=1,"X","")</f>
        <v/>
      </c>
      <c r="I13" s="30" t="str">
        <f t="shared" si="0"/>
        <v>NO</v>
      </c>
      <c r="J13" s="37">
        <f t="shared" si="1"/>
        <v>0</v>
      </c>
      <c r="K13" s="38">
        <f t="shared" si="2"/>
        <v>0</v>
      </c>
      <c r="L13" s="39">
        <f t="shared" si="3"/>
        <v>0</v>
      </c>
      <c r="M13" s="39">
        <f t="shared" si="4"/>
        <v>0</v>
      </c>
      <c r="N13" s="40">
        <f t="shared" si="5"/>
        <v>0</v>
      </c>
    </row>
    <row r="14" spans="1:14" x14ac:dyDescent="0.25">
      <c r="A14" s="1" t="s">
        <v>21</v>
      </c>
      <c r="B14" s="1">
        <v>3</v>
      </c>
      <c r="C14" s="1" t="s">
        <v>33</v>
      </c>
      <c r="D14" s="1" t="s">
        <v>1409</v>
      </c>
      <c r="E14" s="6" t="s">
        <v>34</v>
      </c>
      <c r="F14" s="46">
        <v>16.9757</v>
      </c>
      <c r="G14" s="29" t="str">
        <f>IF(COUNTIFS('Support - BMV '!C:C,'Main - LMDD Calculation'!D14)=0,"","X")</f>
        <v/>
      </c>
      <c r="H14" s="1" t="str">
        <f>IF(COUNTIFS('Support - LTAP'!C:C,'Main - LMDD Calculation'!D14)=1,"X","")</f>
        <v/>
      </c>
      <c r="I14" s="30" t="str">
        <f t="shared" si="0"/>
        <v>NO</v>
      </c>
      <c r="J14" s="37">
        <f t="shared" si="1"/>
        <v>0</v>
      </c>
      <c r="K14" s="38">
        <f t="shared" si="2"/>
        <v>0</v>
      </c>
      <c r="L14" s="39">
        <f t="shared" si="3"/>
        <v>0</v>
      </c>
      <c r="M14" s="39">
        <f t="shared" si="4"/>
        <v>0</v>
      </c>
      <c r="N14" s="40">
        <f t="shared" si="5"/>
        <v>0</v>
      </c>
    </row>
    <row r="15" spans="1:14" x14ac:dyDescent="0.25">
      <c r="A15" s="1" t="s">
        <v>21</v>
      </c>
      <c r="B15" s="1">
        <v>3</v>
      </c>
      <c r="C15" s="1" t="s">
        <v>35</v>
      </c>
      <c r="D15" s="1" t="s">
        <v>1410</v>
      </c>
      <c r="E15" s="6" t="s">
        <v>36</v>
      </c>
      <c r="F15" s="46">
        <v>49.061799999999991</v>
      </c>
      <c r="G15" s="29" t="str">
        <f>IF(COUNTIFS('Support - BMV '!C:C,'Main - LMDD Calculation'!D15)=0,"","X")</f>
        <v/>
      </c>
      <c r="H15" s="1" t="str">
        <f>IF(COUNTIFS('Support - LTAP'!C:C,'Main - LMDD Calculation'!D15)=1,"X","")</f>
        <v/>
      </c>
      <c r="I15" s="30" t="str">
        <f t="shared" si="0"/>
        <v>NO</v>
      </c>
      <c r="J15" s="37">
        <f t="shared" si="1"/>
        <v>0</v>
      </c>
      <c r="K15" s="38">
        <f t="shared" si="2"/>
        <v>0</v>
      </c>
      <c r="L15" s="39">
        <f t="shared" si="3"/>
        <v>0</v>
      </c>
      <c r="M15" s="39">
        <f t="shared" si="4"/>
        <v>0</v>
      </c>
      <c r="N15" s="40">
        <f t="shared" si="5"/>
        <v>0</v>
      </c>
    </row>
    <row r="16" spans="1:14" x14ac:dyDescent="0.25">
      <c r="A16" s="1" t="s">
        <v>37</v>
      </c>
      <c r="B16" s="1">
        <v>1</v>
      </c>
      <c r="C16" s="1" t="s">
        <v>7</v>
      </c>
      <c r="D16" s="1" t="s">
        <v>1411</v>
      </c>
      <c r="E16" s="6" t="s">
        <v>1308</v>
      </c>
      <c r="F16" s="46">
        <v>1376.0719000000011</v>
      </c>
      <c r="G16" s="29" t="str">
        <f>IF(COUNTIFS('Support - BMV '!C:C,'Main - LMDD Calculation'!D16)=0,"","X")</f>
        <v/>
      </c>
      <c r="H16" s="1" t="str">
        <f>IF(COUNTIFS('Support - LTAP'!C:C,'Main - LMDD Calculation'!D16)=1,"X","")</f>
        <v/>
      </c>
      <c r="I16" s="30" t="str">
        <f t="shared" si="0"/>
        <v>NO</v>
      </c>
      <c r="J16" s="37">
        <f t="shared" si="1"/>
        <v>0</v>
      </c>
      <c r="K16" s="38">
        <f t="shared" si="2"/>
        <v>0</v>
      </c>
      <c r="L16" s="39">
        <f t="shared" si="3"/>
        <v>0</v>
      </c>
      <c r="M16" s="39">
        <f t="shared" si="4"/>
        <v>0</v>
      </c>
      <c r="N16" s="40">
        <f t="shared" si="5"/>
        <v>0</v>
      </c>
    </row>
    <row r="17" spans="1:14" x14ac:dyDescent="0.25">
      <c r="A17" s="1" t="s">
        <v>37</v>
      </c>
      <c r="B17" s="1">
        <v>3</v>
      </c>
      <c r="C17" s="1" t="s">
        <v>39</v>
      </c>
      <c r="D17" s="1" t="s">
        <v>1412</v>
      </c>
      <c r="E17" s="6" t="s">
        <v>40</v>
      </c>
      <c r="F17" s="46">
        <v>550.8607999999997</v>
      </c>
      <c r="G17" s="29" t="str">
        <f>IF(COUNTIFS('Support - BMV '!C:C,'Main - LMDD Calculation'!D17)=0,"","X")</f>
        <v/>
      </c>
      <c r="H17" s="1" t="str">
        <f>IF(COUNTIFS('Support - LTAP'!C:C,'Main - LMDD Calculation'!D17)=1,"X","")</f>
        <v/>
      </c>
      <c r="I17" s="30" t="str">
        <f t="shared" si="0"/>
        <v>NO</v>
      </c>
      <c r="J17" s="37">
        <f t="shared" si="1"/>
        <v>0</v>
      </c>
      <c r="K17" s="38">
        <f t="shared" si="2"/>
        <v>0</v>
      </c>
      <c r="L17" s="39">
        <f t="shared" si="3"/>
        <v>0</v>
      </c>
      <c r="M17" s="39">
        <f t="shared" si="4"/>
        <v>0</v>
      </c>
      <c r="N17" s="40">
        <f t="shared" si="5"/>
        <v>0</v>
      </c>
    </row>
    <row r="18" spans="1:14" x14ac:dyDescent="0.25">
      <c r="A18" s="1" t="s">
        <v>37</v>
      </c>
      <c r="B18" s="1">
        <v>3</v>
      </c>
      <c r="C18" s="1" t="s">
        <v>41</v>
      </c>
      <c r="D18" s="1" t="s">
        <v>1413</v>
      </c>
      <c r="E18" s="6" t="s">
        <v>42</v>
      </c>
      <c r="F18" s="46">
        <v>3.1533000000000002</v>
      </c>
      <c r="G18" s="29" t="str">
        <f>IF(COUNTIFS('Support - BMV '!C:C,'Main - LMDD Calculation'!D18)=0,"","X")</f>
        <v/>
      </c>
      <c r="H18" s="1" t="str">
        <f>IF(COUNTIFS('Support - LTAP'!C:C,'Main - LMDD Calculation'!D18)=1,"X","")</f>
        <v/>
      </c>
      <c r="I18" s="30" t="str">
        <f t="shared" si="0"/>
        <v>NO</v>
      </c>
      <c r="J18" s="37">
        <f t="shared" si="1"/>
        <v>0</v>
      </c>
      <c r="K18" s="38">
        <f t="shared" si="2"/>
        <v>0</v>
      </c>
      <c r="L18" s="39">
        <f t="shared" si="3"/>
        <v>0</v>
      </c>
      <c r="M18" s="39">
        <f t="shared" si="4"/>
        <v>0</v>
      </c>
      <c r="N18" s="40">
        <f t="shared" si="5"/>
        <v>0</v>
      </c>
    </row>
    <row r="19" spans="1:14" x14ac:dyDescent="0.25">
      <c r="A19" s="1" t="s">
        <v>37</v>
      </c>
      <c r="B19" s="1">
        <v>3</v>
      </c>
      <c r="C19" s="1" t="s">
        <v>43</v>
      </c>
      <c r="D19" s="1" t="s">
        <v>1414</v>
      </c>
      <c r="E19" s="6" t="s">
        <v>44</v>
      </c>
      <c r="F19" s="46">
        <v>8.9131</v>
      </c>
      <c r="G19" s="29" t="str">
        <f>IF(COUNTIFS('Support - BMV '!C:C,'Main - LMDD Calculation'!D19)=0,"","X")</f>
        <v/>
      </c>
      <c r="H19" s="1" t="str">
        <f>IF(COUNTIFS('Support - LTAP'!C:C,'Main - LMDD Calculation'!D19)=1,"X","")</f>
        <v/>
      </c>
      <c r="I19" s="30" t="str">
        <f t="shared" si="0"/>
        <v>NO</v>
      </c>
      <c r="J19" s="37">
        <f t="shared" si="1"/>
        <v>0</v>
      </c>
      <c r="K19" s="38">
        <f t="shared" si="2"/>
        <v>0</v>
      </c>
      <c r="L19" s="39">
        <f t="shared" si="3"/>
        <v>0</v>
      </c>
      <c r="M19" s="39">
        <f t="shared" si="4"/>
        <v>0</v>
      </c>
      <c r="N19" s="40">
        <f t="shared" si="5"/>
        <v>0</v>
      </c>
    </row>
    <row r="20" spans="1:14" x14ac:dyDescent="0.25">
      <c r="A20" s="1" t="s">
        <v>37</v>
      </c>
      <c r="B20" s="1">
        <v>3</v>
      </c>
      <c r="C20" s="1" t="s">
        <v>45</v>
      </c>
      <c r="D20" s="1" t="s">
        <v>1415</v>
      </c>
      <c r="E20" s="6" t="s">
        <v>46</v>
      </c>
      <c r="F20" s="46">
        <v>7.908999999999998</v>
      </c>
      <c r="G20" s="29" t="str">
        <f>IF(COUNTIFS('Support - BMV '!C:C,'Main - LMDD Calculation'!D20)=0,"","X")</f>
        <v/>
      </c>
      <c r="H20" s="1" t="str">
        <f>IF(COUNTIFS('Support - LTAP'!C:C,'Main - LMDD Calculation'!D20)=1,"X","")</f>
        <v/>
      </c>
      <c r="I20" s="30" t="str">
        <f t="shared" si="0"/>
        <v>NO</v>
      </c>
      <c r="J20" s="37">
        <f t="shared" si="1"/>
        <v>0</v>
      </c>
      <c r="K20" s="38">
        <f t="shared" si="2"/>
        <v>0</v>
      </c>
      <c r="L20" s="39">
        <f t="shared" si="3"/>
        <v>0</v>
      </c>
      <c r="M20" s="39">
        <f t="shared" si="4"/>
        <v>0</v>
      </c>
      <c r="N20" s="40">
        <f t="shared" si="5"/>
        <v>0</v>
      </c>
    </row>
    <row r="21" spans="1:14" x14ac:dyDescent="0.25">
      <c r="A21" s="1" t="s">
        <v>37</v>
      </c>
      <c r="B21" s="1">
        <v>3</v>
      </c>
      <c r="C21" s="1" t="s">
        <v>47</v>
      </c>
      <c r="D21" s="1" t="s">
        <v>1416</v>
      </c>
      <c r="E21" s="6" t="s">
        <v>48</v>
      </c>
      <c r="F21" s="46">
        <v>26.464200000000002</v>
      </c>
      <c r="G21" s="29" t="str">
        <f>IF(COUNTIFS('Support - BMV '!C:C,'Main - LMDD Calculation'!D21)=0,"","X")</f>
        <v/>
      </c>
      <c r="H21" s="1" t="str">
        <f>IF(COUNTIFS('Support - LTAP'!C:C,'Main - LMDD Calculation'!D21)=1,"X","")</f>
        <v/>
      </c>
      <c r="I21" s="30" t="str">
        <f t="shared" si="0"/>
        <v>NO</v>
      </c>
      <c r="J21" s="37">
        <f t="shared" si="1"/>
        <v>0</v>
      </c>
      <c r="K21" s="38">
        <f t="shared" si="2"/>
        <v>0</v>
      </c>
      <c r="L21" s="39">
        <f t="shared" si="3"/>
        <v>0</v>
      </c>
      <c r="M21" s="39">
        <f t="shared" si="4"/>
        <v>0</v>
      </c>
      <c r="N21" s="40">
        <f t="shared" si="5"/>
        <v>0</v>
      </c>
    </row>
    <row r="22" spans="1:14" x14ac:dyDescent="0.25">
      <c r="A22" s="1" t="s">
        <v>37</v>
      </c>
      <c r="B22" s="1">
        <v>3</v>
      </c>
      <c r="C22" s="1" t="s">
        <v>49</v>
      </c>
      <c r="D22" s="1" t="s">
        <v>1417</v>
      </c>
      <c r="E22" s="6" t="s">
        <v>50</v>
      </c>
      <c r="F22" s="46">
        <v>2.7525000000000004</v>
      </c>
      <c r="G22" s="29" t="str">
        <f>IF(COUNTIFS('Support - BMV '!C:C,'Main - LMDD Calculation'!D22)=0,"","X")</f>
        <v/>
      </c>
      <c r="H22" s="1" t="str">
        <f>IF(COUNTIFS('Support - LTAP'!C:C,'Main - LMDD Calculation'!D22)=1,"X","")</f>
        <v/>
      </c>
      <c r="I22" s="30" t="str">
        <f t="shared" si="0"/>
        <v>NO</v>
      </c>
      <c r="J22" s="37">
        <f t="shared" si="1"/>
        <v>0</v>
      </c>
      <c r="K22" s="38">
        <f t="shared" si="2"/>
        <v>0</v>
      </c>
      <c r="L22" s="39">
        <f t="shared" si="3"/>
        <v>0</v>
      </c>
      <c r="M22" s="39">
        <f t="shared" si="4"/>
        <v>0</v>
      </c>
      <c r="N22" s="40">
        <f t="shared" si="5"/>
        <v>0</v>
      </c>
    </row>
    <row r="23" spans="1:14" x14ac:dyDescent="0.25">
      <c r="A23" s="1" t="s">
        <v>51</v>
      </c>
      <c r="B23" s="1">
        <v>1</v>
      </c>
      <c r="C23" s="1" t="s">
        <v>7</v>
      </c>
      <c r="D23" s="1" t="s">
        <v>1418</v>
      </c>
      <c r="E23" s="3" t="s">
        <v>1309</v>
      </c>
      <c r="F23" s="46">
        <v>1320.2016999999994</v>
      </c>
      <c r="G23" s="29" t="str">
        <f>IF(COUNTIFS('Support - BMV '!C:C,'Main - LMDD Calculation'!D23)=0,"","X")</f>
        <v/>
      </c>
      <c r="H23" s="1" t="str">
        <f>IF(COUNTIFS('Support - LTAP'!C:C,'Main - LMDD Calculation'!D23)=1,"X","")</f>
        <v/>
      </c>
      <c r="I23" s="30" t="str">
        <f t="shared" si="0"/>
        <v>NO</v>
      </c>
      <c r="J23" s="37">
        <f t="shared" si="1"/>
        <v>0</v>
      </c>
      <c r="K23" s="38">
        <f t="shared" si="2"/>
        <v>0</v>
      </c>
      <c r="L23" s="39">
        <f t="shared" si="3"/>
        <v>0</v>
      </c>
      <c r="M23" s="39">
        <f t="shared" si="4"/>
        <v>0</v>
      </c>
      <c r="N23" s="40">
        <f t="shared" si="5"/>
        <v>0</v>
      </c>
    </row>
    <row r="24" spans="1:14" x14ac:dyDescent="0.25">
      <c r="A24" s="1" t="s">
        <v>51</v>
      </c>
      <c r="B24" s="1">
        <v>3</v>
      </c>
      <c r="C24" s="1" t="s">
        <v>53</v>
      </c>
      <c r="D24" s="1" t="s">
        <v>1419</v>
      </c>
      <c r="E24" s="6" t="s">
        <v>54</v>
      </c>
      <c r="F24" s="46">
        <v>6.2744999999999997</v>
      </c>
      <c r="G24" s="29" t="str">
        <f>IF(COUNTIFS('Support - BMV '!C:C,'Main - LMDD Calculation'!D24)=0,"","X")</f>
        <v/>
      </c>
      <c r="H24" s="1" t="str">
        <f>IF(COUNTIFS('Support - LTAP'!C:C,'Main - LMDD Calculation'!D24)=1,"X","")</f>
        <v/>
      </c>
      <c r="I24" s="30" t="str">
        <f t="shared" si="0"/>
        <v>NO</v>
      </c>
      <c r="J24" s="37">
        <f t="shared" si="1"/>
        <v>0</v>
      </c>
      <c r="K24" s="38">
        <f t="shared" si="2"/>
        <v>0</v>
      </c>
      <c r="L24" s="39">
        <f t="shared" si="3"/>
        <v>0</v>
      </c>
      <c r="M24" s="39">
        <f t="shared" si="4"/>
        <v>0</v>
      </c>
      <c r="N24" s="40">
        <f t="shared" si="5"/>
        <v>0</v>
      </c>
    </row>
    <row r="25" spans="1:14" x14ac:dyDescent="0.25">
      <c r="A25" s="1" t="s">
        <v>51</v>
      </c>
      <c r="B25" s="1">
        <v>3</v>
      </c>
      <c r="C25" s="1" t="s">
        <v>55</v>
      </c>
      <c r="D25" s="1" t="s">
        <v>1420</v>
      </c>
      <c r="E25" s="6" t="s">
        <v>56</v>
      </c>
      <c r="F25" s="46">
        <v>14.237</v>
      </c>
      <c r="G25" s="29" t="str">
        <f>IF(COUNTIFS('Support - BMV '!C:C,'Main - LMDD Calculation'!D25)=0,"","X")</f>
        <v/>
      </c>
      <c r="H25" s="1" t="str">
        <f>IF(COUNTIFS('Support - LTAP'!C:C,'Main - LMDD Calculation'!D25)=1,"X","")</f>
        <v/>
      </c>
      <c r="I25" s="30" t="str">
        <f t="shared" si="0"/>
        <v>NO</v>
      </c>
      <c r="J25" s="37">
        <f t="shared" si="1"/>
        <v>0</v>
      </c>
      <c r="K25" s="38">
        <f t="shared" si="2"/>
        <v>0</v>
      </c>
      <c r="L25" s="39">
        <f t="shared" si="3"/>
        <v>0</v>
      </c>
      <c r="M25" s="39">
        <f t="shared" si="4"/>
        <v>0</v>
      </c>
      <c r="N25" s="40">
        <f t="shared" si="5"/>
        <v>0</v>
      </c>
    </row>
    <row r="26" spans="1:14" x14ac:dyDescent="0.25">
      <c r="A26" s="1" t="s">
        <v>51</v>
      </c>
      <c r="B26" s="1">
        <v>3</v>
      </c>
      <c r="C26" s="1" t="s">
        <v>57</v>
      </c>
      <c r="D26" s="1" t="s">
        <v>1421</v>
      </c>
      <c r="E26" s="6" t="s">
        <v>58</v>
      </c>
      <c r="F26" s="46">
        <v>15.141000000000004</v>
      </c>
      <c r="G26" s="29" t="str">
        <f>IF(COUNTIFS('Support - BMV '!C:C,'Main - LMDD Calculation'!D26)=0,"","X")</f>
        <v/>
      </c>
      <c r="H26" s="1" t="str">
        <f>IF(COUNTIFS('Support - LTAP'!C:C,'Main - LMDD Calculation'!D26)=1,"X","")</f>
        <v/>
      </c>
      <c r="I26" s="30" t="str">
        <f t="shared" si="0"/>
        <v>NO</v>
      </c>
      <c r="J26" s="37">
        <f t="shared" si="1"/>
        <v>0</v>
      </c>
      <c r="K26" s="38">
        <f t="shared" si="2"/>
        <v>0</v>
      </c>
      <c r="L26" s="39">
        <f t="shared" si="3"/>
        <v>0</v>
      </c>
      <c r="M26" s="39">
        <f t="shared" si="4"/>
        <v>0</v>
      </c>
      <c r="N26" s="40">
        <f t="shared" si="5"/>
        <v>0</v>
      </c>
    </row>
    <row r="27" spans="1:14" x14ac:dyDescent="0.25">
      <c r="A27" s="1" t="s">
        <v>51</v>
      </c>
      <c r="B27" s="1">
        <v>3</v>
      </c>
      <c r="C27" s="1" t="s">
        <v>59</v>
      </c>
      <c r="D27" s="1" t="s">
        <v>1422</v>
      </c>
      <c r="E27" s="6" t="s">
        <v>60</v>
      </c>
      <c r="F27" s="46">
        <v>42.388199999999991</v>
      </c>
      <c r="G27" s="29" t="str">
        <f>IF(COUNTIFS('Support - BMV '!C:C,'Main - LMDD Calculation'!D27)=0,"","X")</f>
        <v/>
      </c>
      <c r="H27" s="1" t="str">
        <f>IF(COUNTIFS('Support - LTAP'!C:C,'Main - LMDD Calculation'!D27)=1,"X","")</f>
        <v/>
      </c>
      <c r="I27" s="30" t="str">
        <f t="shared" si="0"/>
        <v>NO</v>
      </c>
      <c r="J27" s="37">
        <f t="shared" si="1"/>
        <v>0</v>
      </c>
      <c r="K27" s="38">
        <f t="shared" si="2"/>
        <v>0</v>
      </c>
      <c r="L27" s="39">
        <f t="shared" si="3"/>
        <v>0</v>
      </c>
      <c r="M27" s="39">
        <f t="shared" si="4"/>
        <v>0</v>
      </c>
      <c r="N27" s="40">
        <f t="shared" si="5"/>
        <v>0</v>
      </c>
    </row>
    <row r="28" spans="1:14" x14ac:dyDescent="0.25">
      <c r="A28" s="1" t="s">
        <v>51</v>
      </c>
      <c r="B28" s="1">
        <v>3</v>
      </c>
      <c r="C28" s="1" t="s">
        <v>61</v>
      </c>
      <c r="D28" s="1" t="s">
        <v>1423</v>
      </c>
      <c r="E28" s="6" t="s">
        <v>62</v>
      </c>
      <c r="F28" s="46">
        <v>21.604100000000003</v>
      </c>
      <c r="G28" s="29" t="str">
        <f>IF(COUNTIFS('Support - BMV '!C:C,'Main - LMDD Calculation'!D28)=0,"","X")</f>
        <v/>
      </c>
      <c r="H28" s="1" t="str">
        <f>IF(COUNTIFS('Support - LTAP'!C:C,'Main - LMDD Calculation'!D28)=1,"X","")</f>
        <v/>
      </c>
      <c r="I28" s="30" t="str">
        <f t="shared" si="0"/>
        <v>NO</v>
      </c>
      <c r="J28" s="37">
        <f t="shared" si="1"/>
        <v>0</v>
      </c>
      <c r="K28" s="38">
        <f t="shared" si="2"/>
        <v>0</v>
      </c>
      <c r="L28" s="39">
        <f t="shared" si="3"/>
        <v>0</v>
      </c>
      <c r="M28" s="39">
        <f t="shared" si="4"/>
        <v>0</v>
      </c>
      <c r="N28" s="40">
        <f t="shared" si="5"/>
        <v>0</v>
      </c>
    </row>
    <row r="29" spans="1:14" x14ac:dyDescent="0.25">
      <c r="A29" s="1" t="s">
        <v>51</v>
      </c>
      <c r="B29" s="1">
        <v>3</v>
      </c>
      <c r="C29" s="1" t="s">
        <v>63</v>
      </c>
      <c r="D29" s="1" t="s">
        <v>1424</v>
      </c>
      <c r="E29" s="6" t="s">
        <v>64</v>
      </c>
      <c r="F29" s="46">
        <v>17.915199999999999</v>
      </c>
      <c r="G29" s="29" t="str">
        <f>IF(COUNTIFS('Support - BMV '!C:C,'Main - LMDD Calculation'!D29)=0,"","X")</f>
        <v/>
      </c>
      <c r="H29" s="1" t="str">
        <f>IF(COUNTIFS('Support - LTAP'!C:C,'Main - LMDD Calculation'!D29)=1,"X","")</f>
        <v/>
      </c>
      <c r="I29" s="30" t="str">
        <f t="shared" si="0"/>
        <v>NO</v>
      </c>
      <c r="J29" s="37">
        <f t="shared" si="1"/>
        <v>0</v>
      </c>
      <c r="K29" s="38">
        <f t="shared" si="2"/>
        <v>0</v>
      </c>
      <c r="L29" s="39">
        <f t="shared" si="3"/>
        <v>0</v>
      </c>
      <c r="M29" s="39">
        <f t="shared" si="4"/>
        <v>0</v>
      </c>
      <c r="N29" s="40">
        <f t="shared" si="5"/>
        <v>0</v>
      </c>
    </row>
    <row r="30" spans="1:14" x14ac:dyDescent="0.25">
      <c r="A30" s="1" t="s">
        <v>65</v>
      </c>
      <c r="B30" s="1">
        <v>1</v>
      </c>
      <c r="C30" s="1" t="s">
        <v>7</v>
      </c>
      <c r="D30" s="1" t="s">
        <v>1425</v>
      </c>
      <c r="E30" s="3" t="s">
        <v>1310</v>
      </c>
      <c r="F30" s="46">
        <v>639.21569999999997</v>
      </c>
      <c r="G30" s="29" t="str">
        <f>IF(COUNTIFS('Support - BMV '!C:C,'Main - LMDD Calculation'!D30)=0,"","X")</f>
        <v>X</v>
      </c>
      <c r="H30" s="1" t="str">
        <f>IF(COUNTIFS('Support - LTAP'!C:C,'Main - LMDD Calculation'!D30)=1,"X","")</f>
        <v>X</v>
      </c>
      <c r="I30" s="30" t="str">
        <f t="shared" si="0"/>
        <v>YES</v>
      </c>
      <c r="J30" s="37">
        <f t="shared" si="1"/>
        <v>639.21569999999997</v>
      </c>
      <c r="K30" s="38">
        <f t="shared" si="2"/>
        <v>5.7022083859087913E-3</v>
      </c>
      <c r="L30" s="39">
        <f t="shared" si="3"/>
        <v>185983.9</v>
      </c>
      <c r="M30" s="39">
        <f t="shared" si="4"/>
        <v>0</v>
      </c>
      <c r="N30" s="40">
        <f t="shared" si="5"/>
        <v>185983.9</v>
      </c>
    </row>
    <row r="31" spans="1:14" x14ac:dyDescent="0.25">
      <c r="A31" s="1" t="s">
        <v>65</v>
      </c>
      <c r="B31" s="1">
        <v>3</v>
      </c>
      <c r="C31" s="1" t="s">
        <v>67</v>
      </c>
      <c r="D31" s="1" t="s">
        <v>1426</v>
      </c>
      <c r="E31" s="6" t="s">
        <v>68</v>
      </c>
      <c r="F31" s="46">
        <v>96.721800000000073</v>
      </c>
      <c r="G31" s="29" t="str">
        <f>IF(COUNTIFS('Support - BMV '!C:C,'Main - LMDD Calculation'!D31)=0,"","X")</f>
        <v/>
      </c>
      <c r="H31" s="1" t="str">
        <f>IF(COUNTIFS('Support - LTAP'!C:C,'Main - LMDD Calculation'!D31)=1,"X","")</f>
        <v/>
      </c>
      <c r="I31" s="30" t="str">
        <f t="shared" si="0"/>
        <v>NO</v>
      </c>
      <c r="J31" s="37">
        <f t="shared" si="1"/>
        <v>0</v>
      </c>
      <c r="K31" s="38">
        <f t="shared" si="2"/>
        <v>0</v>
      </c>
      <c r="L31" s="39">
        <f t="shared" si="3"/>
        <v>0</v>
      </c>
      <c r="M31" s="39">
        <f t="shared" si="4"/>
        <v>0</v>
      </c>
      <c r="N31" s="40">
        <f t="shared" si="5"/>
        <v>0</v>
      </c>
    </row>
    <row r="32" spans="1:14" x14ac:dyDescent="0.25">
      <c r="A32" s="1" t="s">
        <v>65</v>
      </c>
      <c r="B32" s="1">
        <v>3</v>
      </c>
      <c r="C32" s="1" t="s">
        <v>69</v>
      </c>
      <c r="D32" s="1" t="s">
        <v>1427</v>
      </c>
      <c r="E32" s="6" t="s">
        <v>70</v>
      </c>
      <c r="F32" s="46">
        <v>27.537900000000004</v>
      </c>
      <c r="G32" s="29" t="str">
        <f>IF(COUNTIFS('Support - BMV '!C:C,'Main - LMDD Calculation'!D32)=0,"","X")</f>
        <v/>
      </c>
      <c r="H32" s="1" t="str">
        <f>IF(COUNTIFS('Support - LTAP'!C:C,'Main - LMDD Calculation'!D32)=1,"X","")</f>
        <v/>
      </c>
      <c r="I32" s="30" t="str">
        <f t="shared" si="0"/>
        <v>NO</v>
      </c>
      <c r="J32" s="37">
        <f t="shared" si="1"/>
        <v>0</v>
      </c>
      <c r="K32" s="38">
        <f t="shared" si="2"/>
        <v>0</v>
      </c>
      <c r="L32" s="39">
        <f t="shared" si="3"/>
        <v>0</v>
      </c>
      <c r="M32" s="39">
        <f t="shared" si="4"/>
        <v>0</v>
      </c>
      <c r="N32" s="40">
        <f t="shared" si="5"/>
        <v>0</v>
      </c>
    </row>
    <row r="33" spans="1:14" x14ac:dyDescent="0.25">
      <c r="A33" s="1" t="s">
        <v>65</v>
      </c>
      <c r="B33" s="1">
        <v>3</v>
      </c>
      <c r="C33" s="1" t="s">
        <v>71</v>
      </c>
      <c r="D33" s="1" t="s">
        <v>1428</v>
      </c>
      <c r="E33" s="6" t="s">
        <v>72</v>
      </c>
      <c r="F33" s="46">
        <v>5.2171999999999992</v>
      </c>
      <c r="G33" s="29" t="str">
        <f>IF(COUNTIFS('Support - BMV '!C:C,'Main - LMDD Calculation'!D33)=0,"","X")</f>
        <v/>
      </c>
      <c r="H33" s="1" t="str">
        <f>IF(COUNTIFS('Support - LTAP'!C:C,'Main - LMDD Calculation'!D33)=1,"X","")</f>
        <v/>
      </c>
      <c r="I33" s="30" t="str">
        <f t="shared" si="0"/>
        <v>NO</v>
      </c>
      <c r="J33" s="37">
        <f t="shared" si="1"/>
        <v>0</v>
      </c>
      <c r="K33" s="38">
        <f t="shared" si="2"/>
        <v>0</v>
      </c>
      <c r="L33" s="39">
        <f t="shared" si="3"/>
        <v>0</v>
      </c>
      <c r="M33" s="39">
        <f t="shared" si="4"/>
        <v>0</v>
      </c>
      <c r="N33" s="40">
        <f t="shared" si="5"/>
        <v>0</v>
      </c>
    </row>
    <row r="34" spans="1:14" x14ac:dyDescent="0.25">
      <c r="A34" s="1" t="s">
        <v>73</v>
      </c>
      <c r="B34" s="1">
        <v>1</v>
      </c>
      <c r="C34" s="1" t="s">
        <v>7</v>
      </c>
      <c r="D34" s="1" t="s">
        <v>1429</v>
      </c>
      <c r="E34" s="3" t="s">
        <v>1311</v>
      </c>
      <c r="F34" s="46">
        <v>1375.1885000000007</v>
      </c>
      <c r="G34" s="29" t="str">
        <f>IF(COUNTIFS('Support - BMV '!C:C,'Main - LMDD Calculation'!D34)=0,"","X")</f>
        <v/>
      </c>
      <c r="H34" s="1" t="str">
        <f>IF(COUNTIFS('Support - LTAP'!C:C,'Main - LMDD Calculation'!D34)=1,"X","")</f>
        <v/>
      </c>
      <c r="I34" s="30" t="str">
        <f t="shared" si="0"/>
        <v>NO</v>
      </c>
      <c r="J34" s="37">
        <f t="shared" si="1"/>
        <v>0</v>
      </c>
      <c r="K34" s="38">
        <f t="shared" si="2"/>
        <v>0</v>
      </c>
      <c r="L34" s="39">
        <f t="shared" si="3"/>
        <v>0</v>
      </c>
      <c r="M34" s="39">
        <f t="shared" si="4"/>
        <v>0</v>
      </c>
      <c r="N34" s="40">
        <f t="shared" si="5"/>
        <v>0</v>
      </c>
    </row>
    <row r="35" spans="1:14" x14ac:dyDescent="0.25">
      <c r="A35" s="1" t="s">
        <v>73</v>
      </c>
      <c r="B35" s="1">
        <v>3</v>
      </c>
      <c r="C35" s="1" t="s">
        <v>75</v>
      </c>
      <c r="D35" s="1" t="s">
        <v>1430</v>
      </c>
      <c r="E35" s="6" t="s">
        <v>76</v>
      </c>
      <c r="F35" s="46">
        <v>274.49040000000014</v>
      </c>
      <c r="G35" s="29" t="str">
        <f>IF(COUNTIFS('Support - BMV '!C:C,'Main - LMDD Calculation'!D35)=0,"","X")</f>
        <v/>
      </c>
      <c r="H35" s="1" t="str">
        <f>IF(COUNTIFS('Support - LTAP'!C:C,'Main - LMDD Calculation'!D35)=1,"X","")</f>
        <v/>
      </c>
      <c r="I35" s="30" t="str">
        <f t="shared" si="0"/>
        <v>NO</v>
      </c>
      <c r="J35" s="37">
        <f t="shared" si="1"/>
        <v>0</v>
      </c>
      <c r="K35" s="38">
        <f t="shared" si="2"/>
        <v>0</v>
      </c>
      <c r="L35" s="39">
        <f t="shared" si="3"/>
        <v>0</v>
      </c>
      <c r="M35" s="39">
        <f t="shared" si="4"/>
        <v>0</v>
      </c>
      <c r="N35" s="40">
        <f t="shared" si="5"/>
        <v>0</v>
      </c>
    </row>
    <row r="36" spans="1:14" x14ac:dyDescent="0.25">
      <c r="A36" s="1" t="s">
        <v>73</v>
      </c>
      <c r="B36" s="1">
        <v>3</v>
      </c>
      <c r="C36" s="1" t="s">
        <v>77</v>
      </c>
      <c r="D36" s="1" t="s">
        <v>1431</v>
      </c>
      <c r="E36" s="6" t="s">
        <v>78</v>
      </c>
      <c r="F36" s="46">
        <v>4.9501999999999997</v>
      </c>
      <c r="G36" s="29" t="str">
        <f>IF(COUNTIFS('Support - BMV '!C:C,'Main - LMDD Calculation'!D36)=0,"","X")</f>
        <v/>
      </c>
      <c r="H36" s="1" t="str">
        <f>IF(COUNTIFS('Support - LTAP'!C:C,'Main - LMDD Calculation'!D36)=1,"X","")</f>
        <v/>
      </c>
      <c r="I36" s="30" t="str">
        <f t="shared" si="0"/>
        <v>NO</v>
      </c>
      <c r="J36" s="37">
        <f t="shared" si="1"/>
        <v>0</v>
      </c>
      <c r="K36" s="38">
        <f t="shared" si="2"/>
        <v>0</v>
      </c>
      <c r="L36" s="39">
        <f t="shared" si="3"/>
        <v>0</v>
      </c>
      <c r="M36" s="39">
        <f t="shared" si="4"/>
        <v>0</v>
      </c>
      <c r="N36" s="40">
        <f t="shared" si="5"/>
        <v>0</v>
      </c>
    </row>
    <row r="37" spans="1:14" x14ac:dyDescent="0.25">
      <c r="A37" s="1" t="s">
        <v>73</v>
      </c>
      <c r="B37" s="1">
        <v>3</v>
      </c>
      <c r="C37" s="1" t="s">
        <v>79</v>
      </c>
      <c r="D37" s="1" t="s">
        <v>1432</v>
      </c>
      <c r="E37" s="6" t="s">
        <v>80</v>
      </c>
      <c r="F37" s="46">
        <v>12.427499999999998</v>
      </c>
      <c r="G37" s="29" t="str">
        <f>IF(COUNTIFS('Support - BMV '!C:C,'Main - LMDD Calculation'!D37)=0,"","X")</f>
        <v/>
      </c>
      <c r="H37" s="1" t="str">
        <f>IF(COUNTIFS('Support - LTAP'!C:C,'Main - LMDD Calculation'!D37)=1,"X","")</f>
        <v/>
      </c>
      <c r="I37" s="30" t="str">
        <f t="shared" si="0"/>
        <v>NO</v>
      </c>
      <c r="J37" s="37">
        <f t="shared" si="1"/>
        <v>0</v>
      </c>
      <c r="K37" s="38">
        <f t="shared" si="2"/>
        <v>0</v>
      </c>
      <c r="L37" s="39">
        <f t="shared" si="3"/>
        <v>0</v>
      </c>
      <c r="M37" s="39">
        <f t="shared" si="4"/>
        <v>0</v>
      </c>
      <c r="N37" s="40">
        <f t="shared" si="5"/>
        <v>0</v>
      </c>
    </row>
    <row r="38" spans="1:14" x14ac:dyDescent="0.25">
      <c r="A38" s="1" t="s">
        <v>73</v>
      </c>
      <c r="B38" s="1">
        <v>3</v>
      </c>
      <c r="C38" s="1" t="s">
        <v>81</v>
      </c>
      <c r="D38" s="1" t="s">
        <v>1433</v>
      </c>
      <c r="E38" s="6" t="s">
        <v>82</v>
      </c>
      <c r="F38" s="46">
        <v>18.7178</v>
      </c>
      <c r="G38" s="29" t="str">
        <f>IF(COUNTIFS('Support - BMV '!C:C,'Main - LMDD Calculation'!D38)=0,"","X")</f>
        <v/>
      </c>
      <c r="H38" s="1" t="str">
        <f>IF(COUNTIFS('Support - LTAP'!C:C,'Main - LMDD Calculation'!D38)=1,"X","")</f>
        <v/>
      </c>
      <c r="I38" s="30" t="str">
        <f t="shared" si="0"/>
        <v>NO</v>
      </c>
      <c r="J38" s="37">
        <f t="shared" si="1"/>
        <v>0</v>
      </c>
      <c r="K38" s="38">
        <f t="shared" si="2"/>
        <v>0</v>
      </c>
      <c r="L38" s="39">
        <f t="shared" si="3"/>
        <v>0</v>
      </c>
      <c r="M38" s="39">
        <f t="shared" si="4"/>
        <v>0</v>
      </c>
      <c r="N38" s="40">
        <f t="shared" si="5"/>
        <v>0</v>
      </c>
    </row>
    <row r="39" spans="1:14" x14ac:dyDescent="0.25">
      <c r="A39" s="1" t="s">
        <v>73</v>
      </c>
      <c r="B39" s="1">
        <v>3</v>
      </c>
      <c r="C39" s="1" t="s">
        <v>83</v>
      </c>
      <c r="D39" s="1" t="s">
        <v>1434</v>
      </c>
      <c r="E39" s="6" t="s">
        <v>84</v>
      </c>
      <c r="F39" s="46">
        <v>2.2361</v>
      </c>
      <c r="G39" s="29" t="str">
        <f>IF(COUNTIFS('Support - BMV '!C:C,'Main - LMDD Calculation'!D39)=0,"","X")</f>
        <v/>
      </c>
      <c r="H39" s="1" t="str">
        <f>IF(COUNTIFS('Support - LTAP'!C:C,'Main - LMDD Calculation'!D39)=1,"X","")</f>
        <v/>
      </c>
      <c r="I39" s="30" t="str">
        <f t="shared" si="0"/>
        <v>NO</v>
      </c>
      <c r="J39" s="37">
        <f t="shared" si="1"/>
        <v>0</v>
      </c>
      <c r="K39" s="38">
        <f t="shared" si="2"/>
        <v>0</v>
      </c>
      <c r="L39" s="39">
        <f t="shared" si="3"/>
        <v>0</v>
      </c>
      <c r="M39" s="39">
        <f t="shared" si="4"/>
        <v>0</v>
      </c>
      <c r="N39" s="40">
        <f t="shared" si="5"/>
        <v>0</v>
      </c>
    </row>
    <row r="40" spans="1:14" x14ac:dyDescent="0.25">
      <c r="A40" s="1" t="s">
        <v>73</v>
      </c>
      <c r="B40" s="1">
        <v>3</v>
      </c>
      <c r="C40" s="1" t="s">
        <v>85</v>
      </c>
      <c r="D40" s="1" t="s">
        <v>1435</v>
      </c>
      <c r="E40" s="3" t="s">
        <v>86</v>
      </c>
      <c r="F40" s="46">
        <v>179.3785</v>
      </c>
      <c r="G40" s="29" t="str">
        <f>IF(COUNTIFS('Support - BMV '!C:C,'Main - LMDD Calculation'!D40)=0,"","X")</f>
        <v/>
      </c>
      <c r="H40" s="1" t="str">
        <f>IF(COUNTIFS('Support - LTAP'!C:C,'Main - LMDD Calculation'!D40)=1,"X","")</f>
        <v/>
      </c>
      <c r="I40" s="30" t="str">
        <f t="shared" si="0"/>
        <v>NO</v>
      </c>
      <c r="J40" s="37">
        <f t="shared" si="1"/>
        <v>0</v>
      </c>
      <c r="K40" s="38">
        <f t="shared" si="2"/>
        <v>0</v>
      </c>
      <c r="L40" s="39">
        <f t="shared" si="3"/>
        <v>0</v>
      </c>
      <c r="M40" s="39">
        <f t="shared" si="4"/>
        <v>0</v>
      </c>
      <c r="N40" s="40">
        <f t="shared" si="5"/>
        <v>0</v>
      </c>
    </row>
    <row r="41" spans="1:14" x14ac:dyDescent="0.25">
      <c r="A41" s="1" t="s">
        <v>73</v>
      </c>
      <c r="B41" s="1">
        <v>3</v>
      </c>
      <c r="C41" s="1" t="s">
        <v>87</v>
      </c>
      <c r="D41" s="1" t="s">
        <v>1436</v>
      </c>
      <c r="E41" s="3" t="s">
        <v>88</v>
      </c>
      <c r="F41" s="46">
        <v>241.44820000000004</v>
      </c>
      <c r="G41" s="29" t="str">
        <f>IF(COUNTIFS('Support - BMV '!C:C,'Main - LMDD Calculation'!D41)=0,"","X")</f>
        <v/>
      </c>
      <c r="H41" s="1" t="str">
        <f>IF(COUNTIFS('Support - LTAP'!C:C,'Main - LMDD Calculation'!D41)=1,"X","")</f>
        <v/>
      </c>
      <c r="I41" s="30" t="str">
        <f t="shared" si="0"/>
        <v>NO</v>
      </c>
      <c r="J41" s="37">
        <f t="shared" si="1"/>
        <v>0</v>
      </c>
      <c r="K41" s="38">
        <f t="shared" si="2"/>
        <v>0</v>
      </c>
      <c r="L41" s="39">
        <f t="shared" si="3"/>
        <v>0</v>
      </c>
      <c r="M41" s="39">
        <f t="shared" si="4"/>
        <v>0</v>
      </c>
      <c r="N41" s="40">
        <f t="shared" si="5"/>
        <v>0</v>
      </c>
    </row>
    <row r="42" spans="1:14" x14ac:dyDescent="0.25">
      <c r="A42" s="1" t="s">
        <v>89</v>
      </c>
      <c r="B42" s="1">
        <v>1</v>
      </c>
      <c r="C42" s="1" t="s">
        <v>7</v>
      </c>
      <c r="D42" s="1" t="s">
        <v>1437</v>
      </c>
      <c r="E42" s="3" t="s">
        <v>1312</v>
      </c>
      <c r="F42" s="46">
        <v>770.70249999999999</v>
      </c>
      <c r="G42" s="29" t="str">
        <f>IF(COUNTIFS('Support - BMV '!C:C,'Main - LMDD Calculation'!D42)=0,"","X")</f>
        <v>X</v>
      </c>
      <c r="H42" s="1" t="str">
        <f>IF(COUNTIFS('Support - LTAP'!C:C,'Main - LMDD Calculation'!D42)=1,"X","")</f>
        <v>X</v>
      </c>
      <c r="I42" s="30" t="str">
        <f t="shared" si="0"/>
        <v>YES</v>
      </c>
      <c r="J42" s="37">
        <f t="shared" si="1"/>
        <v>770.70249999999999</v>
      </c>
      <c r="K42" s="38">
        <f t="shared" si="2"/>
        <v>6.8751538151219857E-3</v>
      </c>
      <c r="L42" s="39">
        <f t="shared" si="3"/>
        <v>224240.83</v>
      </c>
      <c r="M42" s="39">
        <f t="shared" si="4"/>
        <v>0</v>
      </c>
      <c r="N42" s="40">
        <f t="shared" si="5"/>
        <v>224240.83</v>
      </c>
    </row>
    <row r="43" spans="1:14" x14ac:dyDescent="0.25">
      <c r="A43" s="1" t="s">
        <v>89</v>
      </c>
      <c r="B43" s="1">
        <v>3</v>
      </c>
      <c r="C43" s="1" t="s">
        <v>91</v>
      </c>
      <c r="D43" s="1" t="s">
        <v>1438</v>
      </c>
      <c r="E43" s="3" t="s">
        <v>92</v>
      </c>
      <c r="F43" s="46">
        <v>21.9604</v>
      </c>
      <c r="G43" s="29" t="str">
        <f>IF(COUNTIFS('Support - BMV '!C:C,'Main - LMDD Calculation'!D43)=0,"","X")</f>
        <v/>
      </c>
      <c r="H43" s="1" t="str">
        <f>IF(COUNTIFS('Support - LTAP'!C:C,'Main - LMDD Calculation'!D43)=1,"X","")</f>
        <v/>
      </c>
      <c r="I43" s="30" t="str">
        <f t="shared" si="0"/>
        <v>NO</v>
      </c>
      <c r="J43" s="37">
        <f t="shared" si="1"/>
        <v>0</v>
      </c>
      <c r="K43" s="38">
        <f t="shared" si="2"/>
        <v>0</v>
      </c>
      <c r="L43" s="39">
        <f t="shared" si="3"/>
        <v>0</v>
      </c>
      <c r="M43" s="39">
        <f t="shared" si="4"/>
        <v>0</v>
      </c>
      <c r="N43" s="40">
        <f t="shared" si="5"/>
        <v>0</v>
      </c>
    </row>
    <row r="44" spans="1:14" x14ac:dyDescent="0.25">
      <c r="A44" s="1" t="s">
        <v>93</v>
      </c>
      <c r="B44" s="1">
        <v>1</v>
      </c>
      <c r="C44" s="1" t="s">
        <v>7</v>
      </c>
      <c r="D44" s="1" t="s">
        <v>1439</v>
      </c>
      <c r="E44" s="3" t="s">
        <v>1313</v>
      </c>
      <c r="F44" s="46">
        <v>1521.7552000000019</v>
      </c>
      <c r="G44" s="29" t="str">
        <f>IF(COUNTIFS('Support - BMV '!C:C,'Main - LMDD Calculation'!D44)=0,"","X")</f>
        <v>X</v>
      </c>
      <c r="H44" s="1" t="str">
        <f>IF(COUNTIFS('Support - LTAP'!C:C,'Main - LMDD Calculation'!D44)=1,"X","")</f>
        <v>X</v>
      </c>
      <c r="I44" s="30" t="str">
        <f t="shared" si="0"/>
        <v>YES</v>
      </c>
      <c r="J44" s="37">
        <f t="shared" si="1"/>
        <v>1521.7552000000019</v>
      </c>
      <c r="K44" s="38">
        <f t="shared" si="2"/>
        <v>1.3575018984578009E-2</v>
      </c>
      <c r="L44" s="39">
        <f t="shared" si="3"/>
        <v>442764.42</v>
      </c>
      <c r="M44" s="39">
        <f t="shared" si="4"/>
        <v>0</v>
      </c>
      <c r="N44" s="40">
        <f t="shared" si="5"/>
        <v>442764.42</v>
      </c>
    </row>
    <row r="45" spans="1:14" x14ac:dyDescent="0.25">
      <c r="A45" s="1" t="s">
        <v>93</v>
      </c>
      <c r="B45" s="1">
        <v>3</v>
      </c>
      <c r="C45" s="1" t="s">
        <v>95</v>
      </c>
      <c r="D45" s="1" t="s">
        <v>1440</v>
      </c>
      <c r="E45" s="3" t="s">
        <v>96</v>
      </c>
      <c r="F45" s="46">
        <v>39.471499999999999</v>
      </c>
      <c r="G45" s="29" t="str">
        <f>IF(COUNTIFS('Support - BMV '!C:C,'Main - LMDD Calculation'!D45)=0,"","X")</f>
        <v/>
      </c>
      <c r="H45" s="1" t="str">
        <f>IF(COUNTIFS('Support - LTAP'!C:C,'Main - LMDD Calculation'!D45)=1,"X","")</f>
        <v/>
      </c>
      <c r="I45" s="30" t="str">
        <f t="shared" si="0"/>
        <v>NO</v>
      </c>
      <c r="J45" s="37">
        <f t="shared" si="1"/>
        <v>0</v>
      </c>
      <c r="K45" s="38">
        <f t="shared" si="2"/>
        <v>0</v>
      </c>
      <c r="L45" s="39">
        <f t="shared" si="3"/>
        <v>0</v>
      </c>
      <c r="M45" s="39">
        <f t="shared" si="4"/>
        <v>0</v>
      </c>
      <c r="N45" s="40">
        <f t="shared" si="5"/>
        <v>0</v>
      </c>
    </row>
    <row r="46" spans="1:14" x14ac:dyDescent="0.25">
      <c r="A46" s="1" t="s">
        <v>93</v>
      </c>
      <c r="B46" s="1">
        <v>3</v>
      </c>
      <c r="C46" s="1" t="s">
        <v>97</v>
      </c>
      <c r="D46" s="1" t="s">
        <v>1441</v>
      </c>
      <c r="E46" s="3" t="s">
        <v>98</v>
      </c>
      <c r="F46" s="46">
        <v>11.376200000000003</v>
      </c>
      <c r="G46" s="29" t="str">
        <f>IF(COUNTIFS('Support - BMV '!C:C,'Main - LMDD Calculation'!D46)=0,"","X")</f>
        <v/>
      </c>
      <c r="H46" s="1" t="str">
        <f>IF(COUNTIFS('Support - LTAP'!C:C,'Main - LMDD Calculation'!D46)=1,"X","")</f>
        <v/>
      </c>
      <c r="I46" s="30" t="str">
        <f t="shared" si="0"/>
        <v>NO</v>
      </c>
      <c r="J46" s="37">
        <f t="shared" si="1"/>
        <v>0</v>
      </c>
      <c r="K46" s="38">
        <f t="shared" si="2"/>
        <v>0</v>
      </c>
      <c r="L46" s="39">
        <f t="shared" si="3"/>
        <v>0</v>
      </c>
      <c r="M46" s="39">
        <f t="shared" si="4"/>
        <v>0</v>
      </c>
      <c r="N46" s="40">
        <f t="shared" si="5"/>
        <v>0</v>
      </c>
    </row>
    <row r="47" spans="1:14" x14ac:dyDescent="0.25">
      <c r="A47" s="1" t="s">
        <v>93</v>
      </c>
      <c r="B47" s="1">
        <v>3</v>
      </c>
      <c r="C47" s="1" t="s">
        <v>99</v>
      </c>
      <c r="D47" s="1" t="s">
        <v>1442</v>
      </c>
      <c r="E47" s="3" t="s">
        <v>100</v>
      </c>
      <c r="F47" s="46">
        <v>9.0873999999999988</v>
      </c>
      <c r="G47" s="29" t="str">
        <f>IF(COUNTIFS('Support - BMV '!C:C,'Main - LMDD Calculation'!D47)=0,"","X")</f>
        <v/>
      </c>
      <c r="H47" s="1" t="str">
        <f>IF(COUNTIFS('Support - LTAP'!C:C,'Main - LMDD Calculation'!D47)=1,"X","")</f>
        <v/>
      </c>
      <c r="I47" s="30" t="str">
        <f t="shared" si="0"/>
        <v>NO</v>
      </c>
      <c r="J47" s="37">
        <f t="shared" si="1"/>
        <v>0</v>
      </c>
      <c r="K47" s="38">
        <f t="shared" si="2"/>
        <v>0</v>
      </c>
      <c r="L47" s="39">
        <f t="shared" si="3"/>
        <v>0</v>
      </c>
      <c r="M47" s="39">
        <f t="shared" si="4"/>
        <v>0</v>
      </c>
      <c r="N47" s="40">
        <f t="shared" si="5"/>
        <v>0</v>
      </c>
    </row>
    <row r="48" spans="1:14" x14ac:dyDescent="0.25">
      <c r="A48" s="1" t="s">
        <v>93</v>
      </c>
      <c r="B48" s="1">
        <v>3</v>
      </c>
      <c r="C48" s="1" t="s">
        <v>101</v>
      </c>
      <c r="D48" s="1" t="s">
        <v>1443</v>
      </c>
      <c r="E48" s="3" t="s">
        <v>102</v>
      </c>
      <c r="F48" s="46">
        <v>26.149699999999999</v>
      </c>
      <c r="G48" s="29" t="str">
        <f>IF(COUNTIFS('Support - BMV '!C:C,'Main - LMDD Calculation'!D48)=0,"","X")</f>
        <v/>
      </c>
      <c r="H48" s="1" t="str">
        <f>IF(COUNTIFS('Support - LTAP'!C:C,'Main - LMDD Calculation'!D48)=1,"X","")</f>
        <v/>
      </c>
      <c r="I48" s="30" t="str">
        <f t="shared" si="0"/>
        <v>NO</v>
      </c>
      <c r="J48" s="37">
        <f t="shared" si="1"/>
        <v>0</v>
      </c>
      <c r="K48" s="38">
        <f t="shared" si="2"/>
        <v>0</v>
      </c>
      <c r="L48" s="39">
        <f t="shared" si="3"/>
        <v>0</v>
      </c>
      <c r="M48" s="39">
        <f t="shared" si="4"/>
        <v>0</v>
      </c>
      <c r="N48" s="40">
        <f t="shared" si="5"/>
        <v>0</v>
      </c>
    </row>
    <row r="49" spans="1:14" x14ac:dyDescent="0.25">
      <c r="A49" s="1" t="s">
        <v>93</v>
      </c>
      <c r="B49" s="1">
        <v>3</v>
      </c>
      <c r="C49" s="1" t="s">
        <v>103</v>
      </c>
      <c r="D49" s="1" t="s">
        <v>1444</v>
      </c>
      <c r="E49" s="3" t="s">
        <v>104</v>
      </c>
      <c r="F49" s="46">
        <v>2.6687000000000003</v>
      </c>
      <c r="G49" s="29" t="str">
        <f>IF(COUNTIFS('Support - BMV '!C:C,'Main - LMDD Calculation'!D49)=0,"","X")</f>
        <v/>
      </c>
      <c r="H49" s="1" t="str">
        <f>IF(COUNTIFS('Support - LTAP'!C:C,'Main - LMDD Calculation'!D49)=1,"X","")</f>
        <v/>
      </c>
      <c r="I49" s="30" t="str">
        <f t="shared" si="0"/>
        <v>NO</v>
      </c>
      <c r="J49" s="37">
        <f t="shared" si="1"/>
        <v>0</v>
      </c>
      <c r="K49" s="38">
        <f t="shared" si="2"/>
        <v>0</v>
      </c>
      <c r="L49" s="39">
        <f t="shared" si="3"/>
        <v>0</v>
      </c>
      <c r="M49" s="39">
        <f t="shared" si="4"/>
        <v>0</v>
      </c>
      <c r="N49" s="40">
        <f t="shared" si="5"/>
        <v>0</v>
      </c>
    </row>
    <row r="50" spans="1:14" x14ac:dyDescent="0.25">
      <c r="A50" s="1" t="s">
        <v>105</v>
      </c>
      <c r="B50" s="1">
        <v>1</v>
      </c>
      <c r="C50" s="1" t="s">
        <v>7</v>
      </c>
      <c r="D50" s="1" t="s">
        <v>1445</v>
      </c>
      <c r="E50" s="3" t="s">
        <v>1314</v>
      </c>
      <c r="F50" s="46">
        <v>1736.0333999999964</v>
      </c>
      <c r="G50" s="29" t="str">
        <f>IF(COUNTIFS('Support - BMV '!C:C,'Main - LMDD Calculation'!D50)=0,"","X")</f>
        <v>X</v>
      </c>
      <c r="H50" s="1" t="str">
        <f>IF(COUNTIFS('Support - LTAP'!C:C,'Main - LMDD Calculation'!D50)=1,"X","")</f>
        <v>X</v>
      </c>
      <c r="I50" s="30" t="str">
        <f t="shared" si="0"/>
        <v>YES</v>
      </c>
      <c r="J50" s="37">
        <f t="shared" si="1"/>
        <v>1736.0333999999964</v>
      </c>
      <c r="K50" s="38">
        <f t="shared" si="2"/>
        <v>1.5486516072270645E-2</v>
      </c>
      <c r="L50" s="39">
        <f t="shared" si="3"/>
        <v>505110.03</v>
      </c>
      <c r="M50" s="39">
        <f t="shared" si="4"/>
        <v>0</v>
      </c>
      <c r="N50" s="40">
        <f t="shared" si="5"/>
        <v>505110.03</v>
      </c>
    </row>
    <row r="51" spans="1:14" x14ac:dyDescent="0.25">
      <c r="A51" s="1" t="s">
        <v>105</v>
      </c>
      <c r="B51" s="1">
        <v>3</v>
      </c>
      <c r="C51" s="1" t="s">
        <v>107</v>
      </c>
      <c r="D51" s="1" t="s">
        <v>1446</v>
      </c>
      <c r="E51" s="3" t="s">
        <v>108</v>
      </c>
      <c r="F51" s="46">
        <v>209.08909999999997</v>
      </c>
      <c r="G51" s="29" t="str">
        <f>IF(COUNTIFS('Support - BMV '!C:C,'Main - LMDD Calculation'!D51)=0,"","X")</f>
        <v/>
      </c>
      <c r="H51" s="1" t="str">
        <f>IF(COUNTIFS('Support - LTAP'!C:C,'Main - LMDD Calculation'!D51)=1,"X","")</f>
        <v/>
      </c>
      <c r="I51" s="30" t="str">
        <f t="shared" si="0"/>
        <v>NO</v>
      </c>
      <c r="J51" s="37">
        <f t="shared" si="1"/>
        <v>0</v>
      </c>
      <c r="K51" s="38">
        <f t="shared" si="2"/>
        <v>0</v>
      </c>
      <c r="L51" s="39">
        <f t="shared" si="3"/>
        <v>0</v>
      </c>
      <c r="M51" s="39">
        <f t="shared" si="4"/>
        <v>0</v>
      </c>
      <c r="N51" s="40">
        <f t="shared" si="5"/>
        <v>0</v>
      </c>
    </row>
    <row r="52" spans="1:14" x14ac:dyDescent="0.25">
      <c r="A52" s="1" t="s">
        <v>105</v>
      </c>
      <c r="B52" s="1">
        <v>3</v>
      </c>
      <c r="C52" s="1" t="s">
        <v>109</v>
      </c>
      <c r="D52" s="1" t="s">
        <v>1447</v>
      </c>
      <c r="E52" s="3" t="s">
        <v>110</v>
      </c>
      <c r="F52" s="46">
        <v>14.893899999999997</v>
      </c>
      <c r="G52" s="29" t="str">
        <f>IF(COUNTIFS('Support - BMV '!C:C,'Main - LMDD Calculation'!D52)=0,"","X")</f>
        <v/>
      </c>
      <c r="H52" s="1" t="str">
        <f>IF(COUNTIFS('Support - LTAP'!C:C,'Main - LMDD Calculation'!D52)=1,"X","")</f>
        <v/>
      </c>
      <c r="I52" s="30" t="str">
        <f t="shared" si="0"/>
        <v>NO</v>
      </c>
      <c r="J52" s="37">
        <f t="shared" si="1"/>
        <v>0</v>
      </c>
      <c r="K52" s="38">
        <f t="shared" si="2"/>
        <v>0</v>
      </c>
      <c r="L52" s="39">
        <f t="shared" si="3"/>
        <v>0</v>
      </c>
      <c r="M52" s="39">
        <f t="shared" si="4"/>
        <v>0</v>
      </c>
      <c r="N52" s="40">
        <f t="shared" si="5"/>
        <v>0</v>
      </c>
    </row>
    <row r="53" spans="1:14" x14ac:dyDescent="0.25">
      <c r="A53" s="1" t="s">
        <v>105</v>
      </c>
      <c r="B53" s="1">
        <v>3</v>
      </c>
      <c r="C53" s="1" t="s">
        <v>111</v>
      </c>
      <c r="D53" s="1" t="s">
        <v>1448</v>
      </c>
      <c r="E53" s="3" t="s">
        <v>112</v>
      </c>
      <c r="F53" s="46">
        <v>1.8712000000000002</v>
      </c>
      <c r="G53" s="29" t="str">
        <f>IF(COUNTIFS('Support - BMV '!C:C,'Main - LMDD Calculation'!D53)=0,"","X")</f>
        <v/>
      </c>
      <c r="H53" s="1" t="str">
        <f>IF(COUNTIFS('Support - LTAP'!C:C,'Main - LMDD Calculation'!D53)=1,"X","")</f>
        <v/>
      </c>
      <c r="I53" s="30" t="str">
        <f t="shared" si="0"/>
        <v>NO</v>
      </c>
      <c r="J53" s="37">
        <f t="shared" si="1"/>
        <v>0</v>
      </c>
      <c r="K53" s="38">
        <f t="shared" si="2"/>
        <v>0</v>
      </c>
      <c r="L53" s="39">
        <f t="shared" si="3"/>
        <v>0</v>
      </c>
      <c r="M53" s="39">
        <f t="shared" si="4"/>
        <v>0</v>
      </c>
      <c r="N53" s="40">
        <f t="shared" si="5"/>
        <v>0</v>
      </c>
    </row>
    <row r="54" spans="1:14" x14ac:dyDescent="0.25">
      <c r="A54" s="1" t="s">
        <v>105</v>
      </c>
      <c r="B54" s="1">
        <v>3</v>
      </c>
      <c r="C54" s="1" t="s">
        <v>113</v>
      </c>
      <c r="D54" s="1" t="s">
        <v>1449</v>
      </c>
      <c r="E54" s="3" t="s">
        <v>114</v>
      </c>
      <c r="F54" s="46">
        <v>10.675700000000001</v>
      </c>
      <c r="G54" s="29" t="str">
        <f>IF(COUNTIFS('Support - BMV '!C:C,'Main - LMDD Calculation'!D54)=0,"","X")</f>
        <v/>
      </c>
      <c r="H54" s="1" t="str">
        <f>IF(COUNTIFS('Support - LTAP'!C:C,'Main - LMDD Calculation'!D54)=1,"X","")</f>
        <v/>
      </c>
      <c r="I54" s="30" t="str">
        <f t="shared" si="0"/>
        <v>NO</v>
      </c>
      <c r="J54" s="37">
        <f t="shared" si="1"/>
        <v>0</v>
      </c>
      <c r="K54" s="38">
        <f t="shared" si="2"/>
        <v>0</v>
      </c>
      <c r="L54" s="39">
        <f t="shared" si="3"/>
        <v>0</v>
      </c>
      <c r="M54" s="39">
        <f t="shared" si="4"/>
        <v>0</v>
      </c>
      <c r="N54" s="40">
        <f t="shared" si="5"/>
        <v>0</v>
      </c>
    </row>
    <row r="55" spans="1:14" x14ac:dyDescent="0.25">
      <c r="A55" s="1" t="s">
        <v>105</v>
      </c>
      <c r="B55" s="1">
        <v>3</v>
      </c>
      <c r="C55" s="1" t="s">
        <v>115</v>
      </c>
      <c r="D55" s="1" t="s">
        <v>1450</v>
      </c>
      <c r="E55" s="3" t="s">
        <v>116</v>
      </c>
      <c r="F55" s="46">
        <v>12.559499999999998</v>
      </c>
      <c r="G55" s="29" t="str">
        <f>IF(COUNTIFS('Support - BMV '!C:C,'Main - LMDD Calculation'!D55)=0,"","X")</f>
        <v/>
      </c>
      <c r="H55" s="1" t="str">
        <f>IF(COUNTIFS('Support - LTAP'!C:C,'Main - LMDD Calculation'!D55)=1,"X","")</f>
        <v/>
      </c>
      <c r="I55" s="30" t="str">
        <f t="shared" si="0"/>
        <v>NO</v>
      </c>
      <c r="J55" s="37">
        <f t="shared" si="1"/>
        <v>0</v>
      </c>
      <c r="K55" s="38">
        <f t="shared" si="2"/>
        <v>0</v>
      </c>
      <c r="L55" s="39">
        <f t="shared" si="3"/>
        <v>0</v>
      </c>
      <c r="M55" s="39">
        <f t="shared" si="4"/>
        <v>0</v>
      </c>
      <c r="N55" s="40">
        <f t="shared" si="5"/>
        <v>0</v>
      </c>
    </row>
    <row r="56" spans="1:14" x14ac:dyDescent="0.25">
      <c r="A56" s="1" t="s">
        <v>117</v>
      </c>
      <c r="B56" s="1">
        <v>1</v>
      </c>
      <c r="C56" s="1" t="s">
        <v>7</v>
      </c>
      <c r="D56" s="1" t="s">
        <v>1451</v>
      </c>
      <c r="E56" s="3" t="s">
        <v>1315</v>
      </c>
      <c r="F56" s="46">
        <v>1034.9141999999997</v>
      </c>
      <c r="G56" s="29" t="str">
        <f>IF(COUNTIFS('Support - BMV '!C:C,'Main - LMDD Calculation'!D56)=0,"","X")</f>
        <v/>
      </c>
      <c r="H56" s="1" t="str">
        <f>IF(COUNTIFS('Support - LTAP'!C:C,'Main - LMDD Calculation'!D56)=1,"X","")</f>
        <v/>
      </c>
      <c r="I56" s="30" t="str">
        <f t="shared" si="0"/>
        <v>NO</v>
      </c>
      <c r="J56" s="37">
        <f t="shared" si="1"/>
        <v>0</v>
      </c>
      <c r="K56" s="38">
        <f t="shared" si="2"/>
        <v>0</v>
      </c>
      <c r="L56" s="39">
        <f t="shared" si="3"/>
        <v>0</v>
      </c>
      <c r="M56" s="39">
        <f t="shared" si="4"/>
        <v>0</v>
      </c>
      <c r="N56" s="40">
        <f t="shared" si="5"/>
        <v>0</v>
      </c>
    </row>
    <row r="57" spans="1:14" x14ac:dyDescent="0.25">
      <c r="A57" s="1" t="s">
        <v>117</v>
      </c>
      <c r="B57" s="1">
        <v>3</v>
      </c>
      <c r="C57" s="1" t="s">
        <v>119</v>
      </c>
      <c r="D57" s="1" t="s">
        <v>1452</v>
      </c>
      <c r="E57" s="3" t="s">
        <v>120</v>
      </c>
      <c r="F57" s="46">
        <v>478.92189999999971</v>
      </c>
      <c r="G57" s="29" t="str">
        <f>IF(COUNTIFS('Support - BMV '!C:C,'Main - LMDD Calculation'!D57)=0,"","X")</f>
        <v/>
      </c>
      <c r="H57" s="1" t="str">
        <f>IF(COUNTIFS('Support - LTAP'!C:C,'Main - LMDD Calculation'!D57)=1,"X","")</f>
        <v/>
      </c>
      <c r="I57" s="30" t="str">
        <f t="shared" si="0"/>
        <v>NO</v>
      </c>
      <c r="J57" s="37">
        <f t="shared" si="1"/>
        <v>0</v>
      </c>
      <c r="K57" s="38">
        <f t="shared" si="2"/>
        <v>0</v>
      </c>
      <c r="L57" s="39">
        <f t="shared" si="3"/>
        <v>0</v>
      </c>
      <c r="M57" s="39">
        <f t="shared" si="4"/>
        <v>0</v>
      </c>
      <c r="N57" s="40">
        <f t="shared" si="5"/>
        <v>0</v>
      </c>
    </row>
    <row r="58" spans="1:14" x14ac:dyDescent="0.25">
      <c r="A58" s="1" t="s">
        <v>117</v>
      </c>
      <c r="B58" s="1">
        <v>3</v>
      </c>
      <c r="C58" s="1" t="s">
        <v>121</v>
      </c>
      <c r="D58" s="1" t="s">
        <v>1453</v>
      </c>
      <c r="E58" s="3" t="s">
        <v>122</v>
      </c>
      <c r="F58" s="46">
        <v>95.878099999999975</v>
      </c>
      <c r="G58" s="29" t="str">
        <f>IF(COUNTIFS('Support - BMV '!C:C,'Main - LMDD Calculation'!D58)=0,"","X")</f>
        <v/>
      </c>
      <c r="H58" s="1" t="str">
        <f>IF(COUNTIFS('Support - LTAP'!C:C,'Main - LMDD Calculation'!D58)=1,"X","")</f>
        <v/>
      </c>
      <c r="I58" s="30" t="str">
        <f t="shared" si="0"/>
        <v>NO</v>
      </c>
      <c r="J58" s="37">
        <f t="shared" si="1"/>
        <v>0</v>
      </c>
      <c r="K58" s="38">
        <f t="shared" si="2"/>
        <v>0</v>
      </c>
      <c r="L58" s="39">
        <f t="shared" si="3"/>
        <v>0</v>
      </c>
      <c r="M58" s="39">
        <f t="shared" si="4"/>
        <v>0</v>
      </c>
      <c r="N58" s="40">
        <f t="shared" si="5"/>
        <v>0</v>
      </c>
    </row>
    <row r="59" spans="1:14" x14ac:dyDescent="0.25">
      <c r="A59" s="1" t="s">
        <v>117</v>
      </c>
      <c r="B59" s="1">
        <v>3</v>
      </c>
      <c r="C59" s="1" t="s">
        <v>123</v>
      </c>
      <c r="D59" s="1" t="s">
        <v>1454</v>
      </c>
      <c r="E59" s="3" t="s">
        <v>124</v>
      </c>
      <c r="F59" s="46">
        <v>199.22039999999978</v>
      </c>
      <c r="G59" s="29" t="str">
        <f>IF(COUNTIFS('Support - BMV '!C:C,'Main - LMDD Calculation'!D59)=0,"","X")</f>
        <v/>
      </c>
      <c r="H59" s="1" t="str">
        <f>IF(COUNTIFS('Support - LTAP'!C:C,'Main - LMDD Calculation'!D59)=1,"X","")</f>
        <v/>
      </c>
      <c r="I59" s="30" t="str">
        <f t="shared" si="0"/>
        <v>NO</v>
      </c>
      <c r="J59" s="37">
        <f t="shared" si="1"/>
        <v>0</v>
      </c>
      <c r="K59" s="38">
        <f t="shared" si="2"/>
        <v>0</v>
      </c>
      <c r="L59" s="39">
        <f t="shared" si="3"/>
        <v>0</v>
      </c>
      <c r="M59" s="39">
        <f t="shared" si="4"/>
        <v>0</v>
      </c>
      <c r="N59" s="40">
        <f t="shared" si="5"/>
        <v>0</v>
      </c>
    </row>
    <row r="60" spans="1:14" x14ac:dyDescent="0.25">
      <c r="A60" s="1" t="s">
        <v>117</v>
      </c>
      <c r="B60" s="1">
        <v>3</v>
      </c>
      <c r="C60" s="1" t="s">
        <v>125</v>
      </c>
      <c r="D60" s="1" t="s">
        <v>1455</v>
      </c>
      <c r="E60" s="3" t="s">
        <v>126</v>
      </c>
      <c r="F60" s="46">
        <v>13.193099999999999</v>
      </c>
      <c r="G60" s="29" t="str">
        <f>IF(COUNTIFS('Support - BMV '!C:C,'Main - LMDD Calculation'!D60)=0,"","X")</f>
        <v/>
      </c>
      <c r="H60" s="1" t="str">
        <f>IF(COUNTIFS('Support - LTAP'!C:C,'Main - LMDD Calculation'!D60)=1,"X","")</f>
        <v/>
      </c>
      <c r="I60" s="30" t="str">
        <f t="shared" si="0"/>
        <v>NO</v>
      </c>
      <c r="J60" s="37">
        <f t="shared" si="1"/>
        <v>0</v>
      </c>
      <c r="K60" s="38">
        <f t="shared" si="2"/>
        <v>0</v>
      </c>
      <c r="L60" s="39">
        <f t="shared" si="3"/>
        <v>0</v>
      </c>
      <c r="M60" s="39">
        <f t="shared" si="4"/>
        <v>0</v>
      </c>
      <c r="N60" s="40">
        <f t="shared" si="5"/>
        <v>0</v>
      </c>
    </row>
    <row r="61" spans="1:14" x14ac:dyDescent="0.25">
      <c r="A61" s="1" t="s">
        <v>117</v>
      </c>
      <c r="B61" s="1">
        <v>3</v>
      </c>
      <c r="C61" s="1" t="s">
        <v>127</v>
      </c>
      <c r="D61" s="1" t="s">
        <v>1456</v>
      </c>
      <c r="E61" s="3" t="s">
        <v>128</v>
      </c>
      <c r="F61" s="46">
        <v>87.536500000000018</v>
      </c>
      <c r="G61" s="29" t="str">
        <f>IF(COUNTIFS('Support - BMV '!C:C,'Main - LMDD Calculation'!D61)=0,"","X")</f>
        <v/>
      </c>
      <c r="H61" s="1" t="str">
        <f>IF(COUNTIFS('Support - LTAP'!C:C,'Main - LMDD Calculation'!D61)=1,"X","")</f>
        <v/>
      </c>
      <c r="I61" s="30" t="str">
        <f t="shared" si="0"/>
        <v>NO</v>
      </c>
      <c r="J61" s="37">
        <f t="shared" si="1"/>
        <v>0</v>
      </c>
      <c r="K61" s="38">
        <f t="shared" si="2"/>
        <v>0</v>
      </c>
      <c r="L61" s="39">
        <f t="shared" si="3"/>
        <v>0</v>
      </c>
      <c r="M61" s="39">
        <f t="shared" si="4"/>
        <v>0</v>
      </c>
      <c r="N61" s="40">
        <f t="shared" si="5"/>
        <v>0</v>
      </c>
    </row>
    <row r="62" spans="1:14" x14ac:dyDescent="0.25">
      <c r="A62" s="1" t="s">
        <v>117</v>
      </c>
      <c r="B62" s="1">
        <v>3</v>
      </c>
      <c r="C62" s="1" t="s">
        <v>129</v>
      </c>
      <c r="D62" s="1" t="s">
        <v>1457</v>
      </c>
      <c r="E62" s="3" t="s">
        <v>130</v>
      </c>
      <c r="F62" s="46">
        <v>31.691099999999995</v>
      </c>
      <c r="G62" s="29" t="str">
        <f>IF(COUNTIFS('Support - BMV '!C:C,'Main - LMDD Calculation'!D62)=0,"","X")</f>
        <v/>
      </c>
      <c r="H62" s="1" t="str">
        <f>IF(COUNTIFS('Support - LTAP'!C:C,'Main - LMDD Calculation'!D62)=1,"X","")</f>
        <v/>
      </c>
      <c r="I62" s="30" t="str">
        <f t="shared" si="0"/>
        <v>NO</v>
      </c>
      <c r="J62" s="37">
        <f t="shared" si="1"/>
        <v>0</v>
      </c>
      <c r="K62" s="38">
        <f t="shared" si="2"/>
        <v>0</v>
      </c>
      <c r="L62" s="39">
        <f t="shared" si="3"/>
        <v>0</v>
      </c>
      <c r="M62" s="39">
        <f t="shared" si="4"/>
        <v>0</v>
      </c>
      <c r="N62" s="40">
        <f t="shared" si="5"/>
        <v>0</v>
      </c>
    </row>
    <row r="63" spans="1:14" x14ac:dyDescent="0.25">
      <c r="A63" s="1" t="s">
        <v>131</v>
      </c>
      <c r="B63" s="1">
        <v>1</v>
      </c>
      <c r="C63" s="1" t="s">
        <v>7</v>
      </c>
      <c r="D63" s="1" t="s">
        <v>1458</v>
      </c>
      <c r="E63" s="3" t="s">
        <v>1316</v>
      </c>
      <c r="F63" s="46">
        <v>1371.4883999999997</v>
      </c>
      <c r="G63" s="29" t="str">
        <f>IF(COUNTIFS('Support - BMV '!C:C,'Main - LMDD Calculation'!D63)=0,"","X")</f>
        <v>X</v>
      </c>
      <c r="H63" s="1" t="str">
        <f>IF(COUNTIFS('Support - LTAP'!C:C,'Main - LMDD Calculation'!D63)=1,"X","")</f>
        <v>X</v>
      </c>
      <c r="I63" s="30" t="str">
        <f t="shared" si="0"/>
        <v>YES</v>
      </c>
      <c r="J63" s="37">
        <f t="shared" si="1"/>
        <v>1371.4883999999997</v>
      </c>
      <c r="K63" s="38">
        <f t="shared" si="2"/>
        <v>1.2234544075898995E-2</v>
      </c>
      <c r="L63" s="39">
        <f t="shared" si="3"/>
        <v>399043.33</v>
      </c>
      <c r="M63" s="39">
        <f t="shared" si="4"/>
        <v>0</v>
      </c>
      <c r="N63" s="40">
        <f t="shared" si="5"/>
        <v>399043.33</v>
      </c>
    </row>
    <row r="64" spans="1:14" x14ac:dyDescent="0.25">
      <c r="A64" s="1" t="s">
        <v>131</v>
      </c>
      <c r="B64" s="1">
        <v>3</v>
      </c>
      <c r="C64" s="1" t="s">
        <v>133</v>
      </c>
      <c r="D64" s="1" t="s">
        <v>1459</v>
      </c>
      <c r="E64" s="3" t="s">
        <v>134</v>
      </c>
      <c r="F64" s="46">
        <v>112.5934000000001</v>
      </c>
      <c r="G64" s="29" t="str">
        <f>IF(COUNTIFS('Support - BMV '!C:C,'Main - LMDD Calculation'!D64)=0,"","X")</f>
        <v/>
      </c>
      <c r="H64" s="1" t="str">
        <f>IF(COUNTIFS('Support - LTAP'!C:C,'Main - LMDD Calculation'!D64)=1,"X","")</f>
        <v/>
      </c>
      <c r="I64" s="30" t="str">
        <f t="shared" si="0"/>
        <v>NO</v>
      </c>
      <c r="J64" s="37">
        <f t="shared" si="1"/>
        <v>0</v>
      </c>
      <c r="K64" s="38">
        <f t="shared" si="2"/>
        <v>0</v>
      </c>
      <c r="L64" s="39">
        <f t="shared" si="3"/>
        <v>0</v>
      </c>
      <c r="M64" s="39">
        <f t="shared" si="4"/>
        <v>0</v>
      </c>
      <c r="N64" s="40">
        <f t="shared" si="5"/>
        <v>0</v>
      </c>
    </row>
    <row r="65" spans="1:14" x14ac:dyDescent="0.25">
      <c r="A65" s="1" t="s">
        <v>131</v>
      </c>
      <c r="B65" s="1">
        <v>3</v>
      </c>
      <c r="C65" s="1" t="s">
        <v>135</v>
      </c>
      <c r="D65" s="1" t="s">
        <v>1460</v>
      </c>
      <c r="E65" s="3" t="s">
        <v>136</v>
      </c>
      <c r="F65" s="46">
        <v>7.4491000000000005</v>
      </c>
      <c r="G65" s="29" t="str">
        <f>IF(COUNTIFS('Support - BMV '!C:C,'Main - LMDD Calculation'!D65)=0,"","X")</f>
        <v/>
      </c>
      <c r="H65" s="1" t="str">
        <f>IF(COUNTIFS('Support - LTAP'!C:C,'Main - LMDD Calculation'!D65)=1,"X","")</f>
        <v/>
      </c>
      <c r="I65" s="30" t="str">
        <f t="shared" si="0"/>
        <v>NO</v>
      </c>
      <c r="J65" s="37">
        <f t="shared" si="1"/>
        <v>0</v>
      </c>
      <c r="K65" s="38">
        <f t="shared" si="2"/>
        <v>0</v>
      </c>
      <c r="L65" s="39">
        <f t="shared" si="3"/>
        <v>0</v>
      </c>
      <c r="M65" s="39">
        <f t="shared" si="4"/>
        <v>0</v>
      </c>
      <c r="N65" s="40">
        <f t="shared" si="5"/>
        <v>0</v>
      </c>
    </row>
    <row r="66" spans="1:14" x14ac:dyDescent="0.25">
      <c r="A66" s="1" t="s">
        <v>131</v>
      </c>
      <c r="B66" s="1">
        <v>3</v>
      </c>
      <c r="C66" s="1" t="s">
        <v>137</v>
      </c>
      <c r="D66" s="1" t="s">
        <v>1461</v>
      </c>
      <c r="E66" s="3" t="s">
        <v>138</v>
      </c>
      <c r="F66" s="46">
        <v>8.1579999999999995</v>
      </c>
      <c r="G66" s="29" t="str">
        <f>IF(COUNTIFS('Support - BMV '!C:C,'Main - LMDD Calculation'!D66)=0,"","X")</f>
        <v/>
      </c>
      <c r="H66" s="1" t="str">
        <f>IF(COUNTIFS('Support - LTAP'!C:C,'Main - LMDD Calculation'!D66)=1,"X","")</f>
        <v/>
      </c>
      <c r="I66" s="30" t="str">
        <f t="shared" si="0"/>
        <v>NO</v>
      </c>
      <c r="J66" s="37">
        <f t="shared" si="1"/>
        <v>0</v>
      </c>
      <c r="K66" s="38">
        <f t="shared" si="2"/>
        <v>0</v>
      </c>
      <c r="L66" s="39">
        <f t="shared" si="3"/>
        <v>0</v>
      </c>
      <c r="M66" s="39">
        <f t="shared" si="4"/>
        <v>0</v>
      </c>
      <c r="N66" s="40">
        <f t="shared" si="5"/>
        <v>0</v>
      </c>
    </row>
    <row r="67" spans="1:14" x14ac:dyDescent="0.25">
      <c r="A67" s="1" t="s">
        <v>131</v>
      </c>
      <c r="B67" s="1">
        <v>3</v>
      </c>
      <c r="C67" s="1" t="s">
        <v>139</v>
      </c>
      <c r="D67" s="1" t="s">
        <v>1462</v>
      </c>
      <c r="E67" s="3" t="s">
        <v>140</v>
      </c>
      <c r="F67" s="46">
        <v>15.343</v>
      </c>
      <c r="G67" s="29" t="str">
        <f>IF(COUNTIFS('Support - BMV '!C:C,'Main - LMDD Calculation'!D67)=0,"","X")</f>
        <v/>
      </c>
      <c r="H67" s="1" t="str">
        <f>IF(COUNTIFS('Support - LTAP'!C:C,'Main - LMDD Calculation'!D67)=1,"X","")</f>
        <v/>
      </c>
      <c r="I67" s="30" t="str">
        <f t="shared" si="0"/>
        <v>NO</v>
      </c>
      <c r="J67" s="37">
        <f t="shared" si="1"/>
        <v>0</v>
      </c>
      <c r="K67" s="38">
        <f t="shared" si="2"/>
        <v>0</v>
      </c>
      <c r="L67" s="39">
        <f t="shared" si="3"/>
        <v>0</v>
      </c>
      <c r="M67" s="39">
        <f t="shared" si="4"/>
        <v>0</v>
      </c>
      <c r="N67" s="40">
        <f t="shared" si="5"/>
        <v>0</v>
      </c>
    </row>
    <row r="68" spans="1:14" x14ac:dyDescent="0.25">
      <c r="A68" s="1" t="s">
        <v>131</v>
      </c>
      <c r="B68" s="1">
        <v>3</v>
      </c>
      <c r="C68" s="1" t="s">
        <v>141</v>
      </c>
      <c r="D68" s="1" t="s">
        <v>1463</v>
      </c>
      <c r="E68" s="3" t="s">
        <v>142</v>
      </c>
      <c r="F68" s="46">
        <v>14.403999999999998</v>
      </c>
      <c r="G68" s="29" t="str">
        <f>IF(COUNTIFS('Support - BMV '!C:C,'Main - LMDD Calculation'!D68)=0,"","X")</f>
        <v/>
      </c>
      <c r="H68" s="1" t="str">
        <f>IF(COUNTIFS('Support - LTAP'!C:C,'Main - LMDD Calculation'!D68)=1,"X","")</f>
        <v/>
      </c>
      <c r="I68" s="30" t="str">
        <f t="shared" ref="I68:I131" si="6">IF(AND(G68="X",H68="X"),"YES","NO")</f>
        <v>NO</v>
      </c>
      <c r="J68" s="37">
        <f t="shared" ref="J68:J131" si="7">IF(I68="YES",F68,0)</f>
        <v>0</v>
      </c>
      <c r="K68" s="38">
        <f t="shared" ref="K68:K131" si="8">IFERROR(J68/$J$1,0)</f>
        <v>0</v>
      </c>
      <c r="L68" s="39">
        <f t="shared" ref="L68:L131" si="9">ROUND(K68*$L$1,2)</f>
        <v>0</v>
      </c>
      <c r="M68" s="39">
        <f t="shared" ref="M68:M131" si="10">IF(D68="0110000",+$L$1-$M$1,0)</f>
        <v>0</v>
      </c>
      <c r="N68" s="40">
        <f t="shared" ref="N68:N131" si="11">+L68+M68</f>
        <v>0</v>
      </c>
    </row>
    <row r="69" spans="1:14" x14ac:dyDescent="0.25">
      <c r="A69" s="1" t="s">
        <v>131</v>
      </c>
      <c r="B69" s="1">
        <v>3</v>
      </c>
      <c r="C69" s="1" t="s">
        <v>143</v>
      </c>
      <c r="D69" s="1" t="s">
        <v>1464</v>
      </c>
      <c r="E69" s="3" t="s">
        <v>144</v>
      </c>
      <c r="F69" s="46">
        <v>12.231</v>
      </c>
      <c r="G69" s="29" t="str">
        <f>IF(COUNTIFS('Support - BMV '!C:C,'Main - LMDD Calculation'!D69)=0,"","X")</f>
        <v/>
      </c>
      <c r="H69" s="1" t="str">
        <f>IF(COUNTIFS('Support - LTAP'!C:C,'Main - LMDD Calculation'!D69)=1,"X","")</f>
        <v/>
      </c>
      <c r="I69" s="30" t="str">
        <f t="shared" si="6"/>
        <v>NO</v>
      </c>
      <c r="J69" s="37">
        <f t="shared" si="7"/>
        <v>0</v>
      </c>
      <c r="K69" s="38">
        <f t="shared" si="8"/>
        <v>0</v>
      </c>
      <c r="L69" s="39">
        <f t="shared" si="9"/>
        <v>0</v>
      </c>
      <c r="M69" s="39">
        <f t="shared" si="10"/>
        <v>0</v>
      </c>
      <c r="N69" s="40">
        <f t="shared" si="11"/>
        <v>0</v>
      </c>
    </row>
    <row r="70" spans="1:14" x14ac:dyDescent="0.25">
      <c r="A70" s="1" t="s">
        <v>131</v>
      </c>
      <c r="B70" s="1">
        <v>3</v>
      </c>
      <c r="C70" s="1" t="s">
        <v>145</v>
      </c>
      <c r="D70" s="1" t="s">
        <v>1465</v>
      </c>
      <c r="E70" s="3" t="s">
        <v>146</v>
      </c>
      <c r="F70" s="46">
        <v>10.554400000000001</v>
      </c>
      <c r="G70" s="29" t="str">
        <f>IF(COUNTIFS('Support - BMV '!C:C,'Main - LMDD Calculation'!D70)=0,"","X")</f>
        <v/>
      </c>
      <c r="H70" s="1" t="str">
        <f>IF(COUNTIFS('Support - LTAP'!C:C,'Main - LMDD Calculation'!D70)=1,"X","")</f>
        <v/>
      </c>
      <c r="I70" s="30" t="str">
        <f t="shared" si="6"/>
        <v>NO</v>
      </c>
      <c r="J70" s="37">
        <f t="shared" si="7"/>
        <v>0</v>
      </c>
      <c r="K70" s="38">
        <f t="shared" si="8"/>
        <v>0</v>
      </c>
      <c r="L70" s="39">
        <f t="shared" si="9"/>
        <v>0</v>
      </c>
      <c r="M70" s="39">
        <f t="shared" si="10"/>
        <v>0</v>
      </c>
      <c r="N70" s="40">
        <f t="shared" si="11"/>
        <v>0</v>
      </c>
    </row>
    <row r="71" spans="1:14" x14ac:dyDescent="0.25">
      <c r="A71" s="1" t="s">
        <v>147</v>
      </c>
      <c r="B71" s="1">
        <v>1</v>
      </c>
      <c r="C71" s="1" t="s">
        <v>7</v>
      </c>
      <c r="D71" s="1" t="s">
        <v>1466</v>
      </c>
      <c r="E71" s="3" t="s">
        <v>1317</v>
      </c>
      <c r="F71" s="46">
        <v>1542.3200000000004</v>
      </c>
      <c r="G71" s="29" t="str">
        <f>IF(COUNTIFS('Support - BMV '!C:C,'Main - LMDD Calculation'!D71)=0,"","X")</f>
        <v>X</v>
      </c>
      <c r="H71" s="1" t="str">
        <f>IF(COUNTIFS('Support - LTAP'!C:C,'Main - LMDD Calculation'!D71)=1,"X","")</f>
        <v>X</v>
      </c>
      <c r="I71" s="30" t="str">
        <f t="shared" si="6"/>
        <v>YES</v>
      </c>
      <c r="J71" s="37">
        <f t="shared" si="7"/>
        <v>1542.3200000000004</v>
      </c>
      <c r="K71" s="38">
        <f t="shared" si="8"/>
        <v>1.3758470009035838E-2</v>
      </c>
      <c r="L71" s="39">
        <f t="shared" si="9"/>
        <v>448747.88</v>
      </c>
      <c r="M71" s="39">
        <f t="shared" si="10"/>
        <v>0</v>
      </c>
      <c r="N71" s="40">
        <f t="shared" si="11"/>
        <v>448747.88</v>
      </c>
    </row>
    <row r="72" spans="1:14" x14ac:dyDescent="0.25">
      <c r="A72" s="1" t="s">
        <v>147</v>
      </c>
      <c r="B72" s="1">
        <v>3</v>
      </c>
      <c r="C72" s="1" t="s">
        <v>149</v>
      </c>
      <c r="D72" s="1" t="s">
        <v>1467</v>
      </c>
      <c r="E72" s="3" t="s">
        <v>150</v>
      </c>
      <c r="F72" s="46">
        <v>140.92649999999995</v>
      </c>
      <c r="G72" s="29" t="str">
        <f>IF(COUNTIFS('Support - BMV '!C:C,'Main - LMDD Calculation'!D72)=0,"","X")</f>
        <v/>
      </c>
      <c r="H72" s="1" t="str">
        <f>IF(COUNTIFS('Support - LTAP'!C:C,'Main - LMDD Calculation'!D72)=1,"X","")</f>
        <v/>
      </c>
      <c r="I72" s="30" t="str">
        <f t="shared" si="6"/>
        <v>NO</v>
      </c>
      <c r="J72" s="37">
        <f t="shared" si="7"/>
        <v>0</v>
      </c>
      <c r="K72" s="38">
        <f t="shared" si="8"/>
        <v>0</v>
      </c>
      <c r="L72" s="39">
        <f t="shared" si="9"/>
        <v>0</v>
      </c>
      <c r="M72" s="39">
        <f t="shared" si="10"/>
        <v>0</v>
      </c>
      <c r="N72" s="40">
        <f t="shared" si="11"/>
        <v>0</v>
      </c>
    </row>
    <row r="73" spans="1:14" x14ac:dyDescent="0.25">
      <c r="A73" s="1" t="s">
        <v>147</v>
      </c>
      <c r="B73" s="1">
        <v>3</v>
      </c>
      <c r="C73" s="1" t="s">
        <v>151</v>
      </c>
      <c r="D73" s="1" t="s">
        <v>1468</v>
      </c>
      <c r="E73" s="3" t="s">
        <v>152</v>
      </c>
      <c r="F73" s="46">
        <v>16.137800000000002</v>
      </c>
      <c r="G73" s="29" t="str">
        <f>IF(COUNTIFS('Support - BMV '!C:C,'Main - LMDD Calculation'!D73)=0,"","X")</f>
        <v/>
      </c>
      <c r="H73" s="1" t="str">
        <f>IF(COUNTIFS('Support - LTAP'!C:C,'Main - LMDD Calculation'!D73)=1,"X","")</f>
        <v/>
      </c>
      <c r="I73" s="30" t="str">
        <f t="shared" si="6"/>
        <v>NO</v>
      </c>
      <c r="J73" s="37">
        <f t="shared" si="7"/>
        <v>0</v>
      </c>
      <c r="K73" s="38">
        <f t="shared" si="8"/>
        <v>0</v>
      </c>
      <c r="L73" s="39">
        <f t="shared" si="9"/>
        <v>0</v>
      </c>
      <c r="M73" s="39">
        <f t="shared" si="10"/>
        <v>0</v>
      </c>
      <c r="N73" s="40">
        <f t="shared" si="11"/>
        <v>0</v>
      </c>
    </row>
    <row r="74" spans="1:14" x14ac:dyDescent="0.25">
      <c r="A74" s="1" t="s">
        <v>147</v>
      </c>
      <c r="B74" s="1">
        <v>3</v>
      </c>
      <c r="C74" s="1" t="s">
        <v>153</v>
      </c>
      <c r="D74" s="1" t="s">
        <v>1469</v>
      </c>
      <c r="E74" s="3" t="s">
        <v>154</v>
      </c>
      <c r="F74" s="46">
        <v>10.594399999999998</v>
      </c>
      <c r="G74" s="29" t="str">
        <f>IF(COUNTIFS('Support - BMV '!C:C,'Main - LMDD Calculation'!D74)=0,"","X")</f>
        <v/>
      </c>
      <c r="H74" s="1" t="str">
        <f>IF(COUNTIFS('Support - LTAP'!C:C,'Main - LMDD Calculation'!D74)=1,"X","")</f>
        <v/>
      </c>
      <c r="I74" s="30" t="str">
        <f t="shared" si="6"/>
        <v>NO</v>
      </c>
      <c r="J74" s="37">
        <f t="shared" si="7"/>
        <v>0</v>
      </c>
      <c r="K74" s="38">
        <f t="shared" si="8"/>
        <v>0</v>
      </c>
      <c r="L74" s="39">
        <f t="shared" si="9"/>
        <v>0</v>
      </c>
      <c r="M74" s="39">
        <f t="shared" si="10"/>
        <v>0</v>
      </c>
      <c r="N74" s="40">
        <f t="shared" si="11"/>
        <v>0</v>
      </c>
    </row>
    <row r="75" spans="1:14" x14ac:dyDescent="0.25">
      <c r="A75" s="1" t="s">
        <v>147</v>
      </c>
      <c r="B75" s="1">
        <v>3</v>
      </c>
      <c r="C75" s="1" t="s">
        <v>155</v>
      </c>
      <c r="D75" s="1" t="s">
        <v>1470</v>
      </c>
      <c r="E75" s="3" t="s">
        <v>156</v>
      </c>
      <c r="F75" s="46">
        <v>6.197000000000001</v>
      </c>
      <c r="G75" s="29" t="str">
        <f>IF(COUNTIFS('Support - BMV '!C:C,'Main - LMDD Calculation'!D75)=0,"","X")</f>
        <v/>
      </c>
      <c r="H75" s="1" t="str">
        <f>IF(COUNTIFS('Support - LTAP'!C:C,'Main - LMDD Calculation'!D75)=1,"X","")</f>
        <v/>
      </c>
      <c r="I75" s="30" t="str">
        <f t="shared" si="6"/>
        <v>NO</v>
      </c>
      <c r="J75" s="37">
        <f t="shared" si="7"/>
        <v>0</v>
      </c>
      <c r="K75" s="38">
        <f t="shared" si="8"/>
        <v>0</v>
      </c>
      <c r="L75" s="39">
        <f t="shared" si="9"/>
        <v>0</v>
      </c>
      <c r="M75" s="39">
        <f t="shared" si="10"/>
        <v>0</v>
      </c>
      <c r="N75" s="40">
        <f t="shared" si="11"/>
        <v>0</v>
      </c>
    </row>
    <row r="76" spans="1:14" x14ac:dyDescent="0.25">
      <c r="A76" s="1" t="s">
        <v>147</v>
      </c>
      <c r="B76" s="1">
        <v>3</v>
      </c>
      <c r="C76" s="1" t="s">
        <v>157</v>
      </c>
      <c r="D76" s="1" t="s">
        <v>1471</v>
      </c>
      <c r="E76" s="3" t="s">
        <v>158</v>
      </c>
      <c r="F76" s="46">
        <v>14.243600000000004</v>
      </c>
      <c r="G76" s="29" t="str">
        <f>IF(COUNTIFS('Support - BMV '!C:C,'Main - LMDD Calculation'!D76)=0,"","X")</f>
        <v/>
      </c>
      <c r="H76" s="1" t="str">
        <f>IF(COUNTIFS('Support - LTAP'!C:C,'Main - LMDD Calculation'!D76)=1,"X","")</f>
        <v/>
      </c>
      <c r="I76" s="30" t="str">
        <f t="shared" si="6"/>
        <v>NO</v>
      </c>
      <c r="J76" s="37">
        <f t="shared" si="7"/>
        <v>0</v>
      </c>
      <c r="K76" s="38">
        <f t="shared" si="8"/>
        <v>0</v>
      </c>
      <c r="L76" s="39">
        <f t="shared" si="9"/>
        <v>0</v>
      </c>
      <c r="M76" s="39">
        <f t="shared" si="10"/>
        <v>0</v>
      </c>
      <c r="N76" s="40">
        <f t="shared" si="11"/>
        <v>0</v>
      </c>
    </row>
    <row r="77" spans="1:14" x14ac:dyDescent="0.25">
      <c r="A77" s="1" t="s">
        <v>147</v>
      </c>
      <c r="B77" s="1">
        <v>3</v>
      </c>
      <c r="C77" s="1" t="s">
        <v>159</v>
      </c>
      <c r="D77" s="1" t="s">
        <v>1472</v>
      </c>
      <c r="E77" s="3" t="s">
        <v>160</v>
      </c>
      <c r="F77" s="46">
        <v>12.459</v>
      </c>
      <c r="G77" s="29" t="str">
        <f>IF(COUNTIFS('Support - BMV '!C:C,'Main - LMDD Calculation'!D77)=0,"","X")</f>
        <v/>
      </c>
      <c r="H77" s="1" t="str">
        <f>IF(COUNTIFS('Support - LTAP'!C:C,'Main - LMDD Calculation'!D77)=1,"X","")</f>
        <v/>
      </c>
      <c r="I77" s="30" t="str">
        <f t="shared" si="6"/>
        <v>NO</v>
      </c>
      <c r="J77" s="37">
        <f t="shared" si="7"/>
        <v>0</v>
      </c>
      <c r="K77" s="38">
        <f t="shared" si="8"/>
        <v>0</v>
      </c>
      <c r="L77" s="39">
        <f t="shared" si="9"/>
        <v>0</v>
      </c>
      <c r="M77" s="39">
        <f t="shared" si="10"/>
        <v>0</v>
      </c>
      <c r="N77" s="40">
        <f t="shared" si="11"/>
        <v>0</v>
      </c>
    </row>
    <row r="78" spans="1:14" x14ac:dyDescent="0.25">
      <c r="A78" s="1" t="s">
        <v>161</v>
      </c>
      <c r="B78" s="1">
        <v>1</v>
      </c>
      <c r="C78" s="1" t="s">
        <v>7</v>
      </c>
      <c r="D78" s="1" t="s">
        <v>1473</v>
      </c>
      <c r="E78" s="3" t="s">
        <v>1318</v>
      </c>
      <c r="F78" s="46">
        <v>945.78539999999987</v>
      </c>
      <c r="G78" s="29" t="str">
        <f>IF(COUNTIFS('Support - BMV '!C:C,'Main - LMDD Calculation'!D78)=0,"","X")</f>
        <v>X</v>
      </c>
      <c r="H78" s="1" t="str">
        <f>IF(COUNTIFS('Support - LTAP'!C:C,'Main - LMDD Calculation'!D78)=1,"X","")</f>
        <v>X</v>
      </c>
      <c r="I78" s="30" t="str">
        <f t="shared" si="6"/>
        <v>YES</v>
      </c>
      <c r="J78" s="37">
        <f t="shared" si="7"/>
        <v>945.78539999999987</v>
      </c>
      <c r="K78" s="38">
        <f t="shared" si="8"/>
        <v>8.4370040334586591E-3</v>
      </c>
      <c r="L78" s="39">
        <f t="shared" si="9"/>
        <v>275182.32</v>
      </c>
      <c r="M78" s="39">
        <f t="shared" si="10"/>
        <v>0</v>
      </c>
      <c r="N78" s="40">
        <f t="shared" si="11"/>
        <v>275182.32</v>
      </c>
    </row>
    <row r="79" spans="1:14" x14ac:dyDescent="0.25">
      <c r="A79" s="1" t="s">
        <v>161</v>
      </c>
      <c r="B79" s="1">
        <v>3</v>
      </c>
      <c r="C79" s="1" t="s">
        <v>163</v>
      </c>
      <c r="D79" s="1" t="s">
        <v>1474</v>
      </c>
      <c r="E79" s="3" t="s">
        <v>164</v>
      </c>
      <c r="F79" s="46">
        <v>4.7002000000000006</v>
      </c>
      <c r="G79" s="29" t="str">
        <f>IF(COUNTIFS('Support - BMV '!C:C,'Main - LMDD Calculation'!D79)=0,"","X")</f>
        <v/>
      </c>
      <c r="H79" s="1" t="str">
        <f>IF(COUNTIFS('Support - LTAP'!C:C,'Main - LMDD Calculation'!D79)=1,"X","")</f>
        <v/>
      </c>
      <c r="I79" s="30" t="str">
        <f t="shared" si="6"/>
        <v>NO</v>
      </c>
      <c r="J79" s="37">
        <f t="shared" si="7"/>
        <v>0</v>
      </c>
      <c r="K79" s="38">
        <f t="shared" si="8"/>
        <v>0</v>
      </c>
      <c r="L79" s="39">
        <f t="shared" si="9"/>
        <v>0</v>
      </c>
      <c r="M79" s="39">
        <f t="shared" si="10"/>
        <v>0</v>
      </c>
      <c r="N79" s="40">
        <f t="shared" si="11"/>
        <v>0</v>
      </c>
    </row>
    <row r="80" spans="1:14" x14ac:dyDescent="0.25">
      <c r="A80" s="1" t="s">
        <v>161</v>
      </c>
      <c r="B80" s="1">
        <v>3</v>
      </c>
      <c r="C80" s="1" t="s">
        <v>165</v>
      </c>
      <c r="D80" s="1" t="s">
        <v>1475</v>
      </c>
      <c r="E80" s="3" t="s">
        <v>166</v>
      </c>
      <c r="F80" s="46">
        <v>17.396500000000003</v>
      </c>
      <c r="G80" s="29" t="str">
        <f>IF(COUNTIFS('Support - BMV '!C:C,'Main - LMDD Calculation'!D80)=0,"","X")</f>
        <v/>
      </c>
      <c r="H80" s="1" t="str">
        <f>IF(COUNTIFS('Support - LTAP'!C:C,'Main - LMDD Calculation'!D80)=1,"X","")</f>
        <v/>
      </c>
      <c r="I80" s="30" t="str">
        <f t="shared" si="6"/>
        <v>NO</v>
      </c>
      <c r="J80" s="37">
        <f t="shared" si="7"/>
        <v>0</v>
      </c>
      <c r="K80" s="38">
        <f t="shared" si="8"/>
        <v>0</v>
      </c>
      <c r="L80" s="39">
        <f t="shared" si="9"/>
        <v>0</v>
      </c>
      <c r="M80" s="39">
        <f t="shared" si="10"/>
        <v>0</v>
      </c>
      <c r="N80" s="40">
        <f t="shared" si="11"/>
        <v>0</v>
      </c>
    </row>
    <row r="81" spans="1:14" x14ac:dyDescent="0.25">
      <c r="A81" s="1" t="s">
        <v>161</v>
      </c>
      <c r="B81" s="1">
        <v>3</v>
      </c>
      <c r="C81" s="1" t="s">
        <v>167</v>
      </c>
      <c r="D81" s="1" t="s">
        <v>1476</v>
      </c>
      <c r="E81" s="3" t="s">
        <v>168</v>
      </c>
      <c r="F81" s="46">
        <v>10.8733</v>
      </c>
      <c r="G81" s="29" t="str">
        <f>IF(COUNTIFS('Support - BMV '!C:C,'Main - LMDD Calculation'!D81)=0,"","X")</f>
        <v/>
      </c>
      <c r="H81" s="1" t="str">
        <f>IF(COUNTIFS('Support - LTAP'!C:C,'Main - LMDD Calculation'!D81)=1,"X","")</f>
        <v/>
      </c>
      <c r="I81" s="30" t="str">
        <f t="shared" si="6"/>
        <v>NO</v>
      </c>
      <c r="J81" s="37">
        <f t="shared" si="7"/>
        <v>0</v>
      </c>
      <c r="K81" s="38">
        <f t="shared" si="8"/>
        <v>0</v>
      </c>
      <c r="L81" s="39">
        <f t="shared" si="9"/>
        <v>0</v>
      </c>
      <c r="M81" s="39">
        <f t="shared" si="10"/>
        <v>0</v>
      </c>
      <c r="N81" s="40">
        <f t="shared" si="11"/>
        <v>0</v>
      </c>
    </row>
    <row r="82" spans="1:14" x14ac:dyDescent="0.25">
      <c r="A82" s="1" t="s">
        <v>161</v>
      </c>
      <c r="B82" s="1">
        <v>3</v>
      </c>
      <c r="C82" s="1" t="s">
        <v>169</v>
      </c>
      <c r="D82" s="1" t="s">
        <v>1477</v>
      </c>
      <c r="E82" s="3" t="s">
        <v>170</v>
      </c>
      <c r="F82" s="46">
        <v>18.680300000000003</v>
      </c>
      <c r="G82" s="29" t="str">
        <f>IF(COUNTIFS('Support - BMV '!C:C,'Main - LMDD Calculation'!D82)=0,"","X")</f>
        <v/>
      </c>
      <c r="H82" s="1" t="str">
        <f>IF(COUNTIFS('Support - LTAP'!C:C,'Main - LMDD Calculation'!D82)=1,"X","")</f>
        <v/>
      </c>
      <c r="I82" s="30" t="str">
        <f t="shared" si="6"/>
        <v>NO</v>
      </c>
      <c r="J82" s="37">
        <f t="shared" si="7"/>
        <v>0</v>
      </c>
      <c r="K82" s="38">
        <f t="shared" si="8"/>
        <v>0</v>
      </c>
      <c r="L82" s="39">
        <f t="shared" si="9"/>
        <v>0</v>
      </c>
      <c r="M82" s="39">
        <f t="shared" si="10"/>
        <v>0</v>
      </c>
      <c r="N82" s="40">
        <f t="shared" si="11"/>
        <v>0</v>
      </c>
    </row>
    <row r="83" spans="1:14" x14ac:dyDescent="0.25">
      <c r="A83" s="1" t="s">
        <v>161</v>
      </c>
      <c r="B83" s="1">
        <v>3</v>
      </c>
      <c r="C83" s="1" t="s">
        <v>171</v>
      </c>
      <c r="D83" s="1" t="s">
        <v>1478</v>
      </c>
      <c r="E83" s="3" t="s">
        <v>172</v>
      </c>
      <c r="F83" s="46">
        <v>17.055399999999999</v>
      </c>
      <c r="G83" s="29" t="str">
        <f>IF(COUNTIFS('Support - BMV '!C:C,'Main - LMDD Calculation'!D83)=0,"","X")</f>
        <v/>
      </c>
      <c r="H83" s="1" t="str">
        <f>IF(COUNTIFS('Support - LTAP'!C:C,'Main - LMDD Calculation'!D83)=1,"X","")</f>
        <v/>
      </c>
      <c r="I83" s="30" t="str">
        <f t="shared" si="6"/>
        <v>NO</v>
      </c>
      <c r="J83" s="37">
        <f t="shared" si="7"/>
        <v>0</v>
      </c>
      <c r="K83" s="38">
        <f t="shared" si="8"/>
        <v>0</v>
      </c>
      <c r="L83" s="39">
        <f t="shared" si="9"/>
        <v>0</v>
      </c>
      <c r="M83" s="39">
        <f t="shared" si="10"/>
        <v>0</v>
      </c>
      <c r="N83" s="40">
        <f t="shared" si="11"/>
        <v>0</v>
      </c>
    </row>
    <row r="84" spans="1:14" x14ac:dyDescent="0.25">
      <c r="A84" s="1" t="s">
        <v>173</v>
      </c>
      <c r="B84" s="1">
        <v>1</v>
      </c>
      <c r="C84" s="1" t="s">
        <v>7</v>
      </c>
      <c r="D84" s="1" t="s">
        <v>1479</v>
      </c>
      <c r="E84" s="3" t="s">
        <v>1319</v>
      </c>
      <c r="F84" s="46">
        <v>1579.05</v>
      </c>
      <c r="G84" s="29" t="str">
        <f>IF(COUNTIFS('Support - BMV '!C:C,'Main - LMDD Calculation'!D84)=0,"","X")</f>
        <v>X</v>
      </c>
      <c r="H84" s="1" t="str">
        <f>IF(COUNTIFS('Support - LTAP'!C:C,'Main - LMDD Calculation'!D84)=1,"X","")</f>
        <v>X</v>
      </c>
      <c r="I84" s="30" t="str">
        <f t="shared" si="6"/>
        <v>YES</v>
      </c>
      <c r="J84" s="37">
        <f t="shared" si="7"/>
        <v>1579.05</v>
      </c>
      <c r="K84" s="38">
        <f t="shared" si="8"/>
        <v>1.4086124842943122E-2</v>
      </c>
      <c r="L84" s="39">
        <f t="shared" si="9"/>
        <v>459434.7</v>
      </c>
      <c r="M84" s="39">
        <f t="shared" si="10"/>
        <v>0</v>
      </c>
      <c r="N84" s="40">
        <f t="shared" si="11"/>
        <v>459434.7</v>
      </c>
    </row>
    <row r="85" spans="1:14" x14ac:dyDescent="0.25">
      <c r="A85" s="1" t="s">
        <v>173</v>
      </c>
      <c r="B85" s="1">
        <v>3</v>
      </c>
      <c r="C85" s="1" t="s">
        <v>175</v>
      </c>
      <c r="D85" s="1" t="s">
        <v>1480</v>
      </c>
      <c r="E85" s="3" t="s">
        <v>176</v>
      </c>
      <c r="F85" s="46">
        <v>164.11580000000001</v>
      </c>
      <c r="G85" s="29" t="str">
        <f>IF(COUNTIFS('Support - BMV '!C:C,'Main - LMDD Calculation'!D85)=0,"","X")</f>
        <v/>
      </c>
      <c r="H85" s="1" t="str">
        <f>IF(COUNTIFS('Support - LTAP'!C:C,'Main - LMDD Calculation'!D85)=1,"X","")</f>
        <v/>
      </c>
      <c r="I85" s="30" t="str">
        <f t="shared" si="6"/>
        <v>NO</v>
      </c>
      <c r="J85" s="37">
        <f t="shared" si="7"/>
        <v>0</v>
      </c>
      <c r="K85" s="38">
        <f t="shared" si="8"/>
        <v>0</v>
      </c>
      <c r="L85" s="39">
        <f t="shared" si="9"/>
        <v>0</v>
      </c>
      <c r="M85" s="39">
        <f t="shared" si="10"/>
        <v>0</v>
      </c>
      <c r="N85" s="40">
        <f t="shared" si="11"/>
        <v>0</v>
      </c>
    </row>
    <row r="86" spans="1:14" x14ac:dyDescent="0.25">
      <c r="A86" s="1" t="s">
        <v>173</v>
      </c>
      <c r="B86" s="1">
        <v>3</v>
      </c>
      <c r="C86" s="1" t="s">
        <v>177</v>
      </c>
      <c r="D86" s="1" t="s">
        <v>1481</v>
      </c>
      <c r="E86" s="3" t="s">
        <v>178</v>
      </c>
      <c r="F86" s="46">
        <v>3.0869999999999997</v>
      </c>
      <c r="G86" s="29" t="str">
        <f>IF(COUNTIFS('Support - BMV '!C:C,'Main - LMDD Calculation'!D86)=0,"","X")</f>
        <v/>
      </c>
      <c r="H86" s="1" t="str">
        <f>IF(COUNTIFS('Support - LTAP'!C:C,'Main - LMDD Calculation'!D86)=1,"X","")</f>
        <v/>
      </c>
      <c r="I86" s="30" t="str">
        <f t="shared" si="6"/>
        <v>NO</v>
      </c>
      <c r="J86" s="37">
        <f t="shared" si="7"/>
        <v>0</v>
      </c>
      <c r="K86" s="38">
        <f t="shared" si="8"/>
        <v>0</v>
      </c>
      <c r="L86" s="39">
        <f t="shared" si="9"/>
        <v>0</v>
      </c>
      <c r="M86" s="39">
        <f t="shared" si="10"/>
        <v>0</v>
      </c>
      <c r="N86" s="40">
        <f t="shared" si="11"/>
        <v>0</v>
      </c>
    </row>
    <row r="87" spans="1:14" x14ac:dyDescent="0.25">
      <c r="A87" s="1" t="s">
        <v>173</v>
      </c>
      <c r="B87" s="1">
        <v>3</v>
      </c>
      <c r="C87" s="1" t="s">
        <v>179</v>
      </c>
      <c r="D87" s="1" t="s">
        <v>1482</v>
      </c>
      <c r="E87" s="3" t="s">
        <v>180</v>
      </c>
      <c r="F87" s="46">
        <v>3.1767000000000003</v>
      </c>
      <c r="G87" s="29" t="str">
        <f>IF(COUNTIFS('Support - BMV '!C:C,'Main - LMDD Calculation'!D87)=0,"","X")</f>
        <v/>
      </c>
      <c r="H87" s="1" t="str">
        <f>IF(COUNTIFS('Support - LTAP'!C:C,'Main - LMDD Calculation'!D87)=1,"X","")</f>
        <v/>
      </c>
      <c r="I87" s="30" t="str">
        <f t="shared" si="6"/>
        <v>NO</v>
      </c>
      <c r="J87" s="37">
        <f t="shared" si="7"/>
        <v>0</v>
      </c>
      <c r="K87" s="38">
        <f t="shared" si="8"/>
        <v>0</v>
      </c>
      <c r="L87" s="39">
        <f t="shared" si="9"/>
        <v>0</v>
      </c>
      <c r="M87" s="39">
        <f t="shared" si="10"/>
        <v>0</v>
      </c>
      <c r="N87" s="40">
        <f t="shared" si="11"/>
        <v>0</v>
      </c>
    </row>
    <row r="88" spans="1:14" x14ac:dyDescent="0.25">
      <c r="A88" s="1" t="s">
        <v>173</v>
      </c>
      <c r="B88" s="1">
        <v>3</v>
      </c>
      <c r="C88" s="1" t="s">
        <v>181</v>
      </c>
      <c r="D88" s="1" t="s">
        <v>1483</v>
      </c>
      <c r="E88" s="3" t="s">
        <v>182</v>
      </c>
      <c r="F88" s="46">
        <v>18.439800000000005</v>
      </c>
      <c r="G88" s="29" t="str">
        <f>IF(COUNTIFS('Support - BMV '!C:C,'Main - LMDD Calculation'!D88)=0,"","X")</f>
        <v/>
      </c>
      <c r="H88" s="1" t="str">
        <f>IF(COUNTIFS('Support - LTAP'!C:C,'Main - LMDD Calculation'!D88)=1,"X","")</f>
        <v/>
      </c>
      <c r="I88" s="30" t="str">
        <f t="shared" si="6"/>
        <v>NO</v>
      </c>
      <c r="J88" s="37">
        <f t="shared" si="7"/>
        <v>0</v>
      </c>
      <c r="K88" s="38">
        <f t="shared" si="8"/>
        <v>0</v>
      </c>
      <c r="L88" s="39">
        <f t="shared" si="9"/>
        <v>0</v>
      </c>
      <c r="M88" s="39">
        <f t="shared" si="10"/>
        <v>0</v>
      </c>
      <c r="N88" s="40">
        <f t="shared" si="11"/>
        <v>0</v>
      </c>
    </row>
    <row r="89" spans="1:14" x14ac:dyDescent="0.25">
      <c r="A89" s="1" t="s">
        <v>173</v>
      </c>
      <c r="B89" s="1">
        <v>3</v>
      </c>
      <c r="C89" s="1" t="s">
        <v>183</v>
      </c>
      <c r="D89" s="1" t="s">
        <v>1484</v>
      </c>
      <c r="E89" s="6" t="s">
        <v>184</v>
      </c>
      <c r="F89" s="46">
        <v>19.529399999999992</v>
      </c>
      <c r="G89" s="29" t="str">
        <f>IF(COUNTIFS('Support - BMV '!C:C,'Main - LMDD Calculation'!D89)=0,"","X")</f>
        <v/>
      </c>
      <c r="H89" s="1" t="str">
        <f>IF(COUNTIFS('Support - LTAP'!C:C,'Main - LMDD Calculation'!D89)=1,"X","")</f>
        <v/>
      </c>
      <c r="I89" s="30" t="str">
        <f t="shared" si="6"/>
        <v>NO</v>
      </c>
      <c r="J89" s="37">
        <f t="shared" si="7"/>
        <v>0</v>
      </c>
      <c r="K89" s="38">
        <f t="shared" si="8"/>
        <v>0</v>
      </c>
      <c r="L89" s="39">
        <f t="shared" si="9"/>
        <v>0</v>
      </c>
      <c r="M89" s="39">
        <f t="shared" si="10"/>
        <v>0</v>
      </c>
      <c r="N89" s="40">
        <f t="shared" si="11"/>
        <v>0</v>
      </c>
    </row>
    <row r="90" spans="1:14" x14ac:dyDescent="0.25">
      <c r="A90" s="1" t="s">
        <v>173</v>
      </c>
      <c r="B90" s="1">
        <v>3</v>
      </c>
      <c r="C90" s="1" t="s">
        <v>185</v>
      </c>
      <c r="D90" s="1" t="s">
        <v>1485</v>
      </c>
      <c r="E90" s="3" t="s">
        <v>186</v>
      </c>
      <c r="F90" s="46">
        <v>22.537200000000006</v>
      </c>
      <c r="G90" s="29" t="str">
        <f>IF(COUNTIFS('Support - BMV '!C:C,'Main - LMDD Calculation'!D90)=0,"","X")</f>
        <v/>
      </c>
      <c r="H90" s="1" t="str">
        <f>IF(COUNTIFS('Support - LTAP'!C:C,'Main - LMDD Calculation'!D90)=1,"X","")</f>
        <v/>
      </c>
      <c r="I90" s="30" t="str">
        <f t="shared" si="6"/>
        <v>NO</v>
      </c>
      <c r="J90" s="37">
        <f t="shared" si="7"/>
        <v>0</v>
      </c>
      <c r="K90" s="38">
        <f t="shared" si="8"/>
        <v>0</v>
      </c>
      <c r="L90" s="39">
        <f t="shared" si="9"/>
        <v>0</v>
      </c>
      <c r="M90" s="39">
        <f t="shared" si="10"/>
        <v>0</v>
      </c>
      <c r="N90" s="40">
        <f t="shared" si="11"/>
        <v>0</v>
      </c>
    </row>
    <row r="91" spans="1:14" x14ac:dyDescent="0.25">
      <c r="A91" s="1" t="s">
        <v>173</v>
      </c>
      <c r="B91" s="1">
        <v>3</v>
      </c>
      <c r="C91" s="1" t="s">
        <v>187</v>
      </c>
      <c r="D91" s="1" t="s">
        <v>1486</v>
      </c>
      <c r="E91" s="3" t="s">
        <v>188</v>
      </c>
      <c r="F91" s="46">
        <v>7.8941999999999997</v>
      </c>
      <c r="G91" s="29" t="str">
        <f>IF(COUNTIFS('Support - BMV '!C:C,'Main - LMDD Calculation'!D91)=0,"","X")</f>
        <v/>
      </c>
      <c r="H91" s="1" t="str">
        <f>IF(COUNTIFS('Support - LTAP'!C:C,'Main - LMDD Calculation'!D91)=1,"X","")</f>
        <v/>
      </c>
      <c r="I91" s="30" t="str">
        <f t="shared" si="6"/>
        <v>NO</v>
      </c>
      <c r="J91" s="37">
        <f t="shared" si="7"/>
        <v>0</v>
      </c>
      <c r="K91" s="38">
        <f t="shared" si="8"/>
        <v>0</v>
      </c>
      <c r="L91" s="39">
        <f t="shared" si="9"/>
        <v>0</v>
      </c>
      <c r="M91" s="39">
        <f t="shared" si="10"/>
        <v>0</v>
      </c>
      <c r="N91" s="40">
        <f t="shared" si="11"/>
        <v>0</v>
      </c>
    </row>
    <row r="92" spans="1:14" x14ac:dyDescent="0.25">
      <c r="A92" s="1" t="s">
        <v>189</v>
      </c>
      <c r="B92" s="1">
        <v>1</v>
      </c>
      <c r="C92" s="1" t="s">
        <v>7</v>
      </c>
      <c r="D92" s="1" t="s">
        <v>1487</v>
      </c>
      <c r="E92" s="3" t="s">
        <v>1320</v>
      </c>
      <c r="F92" s="46">
        <v>1004.9055999999993</v>
      </c>
      <c r="G92" s="29" t="str">
        <f>IF(COUNTIFS('Support - BMV '!C:C,'Main - LMDD Calculation'!D92)=0,"","X")</f>
        <v/>
      </c>
      <c r="H92" s="1" t="str">
        <f>IF(COUNTIFS('Support - LTAP'!C:C,'Main - LMDD Calculation'!D92)=1,"X","")</f>
        <v/>
      </c>
      <c r="I92" s="30" t="str">
        <f t="shared" si="6"/>
        <v>NO</v>
      </c>
      <c r="J92" s="37">
        <f t="shared" si="7"/>
        <v>0</v>
      </c>
      <c r="K92" s="38">
        <f t="shared" si="8"/>
        <v>0</v>
      </c>
      <c r="L92" s="39">
        <f t="shared" si="9"/>
        <v>0</v>
      </c>
      <c r="M92" s="39">
        <f t="shared" si="10"/>
        <v>0</v>
      </c>
      <c r="N92" s="40">
        <f t="shared" si="11"/>
        <v>0</v>
      </c>
    </row>
    <row r="93" spans="1:14" x14ac:dyDescent="0.25">
      <c r="A93" s="1" t="s">
        <v>189</v>
      </c>
      <c r="B93" s="1">
        <v>3</v>
      </c>
      <c r="C93" s="1" t="s">
        <v>191</v>
      </c>
      <c r="D93" s="1" t="s">
        <v>1488</v>
      </c>
      <c r="E93" s="3" t="s">
        <v>192</v>
      </c>
      <c r="F93" s="46">
        <v>47.753899999999987</v>
      </c>
      <c r="G93" s="29" t="str">
        <f>IF(COUNTIFS('Support - BMV '!C:C,'Main - LMDD Calculation'!D93)=0,"","X")</f>
        <v/>
      </c>
      <c r="H93" s="1" t="str">
        <f>IF(COUNTIFS('Support - LTAP'!C:C,'Main - LMDD Calculation'!D93)=1,"X","")</f>
        <v/>
      </c>
      <c r="I93" s="30" t="str">
        <f t="shared" si="6"/>
        <v>NO</v>
      </c>
      <c r="J93" s="37">
        <f t="shared" si="7"/>
        <v>0</v>
      </c>
      <c r="K93" s="38">
        <f t="shared" si="8"/>
        <v>0</v>
      </c>
      <c r="L93" s="39">
        <f t="shared" si="9"/>
        <v>0</v>
      </c>
      <c r="M93" s="39">
        <f t="shared" si="10"/>
        <v>0</v>
      </c>
      <c r="N93" s="40">
        <f t="shared" si="11"/>
        <v>0</v>
      </c>
    </row>
    <row r="94" spans="1:14" x14ac:dyDescent="0.25">
      <c r="A94" s="1" t="s">
        <v>189</v>
      </c>
      <c r="B94" s="1">
        <v>3</v>
      </c>
      <c r="C94" s="1" t="s">
        <v>193</v>
      </c>
      <c r="D94" s="1" t="s">
        <v>1489</v>
      </c>
      <c r="E94" s="3" t="s">
        <v>194</v>
      </c>
      <c r="F94" s="46">
        <v>39.234399999999994</v>
      </c>
      <c r="G94" s="29" t="str">
        <f>IF(COUNTIFS('Support - BMV '!C:C,'Main - LMDD Calculation'!D94)=0,"","X")</f>
        <v/>
      </c>
      <c r="H94" s="1" t="str">
        <f>IF(COUNTIFS('Support - LTAP'!C:C,'Main - LMDD Calculation'!D94)=1,"X","")</f>
        <v/>
      </c>
      <c r="I94" s="30" t="str">
        <f t="shared" si="6"/>
        <v>NO</v>
      </c>
      <c r="J94" s="37">
        <f t="shared" si="7"/>
        <v>0</v>
      </c>
      <c r="K94" s="38">
        <f t="shared" si="8"/>
        <v>0</v>
      </c>
      <c r="L94" s="39">
        <f t="shared" si="9"/>
        <v>0</v>
      </c>
      <c r="M94" s="39">
        <f t="shared" si="10"/>
        <v>0</v>
      </c>
      <c r="N94" s="40">
        <f t="shared" si="11"/>
        <v>0</v>
      </c>
    </row>
    <row r="95" spans="1:14" x14ac:dyDescent="0.25">
      <c r="A95" s="1" t="s">
        <v>189</v>
      </c>
      <c r="B95" s="1">
        <v>3</v>
      </c>
      <c r="C95" s="1" t="s">
        <v>195</v>
      </c>
      <c r="D95" s="1" t="s">
        <v>1490</v>
      </c>
      <c r="E95" s="3" t="s">
        <v>196</v>
      </c>
      <c r="F95" s="46">
        <v>14.434399999999998</v>
      </c>
      <c r="G95" s="29" t="str">
        <f>IF(COUNTIFS('Support - BMV '!C:C,'Main - LMDD Calculation'!D95)=0,"","X")</f>
        <v/>
      </c>
      <c r="H95" s="1" t="str">
        <f>IF(COUNTIFS('Support - LTAP'!C:C,'Main - LMDD Calculation'!D95)=1,"X","")</f>
        <v/>
      </c>
      <c r="I95" s="30" t="str">
        <f t="shared" si="6"/>
        <v>NO</v>
      </c>
      <c r="J95" s="37">
        <f t="shared" si="7"/>
        <v>0</v>
      </c>
      <c r="K95" s="38">
        <f t="shared" si="8"/>
        <v>0</v>
      </c>
      <c r="L95" s="39">
        <f t="shared" si="9"/>
        <v>0</v>
      </c>
      <c r="M95" s="39">
        <f t="shared" si="10"/>
        <v>0</v>
      </c>
      <c r="N95" s="40">
        <f t="shared" si="11"/>
        <v>0</v>
      </c>
    </row>
    <row r="96" spans="1:14" x14ac:dyDescent="0.25">
      <c r="A96" s="1" t="s">
        <v>189</v>
      </c>
      <c r="B96" s="1">
        <v>3</v>
      </c>
      <c r="C96" s="1" t="s">
        <v>197</v>
      </c>
      <c r="D96" s="1" t="s">
        <v>1491</v>
      </c>
      <c r="E96" s="3" t="s">
        <v>198</v>
      </c>
      <c r="F96" s="46">
        <v>47.08730000000002</v>
      </c>
      <c r="G96" s="29" t="str">
        <f>IF(COUNTIFS('Support - BMV '!C:C,'Main - LMDD Calculation'!D96)=0,"","X")</f>
        <v/>
      </c>
      <c r="H96" s="1" t="str">
        <f>IF(COUNTIFS('Support - LTAP'!C:C,'Main - LMDD Calculation'!D96)=1,"X","")</f>
        <v/>
      </c>
      <c r="I96" s="30" t="str">
        <f t="shared" si="6"/>
        <v>NO</v>
      </c>
      <c r="J96" s="37">
        <f t="shared" si="7"/>
        <v>0</v>
      </c>
      <c r="K96" s="38">
        <f t="shared" si="8"/>
        <v>0</v>
      </c>
      <c r="L96" s="39">
        <f t="shared" si="9"/>
        <v>0</v>
      </c>
      <c r="M96" s="39">
        <f t="shared" si="10"/>
        <v>0</v>
      </c>
      <c r="N96" s="40">
        <f t="shared" si="11"/>
        <v>0</v>
      </c>
    </row>
    <row r="97" spans="1:14" x14ac:dyDescent="0.25">
      <c r="A97" s="1" t="s">
        <v>189</v>
      </c>
      <c r="B97" s="1">
        <v>3</v>
      </c>
      <c r="C97" s="1" t="s">
        <v>199</v>
      </c>
      <c r="D97" s="1" t="s">
        <v>1492</v>
      </c>
      <c r="E97" s="3" t="s">
        <v>200</v>
      </c>
      <c r="F97" s="46">
        <v>10.558</v>
      </c>
      <c r="G97" s="29" t="str">
        <f>IF(COUNTIFS('Support - BMV '!C:C,'Main - LMDD Calculation'!D97)=0,"","X")</f>
        <v/>
      </c>
      <c r="H97" s="1" t="str">
        <f>IF(COUNTIFS('Support - LTAP'!C:C,'Main - LMDD Calculation'!D97)=1,"X","")</f>
        <v/>
      </c>
      <c r="I97" s="30" t="str">
        <f t="shared" si="6"/>
        <v>NO</v>
      </c>
      <c r="J97" s="37">
        <f t="shared" si="7"/>
        <v>0</v>
      </c>
      <c r="K97" s="38">
        <f t="shared" si="8"/>
        <v>0</v>
      </c>
      <c r="L97" s="39">
        <f t="shared" si="9"/>
        <v>0</v>
      </c>
      <c r="M97" s="39">
        <f t="shared" si="10"/>
        <v>0</v>
      </c>
      <c r="N97" s="40">
        <f t="shared" si="11"/>
        <v>0</v>
      </c>
    </row>
    <row r="98" spans="1:14" x14ac:dyDescent="0.25">
      <c r="A98" s="1" t="s">
        <v>189</v>
      </c>
      <c r="B98" s="1">
        <v>3</v>
      </c>
      <c r="C98" s="1" t="s">
        <v>201</v>
      </c>
      <c r="D98" s="1" t="s">
        <v>1493</v>
      </c>
      <c r="E98" s="3" t="s">
        <v>202</v>
      </c>
      <c r="F98" s="46">
        <v>17.750499999999999</v>
      </c>
      <c r="G98" s="29" t="str">
        <f>IF(COUNTIFS('Support - BMV '!C:C,'Main - LMDD Calculation'!D98)=0,"","X")</f>
        <v/>
      </c>
      <c r="H98" s="1" t="str">
        <f>IF(COUNTIFS('Support - LTAP'!C:C,'Main - LMDD Calculation'!D98)=1,"X","")</f>
        <v/>
      </c>
      <c r="I98" s="30" t="str">
        <f t="shared" si="6"/>
        <v>NO</v>
      </c>
      <c r="J98" s="37">
        <f t="shared" si="7"/>
        <v>0</v>
      </c>
      <c r="K98" s="38">
        <f t="shared" si="8"/>
        <v>0</v>
      </c>
      <c r="L98" s="39">
        <f t="shared" si="9"/>
        <v>0</v>
      </c>
      <c r="M98" s="39">
        <f t="shared" si="10"/>
        <v>0</v>
      </c>
      <c r="N98" s="40">
        <f t="shared" si="11"/>
        <v>0</v>
      </c>
    </row>
    <row r="99" spans="1:14" x14ac:dyDescent="0.25">
      <c r="A99" s="1" t="s">
        <v>189</v>
      </c>
      <c r="B99" s="1">
        <v>3</v>
      </c>
      <c r="C99" s="1" t="s">
        <v>203</v>
      </c>
      <c r="D99" s="1" t="s">
        <v>1494</v>
      </c>
      <c r="E99" s="3" t="s">
        <v>204</v>
      </c>
      <c r="F99" s="46">
        <v>5.1905999999999999</v>
      </c>
      <c r="G99" s="29" t="str">
        <f>IF(COUNTIFS('Support - BMV '!C:C,'Main - LMDD Calculation'!D99)=0,"","X")</f>
        <v/>
      </c>
      <c r="H99" s="1" t="str">
        <f>IF(COUNTIFS('Support - LTAP'!C:C,'Main - LMDD Calculation'!D99)=1,"X","")</f>
        <v/>
      </c>
      <c r="I99" s="30" t="str">
        <f t="shared" si="6"/>
        <v>NO</v>
      </c>
      <c r="J99" s="37">
        <f t="shared" si="7"/>
        <v>0</v>
      </c>
      <c r="K99" s="38">
        <f t="shared" si="8"/>
        <v>0</v>
      </c>
      <c r="L99" s="39">
        <f t="shared" si="9"/>
        <v>0</v>
      </c>
      <c r="M99" s="39">
        <f t="shared" si="10"/>
        <v>0</v>
      </c>
      <c r="N99" s="40">
        <f t="shared" si="11"/>
        <v>0</v>
      </c>
    </row>
    <row r="100" spans="1:14" x14ac:dyDescent="0.25">
      <c r="A100" s="1" t="s">
        <v>205</v>
      </c>
      <c r="B100" s="1">
        <v>1</v>
      </c>
      <c r="C100" s="1" t="s">
        <v>7</v>
      </c>
      <c r="D100" s="1" t="s">
        <v>1495</v>
      </c>
      <c r="E100" s="3" t="s">
        <v>1321</v>
      </c>
      <c r="F100" s="46">
        <v>1269.9522999999992</v>
      </c>
      <c r="G100" s="29" t="str">
        <f>IF(COUNTIFS('Support - BMV '!C:C,'Main - LMDD Calculation'!D100)=0,"","X")</f>
        <v>X</v>
      </c>
      <c r="H100" s="1" t="str">
        <f>IF(COUNTIFS('Support - LTAP'!C:C,'Main - LMDD Calculation'!D100)=1,"X","")</f>
        <v>X</v>
      </c>
      <c r="I100" s="30" t="str">
        <f t="shared" si="6"/>
        <v>YES</v>
      </c>
      <c r="J100" s="37">
        <f t="shared" si="7"/>
        <v>1269.9522999999992</v>
      </c>
      <c r="K100" s="38">
        <f t="shared" si="8"/>
        <v>1.1328777836283046E-2</v>
      </c>
      <c r="L100" s="39">
        <f t="shared" si="9"/>
        <v>369500.75</v>
      </c>
      <c r="M100" s="39">
        <f t="shared" si="10"/>
        <v>0</v>
      </c>
      <c r="N100" s="40">
        <f t="shared" si="11"/>
        <v>369500.75</v>
      </c>
    </row>
    <row r="101" spans="1:14" x14ac:dyDescent="0.25">
      <c r="A101" s="1" t="s">
        <v>205</v>
      </c>
      <c r="B101" s="1">
        <v>3</v>
      </c>
      <c r="C101" s="1" t="s">
        <v>206</v>
      </c>
      <c r="D101" s="1" t="s">
        <v>1496</v>
      </c>
      <c r="E101" s="3" t="s">
        <v>207</v>
      </c>
      <c r="F101" s="46">
        <v>145.54939999999996</v>
      </c>
      <c r="G101" s="29" t="str">
        <f>IF(COUNTIFS('Support - BMV '!C:C,'Main - LMDD Calculation'!D101)=0,"","X")</f>
        <v/>
      </c>
      <c r="H101" s="1" t="str">
        <f>IF(COUNTIFS('Support - LTAP'!C:C,'Main - LMDD Calculation'!D101)=1,"X","")</f>
        <v/>
      </c>
      <c r="I101" s="30" t="str">
        <f t="shared" si="6"/>
        <v>NO</v>
      </c>
      <c r="J101" s="37">
        <f t="shared" si="7"/>
        <v>0</v>
      </c>
      <c r="K101" s="38">
        <f t="shared" si="8"/>
        <v>0</v>
      </c>
      <c r="L101" s="39">
        <f t="shared" si="9"/>
        <v>0</v>
      </c>
      <c r="M101" s="39">
        <f t="shared" si="10"/>
        <v>0</v>
      </c>
      <c r="N101" s="40">
        <f t="shared" si="11"/>
        <v>0</v>
      </c>
    </row>
    <row r="102" spans="1:14" x14ac:dyDescent="0.25">
      <c r="A102" s="1" t="s">
        <v>205</v>
      </c>
      <c r="B102" s="1">
        <v>3</v>
      </c>
      <c r="C102" s="1" t="s">
        <v>208</v>
      </c>
      <c r="D102" s="1" t="s">
        <v>1497</v>
      </c>
      <c r="E102" s="3" t="s">
        <v>209</v>
      </c>
      <c r="F102" s="46">
        <v>7.9186999999999994</v>
      </c>
      <c r="G102" s="29" t="str">
        <f>IF(COUNTIFS('Support - BMV '!C:C,'Main - LMDD Calculation'!D102)=0,"","X")</f>
        <v/>
      </c>
      <c r="H102" s="1" t="str">
        <f>IF(COUNTIFS('Support - LTAP'!C:C,'Main - LMDD Calculation'!D102)=1,"X","")</f>
        <v/>
      </c>
      <c r="I102" s="30" t="str">
        <f t="shared" si="6"/>
        <v>NO</v>
      </c>
      <c r="J102" s="37">
        <f t="shared" si="7"/>
        <v>0</v>
      </c>
      <c r="K102" s="38">
        <f t="shared" si="8"/>
        <v>0</v>
      </c>
      <c r="L102" s="39">
        <f t="shared" si="9"/>
        <v>0</v>
      </c>
      <c r="M102" s="39">
        <f t="shared" si="10"/>
        <v>0</v>
      </c>
      <c r="N102" s="40">
        <f t="shared" si="11"/>
        <v>0</v>
      </c>
    </row>
    <row r="103" spans="1:14" x14ac:dyDescent="0.25">
      <c r="A103" s="1" t="s">
        <v>205</v>
      </c>
      <c r="B103" s="1">
        <v>3</v>
      </c>
      <c r="C103" s="1" t="s">
        <v>210</v>
      </c>
      <c r="D103" s="1" t="s">
        <v>1498</v>
      </c>
      <c r="E103" s="3" t="s">
        <v>211</v>
      </c>
      <c r="F103" s="46">
        <v>7.9596999999999998</v>
      </c>
      <c r="G103" s="29" t="str">
        <f>IF(COUNTIFS('Support - BMV '!C:C,'Main - LMDD Calculation'!D103)=0,"","X")</f>
        <v/>
      </c>
      <c r="H103" s="1" t="str">
        <f>IF(COUNTIFS('Support - LTAP'!C:C,'Main - LMDD Calculation'!D103)=1,"X","")</f>
        <v/>
      </c>
      <c r="I103" s="30" t="str">
        <f t="shared" si="6"/>
        <v>NO</v>
      </c>
      <c r="J103" s="37">
        <f t="shared" si="7"/>
        <v>0</v>
      </c>
      <c r="K103" s="38">
        <f t="shared" si="8"/>
        <v>0</v>
      </c>
      <c r="L103" s="39">
        <f t="shared" si="9"/>
        <v>0</v>
      </c>
      <c r="M103" s="39">
        <f t="shared" si="10"/>
        <v>0</v>
      </c>
      <c r="N103" s="40">
        <f t="shared" si="11"/>
        <v>0</v>
      </c>
    </row>
    <row r="104" spans="1:14" x14ac:dyDescent="0.25">
      <c r="A104" s="1" t="s">
        <v>205</v>
      </c>
      <c r="B104" s="1">
        <v>3</v>
      </c>
      <c r="C104" s="1" t="s">
        <v>212</v>
      </c>
      <c r="D104" s="1" t="s">
        <v>1499</v>
      </c>
      <c r="E104" s="3" t="s">
        <v>213</v>
      </c>
      <c r="F104" s="46">
        <v>14.105499999999997</v>
      </c>
      <c r="G104" s="29" t="str">
        <f>IF(COUNTIFS('Support - BMV '!C:C,'Main - LMDD Calculation'!D104)=0,"","X")</f>
        <v/>
      </c>
      <c r="H104" s="1" t="str">
        <f>IF(COUNTIFS('Support - LTAP'!C:C,'Main - LMDD Calculation'!D104)=1,"X","")</f>
        <v/>
      </c>
      <c r="I104" s="30" t="str">
        <f t="shared" si="6"/>
        <v>NO</v>
      </c>
      <c r="J104" s="37">
        <f t="shared" si="7"/>
        <v>0</v>
      </c>
      <c r="K104" s="38">
        <f t="shared" si="8"/>
        <v>0</v>
      </c>
      <c r="L104" s="39">
        <f t="shared" si="9"/>
        <v>0</v>
      </c>
      <c r="M104" s="39">
        <f t="shared" si="10"/>
        <v>0</v>
      </c>
      <c r="N104" s="40">
        <f t="shared" si="11"/>
        <v>0</v>
      </c>
    </row>
    <row r="105" spans="1:14" x14ac:dyDescent="0.25">
      <c r="A105" s="1" t="s">
        <v>205</v>
      </c>
      <c r="B105" s="1">
        <v>3</v>
      </c>
      <c r="C105" s="1" t="s">
        <v>214</v>
      </c>
      <c r="D105" s="1" t="s">
        <v>1500</v>
      </c>
      <c r="E105" s="3" t="s">
        <v>215</v>
      </c>
      <c r="F105" s="46">
        <v>21.298000000000002</v>
      </c>
      <c r="G105" s="29" t="str">
        <f>IF(COUNTIFS('Support - BMV '!C:C,'Main - LMDD Calculation'!D105)=0,"","X")</f>
        <v/>
      </c>
      <c r="H105" s="1" t="str">
        <f>IF(COUNTIFS('Support - LTAP'!C:C,'Main - LMDD Calculation'!D105)=1,"X","")</f>
        <v/>
      </c>
      <c r="I105" s="30" t="str">
        <f t="shared" si="6"/>
        <v>NO</v>
      </c>
      <c r="J105" s="37">
        <f t="shared" si="7"/>
        <v>0</v>
      </c>
      <c r="K105" s="38">
        <f t="shared" si="8"/>
        <v>0</v>
      </c>
      <c r="L105" s="39">
        <f t="shared" si="9"/>
        <v>0</v>
      </c>
      <c r="M105" s="39">
        <f t="shared" si="10"/>
        <v>0</v>
      </c>
      <c r="N105" s="40">
        <f t="shared" si="11"/>
        <v>0</v>
      </c>
    </row>
    <row r="106" spans="1:14" x14ac:dyDescent="0.25">
      <c r="A106" s="1" t="s">
        <v>216</v>
      </c>
      <c r="B106" s="1">
        <v>1</v>
      </c>
      <c r="C106" s="1" t="s">
        <v>7</v>
      </c>
      <c r="D106" s="1" t="s">
        <v>1501</v>
      </c>
      <c r="E106" s="3" t="s">
        <v>1322</v>
      </c>
      <c r="F106" s="46">
        <v>1411.5284000000008</v>
      </c>
      <c r="G106" s="29" t="str">
        <f>IF(COUNTIFS('Support - BMV '!C:C,'Main - LMDD Calculation'!D106)=0,"","X")</f>
        <v>X</v>
      </c>
      <c r="H106" s="1" t="str">
        <f>IF(COUNTIFS('Support - LTAP'!C:C,'Main - LMDD Calculation'!D106)=1,"X","")</f>
        <v>X</v>
      </c>
      <c r="I106" s="30" t="str">
        <f t="shared" si="6"/>
        <v>YES</v>
      </c>
      <c r="J106" s="37">
        <f t="shared" si="7"/>
        <v>1411.5284000000008</v>
      </c>
      <c r="K106" s="38">
        <f t="shared" si="8"/>
        <v>1.2591726203577954E-2</v>
      </c>
      <c r="L106" s="39">
        <f t="shared" si="9"/>
        <v>410693.22</v>
      </c>
      <c r="M106" s="39">
        <f t="shared" si="10"/>
        <v>0</v>
      </c>
      <c r="N106" s="40">
        <f t="shared" si="11"/>
        <v>410693.22</v>
      </c>
    </row>
    <row r="107" spans="1:14" x14ac:dyDescent="0.25">
      <c r="A107" s="1" t="s">
        <v>216</v>
      </c>
      <c r="B107" s="1">
        <v>3</v>
      </c>
      <c r="C107" s="1" t="s">
        <v>218</v>
      </c>
      <c r="D107" s="1" t="s">
        <v>1502</v>
      </c>
      <c r="E107" s="3" t="s">
        <v>219</v>
      </c>
      <c r="F107" s="46">
        <v>162.83710000000002</v>
      </c>
      <c r="G107" s="29" t="str">
        <f>IF(COUNTIFS('Support - BMV '!C:C,'Main - LMDD Calculation'!D107)=0,"","X")</f>
        <v/>
      </c>
      <c r="H107" s="1" t="str">
        <f>IF(COUNTIFS('Support - LTAP'!C:C,'Main - LMDD Calculation'!D107)=1,"X","")</f>
        <v/>
      </c>
      <c r="I107" s="30" t="str">
        <f t="shared" si="6"/>
        <v>NO</v>
      </c>
      <c r="J107" s="37">
        <f t="shared" si="7"/>
        <v>0</v>
      </c>
      <c r="K107" s="38">
        <f t="shared" si="8"/>
        <v>0</v>
      </c>
      <c r="L107" s="39">
        <f t="shared" si="9"/>
        <v>0</v>
      </c>
      <c r="M107" s="39">
        <f t="shared" si="10"/>
        <v>0</v>
      </c>
      <c r="N107" s="40">
        <f t="shared" si="11"/>
        <v>0</v>
      </c>
    </row>
    <row r="108" spans="1:14" x14ac:dyDescent="0.25">
      <c r="A108" s="1" t="s">
        <v>216</v>
      </c>
      <c r="B108" s="1">
        <v>3</v>
      </c>
      <c r="C108" s="1" t="s">
        <v>220</v>
      </c>
      <c r="D108" s="1" t="s">
        <v>1503</v>
      </c>
      <c r="E108" s="3" t="s">
        <v>221</v>
      </c>
      <c r="F108" s="46">
        <v>64.644300000000001</v>
      </c>
      <c r="G108" s="29" t="str">
        <f>IF(COUNTIFS('Support - BMV '!C:C,'Main - LMDD Calculation'!D108)=0,"","X")</f>
        <v/>
      </c>
      <c r="H108" s="1" t="str">
        <f>IF(COUNTIFS('Support - LTAP'!C:C,'Main - LMDD Calculation'!D108)=1,"X","")</f>
        <v/>
      </c>
      <c r="I108" s="30" t="str">
        <f t="shared" si="6"/>
        <v>NO</v>
      </c>
      <c r="J108" s="37">
        <f t="shared" si="7"/>
        <v>0</v>
      </c>
      <c r="K108" s="38">
        <f t="shared" si="8"/>
        <v>0</v>
      </c>
      <c r="L108" s="39">
        <f t="shared" si="9"/>
        <v>0</v>
      </c>
      <c r="M108" s="39">
        <f t="shared" si="10"/>
        <v>0</v>
      </c>
      <c r="N108" s="40">
        <f t="shared" si="11"/>
        <v>0</v>
      </c>
    </row>
    <row r="109" spans="1:14" x14ac:dyDescent="0.25">
      <c r="A109" s="1" t="s">
        <v>216</v>
      </c>
      <c r="B109" s="1">
        <v>3</v>
      </c>
      <c r="C109" s="1" t="s">
        <v>222</v>
      </c>
      <c r="D109" s="1" t="s">
        <v>1504</v>
      </c>
      <c r="E109" s="3" t="s">
        <v>223</v>
      </c>
      <c r="F109" s="46">
        <v>30.114899999999999</v>
      </c>
      <c r="G109" s="29" t="str">
        <f>IF(COUNTIFS('Support - BMV '!C:C,'Main - LMDD Calculation'!D109)=0,"","X")</f>
        <v/>
      </c>
      <c r="H109" s="1" t="str">
        <f>IF(COUNTIFS('Support - LTAP'!C:C,'Main - LMDD Calculation'!D109)=1,"X","")</f>
        <v/>
      </c>
      <c r="I109" s="30" t="str">
        <f t="shared" si="6"/>
        <v>NO</v>
      </c>
      <c r="J109" s="37">
        <f t="shared" si="7"/>
        <v>0</v>
      </c>
      <c r="K109" s="38">
        <f t="shared" si="8"/>
        <v>0</v>
      </c>
      <c r="L109" s="39">
        <f t="shared" si="9"/>
        <v>0</v>
      </c>
      <c r="M109" s="39">
        <f t="shared" si="10"/>
        <v>0</v>
      </c>
      <c r="N109" s="40">
        <f t="shared" si="11"/>
        <v>0</v>
      </c>
    </row>
    <row r="110" spans="1:14" x14ac:dyDescent="0.25">
      <c r="A110" s="1" t="s">
        <v>216</v>
      </c>
      <c r="B110" s="1">
        <v>3</v>
      </c>
      <c r="C110" s="1" t="s">
        <v>224</v>
      </c>
      <c r="D110" s="1" t="s">
        <v>1505</v>
      </c>
      <c r="E110" s="3" t="s">
        <v>225</v>
      </c>
      <c r="F110" s="46">
        <v>3.8526999999999991</v>
      </c>
      <c r="G110" s="29" t="str">
        <f>IF(COUNTIFS('Support - BMV '!C:C,'Main - LMDD Calculation'!D110)=0,"","X")</f>
        <v/>
      </c>
      <c r="H110" s="1" t="str">
        <f>IF(COUNTIFS('Support - LTAP'!C:C,'Main - LMDD Calculation'!D110)=1,"X","")</f>
        <v/>
      </c>
      <c r="I110" s="30" t="str">
        <f t="shared" si="6"/>
        <v>NO</v>
      </c>
      <c r="J110" s="37">
        <f t="shared" si="7"/>
        <v>0</v>
      </c>
      <c r="K110" s="38">
        <f t="shared" si="8"/>
        <v>0</v>
      </c>
      <c r="L110" s="39">
        <f t="shared" si="9"/>
        <v>0</v>
      </c>
      <c r="M110" s="39">
        <f t="shared" si="10"/>
        <v>0</v>
      </c>
      <c r="N110" s="40">
        <f t="shared" si="11"/>
        <v>0</v>
      </c>
    </row>
    <row r="111" spans="1:14" x14ac:dyDescent="0.25">
      <c r="A111" s="1" t="s">
        <v>216</v>
      </c>
      <c r="B111" s="1">
        <v>3</v>
      </c>
      <c r="C111" s="1" t="s">
        <v>226</v>
      </c>
      <c r="D111" s="1" t="s">
        <v>1506</v>
      </c>
      <c r="E111" s="3" t="s">
        <v>227</v>
      </c>
      <c r="F111" s="46">
        <v>22.691800000000001</v>
      </c>
      <c r="G111" s="29" t="str">
        <f>IF(COUNTIFS('Support - BMV '!C:C,'Main - LMDD Calculation'!D111)=0,"","X")</f>
        <v/>
      </c>
      <c r="H111" s="1" t="str">
        <f>IF(COUNTIFS('Support - LTAP'!C:C,'Main - LMDD Calculation'!D111)=1,"X","")</f>
        <v/>
      </c>
      <c r="I111" s="30" t="str">
        <f t="shared" si="6"/>
        <v>NO</v>
      </c>
      <c r="J111" s="37">
        <f t="shared" si="7"/>
        <v>0</v>
      </c>
      <c r="K111" s="38">
        <f t="shared" si="8"/>
        <v>0</v>
      </c>
      <c r="L111" s="39">
        <f t="shared" si="9"/>
        <v>0</v>
      </c>
      <c r="M111" s="39">
        <f t="shared" si="10"/>
        <v>0</v>
      </c>
      <c r="N111" s="40">
        <f t="shared" si="11"/>
        <v>0</v>
      </c>
    </row>
    <row r="112" spans="1:14" x14ac:dyDescent="0.25">
      <c r="A112" s="1" t="s">
        <v>216</v>
      </c>
      <c r="B112" s="1">
        <v>3</v>
      </c>
      <c r="C112" s="1" t="s">
        <v>228</v>
      </c>
      <c r="D112" s="1" t="s">
        <v>1507</v>
      </c>
      <c r="E112" s="3" t="s">
        <v>229</v>
      </c>
      <c r="F112" s="46">
        <v>3.8247999999999998</v>
      </c>
      <c r="G112" s="29" t="str">
        <f>IF(COUNTIFS('Support - BMV '!C:C,'Main - LMDD Calculation'!D112)=0,"","X")</f>
        <v/>
      </c>
      <c r="H112" s="1" t="str">
        <f>IF(COUNTIFS('Support - LTAP'!C:C,'Main - LMDD Calculation'!D112)=1,"X","")</f>
        <v/>
      </c>
      <c r="I112" s="30" t="str">
        <f t="shared" si="6"/>
        <v>NO</v>
      </c>
      <c r="J112" s="37">
        <f t="shared" si="7"/>
        <v>0</v>
      </c>
      <c r="K112" s="38">
        <f t="shared" si="8"/>
        <v>0</v>
      </c>
      <c r="L112" s="39">
        <f t="shared" si="9"/>
        <v>0</v>
      </c>
      <c r="M112" s="39">
        <f t="shared" si="10"/>
        <v>0</v>
      </c>
      <c r="N112" s="40">
        <f t="shared" si="11"/>
        <v>0</v>
      </c>
    </row>
    <row r="113" spans="1:14" x14ac:dyDescent="0.25">
      <c r="A113" s="1" t="s">
        <v>216</v>
      </c>
      <c r="B113" s="1">
        <v>3</v>
      </c>
      <c r="C113" s="1" t="s">
        <v>230</v>
      </c>
      <c r="D113" s="1" t="s">
        <v>1508</v>
      </c>
      <c r="E113" s="3" t="s">
        <v>231</v>
      </c>
      <c r="F113" s="46">
        <v>5.0068000000000001</v>
      </c>
      <c r="G113" s="29" t="str">
        <f>IF(COUNTIFS('Support - BMV '!C:C,'Main - LMDD Calculation'!D113)=0,"","X")</f>
        <v/>
      </c>
      <c r="H113" s="1" t="str">
        <f>IF(COUNTIFS('Support - LTAP'!C:C,'Main - LMDD Calculation'!D113)=1,"X","")</f>
        <v/>
      </c>
      <c r="I113" s="30" t="str">
        <f t="shared" si="6"/>
        <v>NO</v>
      </c>
      <c r="J113" s="37">
        <f t="shared" si="7"/>
        <v>0</v>
      </c>
      <c r="K113" s="38">
        <f t="shared" si="8"/>
        <v>0</v>
      </c>
      <c r="L113" s="39">
        <f t="shared" si="9"/>
        <v>0</v>
      </c>
      <c r="M113" s="39">
        <f t="shared" si="10"/>
        <v>0</v>
      </c>
      <c r="N113" s="40">
        <f t="shared" si="11"/>
        <v>0</v>
      </c>
    </row>
    <row r="114" spans="1:14" x14ac:dyDescent="0.25">
      <c r="A114" s="1" t="s">
        <v>216</v>
      </c>
      <c r="B114" s="1">
        <v>3</v>
      </c>
      <c r="C114" s="1" t="s">
        <v>232</v>
      </c>
      <c r="D114" s="1" t="s">
        <v>1509</v>
      </c>
      <c r="E114" s="3" t="s">
        <v>233</v>
      </c>
      <c r="F114" s="46">
        <v>29.924199999999995</v>
      </c>
      <c r="G114" s="29" t="str">
        <f>IF(COUNTIFS('Support - BMV '!C:C,'Main - LMDD Calculation'!D114)=0,"","X")</f>
        <v/>
      </c>
      <c r="H114" s="1" t="str">
        <f>IF(COUNTIFS('Support - LTAP'!C:C,'Main - LMDD Calculation'!D114)=1,"X","")</f>
        <v/>
      </c>
      <c r="I114" s="30" t="str">
        <f t="shared" si="6"/>
        <v>NO</v>
      </c>
      <c r="J114" s="37">
        <f t="shared" si="7"/>
        <v>0</v>
      </c>
      <c r="K114" s="38">
        <f t="shared" si="8"/>
        <v>0</v>
      </c>
      <c r="L114" s="39">
        <f t="shared" si="9"/>
        <v>0</v>
      </c>
      <c r="M114" s="39">
        <f t="shared" si="10"/>
        <v>0</v>
      </c>
      <c r="N114" s="40">
        <f t="shared" si="11"/>
        <v>0</v>
      </c>
    </row>
    <row r="115" spans="1:14" x14ac:dyDescent="0.25">
      <c r="A115" s="1" t="s">
        <v>234</v>
      </c>
      <c r="B115" s="1">
        <v>1</v>
      </c>
      <c r="C115" s="1" t="s">
        <v>7</v>
      </c>
      <c r="D115" s="1" t="s">
        <v>1510</v>
      </c>
      <c r="E115" s="3" t="s">
        <v>1323</v>
      </c>
      <c r="F115" s="46">
        <v>1577.5902999999987</v>
      </c>
      <c r="G115" s="29" t="str">
        <f>IF(COUNTIFS('Support - BMV '!C:C,'Main - LMDD Calculation'!D115)=0,"","X")</f>
        <v>X</v>
      </c>
      <c r="H115" s="1" t="str">
        <f>IF(COUNTIFS('Support - LTAP'!C:C,'Main - LMDD Calculation'!D115)=1,"X","")</f>
        <v>X</v>
      </c>
      <c r="I115" s="30" t="str">
        <f t="shared" si="6"/>
        <v>YES</v>
      </c>
      <c r="J115" s="37">
        <f t="shared" si="7"/>
        <v>1577.5902999999987</v>
      </c>
      <c r="K115" s="38">
        <f t="shared" si="8"/>
        <v>1.4073103395596132E-2</v>
      </c>
      <c r="L115" s="39">
        <f t="shared" si="9"/>
        <v>459009.99</v>
      </c>
      <c r="M115" s="39">
        <f t="shared" si="10"/>
        <v>0</v>
      </c>
      <c r="N115" s="40">
        <f t="shared" si="11"/>
        <v>459009.99</v>
      </c>
    </row>
    <row r="116" spans="1:14" x14ac:dyDescent="0.25">
      <c r="A116" s="1" t="s">
        <v>234</v>
      </c>
      <c r="B116" s="1">
        <v>3</v>
      </c>
      <c r="C116" s="1" t="s">
        <v>236</v>
      </c>
      <c r="D116" s="1" t="s">
        <v>1511</v>
      </c>
      <c r="E116" s="3" t="s">
        <v>237</v>
      </c>
      <c r="F116" s="46">
        <v>744.31259999999872</v>
      </c>
      <c r="G116" s="29" t="str">
        <f>IF(COUNTIFS('Support - BMV '!C:C,'Main - LMDD Calculation'!D116)=0,"","X")</f>
        <v/>
      </c>
      <c r="H116" s="1" t="str">
        <f>IF(COUNTIFS('Support - LTAP'!C:C,'Main - LMDD Calculation'!D116)=1,"X","")</f>
        <v/>
      </c>
      <c r="I116" s="30" t="str">
        <f t="shared" si="6"/>
        <v>NO</v>
      </c>
      <c r="J116" s="37">
        <f t="shared" si="7"/>
        <v>0</v>
      </c>
      <c r="K116" s="38">
        <f t="shared" si="8"/>
        <v>0</v>
      </c>
      <c r="L116" s="39">
        <f t="shared" si="9"/>
        <v>0</v>
      </c>
      <c r="M116" s="39">
        <f t="shared" si="10"/>
        <v>0</v>
      </c>
      <c r="N116" s="40">
        <f t="shared" si="11"/>
        <v>0</v>
      </c>
    </row>
    <row r="117" spans="1:14" x14ac:dyDescent="0.25">
      <c r="A117" s="1" t="s">
        <v>234</v>
      </c>
      <c r="B117" s="1">
        <v>3</v>
      </c>
      <c r="C117" s="1" t="s">
        <v>238</v>
      </c>
      <c r="D117" s="1" t="s">
        <v>1512</v>
      </c>
      <c r="E117" s="3" t="s">
        <v>239</v>
      </c>
      <c r="F117" s="46">
        <v>28.155800000000003</v>
      </c>
      <c r="G117" s="29" t="str">
        <f>IF(COUNTIFS('Support - BMV '!C:C,'Main - LMDD Calculation'!D117)=0,"","X")</f>
        <v/>
      </c>
      <c r="H117" s="1" t="str">
        <f>IF(COUNTIFS('Support - LTAP'!C:C,'Main - LMDD Calculation'!D117)=1,"X","")</f>
        <v/>
      </c>
      <c r="I117" s="30" t="str">
        <f t="shared" si="6"/>
        <v>NO</v>
      </c>
      <c r="J117" s="37">
        <f t="shared" si="7"/>
        <v>0</v>
      </c>
      <c r="K117" s="38">
        <f t="shared" si="8"/>
        <v>0</v>
      </c>
      <c r="L117" s="39">
        <f t="shared" si="9"/>
        <v>0</v>
      </c>
      <c r="M117" s="39">
        <f t="shared" si="10"/>
        <v>0</v>
      </c>
      <c r="N117" s="40">
        <f t="shared" si="11"/>
        <v>0</v>
      </c>
    </row>
    <row r="118" spans="1:14" x14ac:dyDescent="0.25">
      <c r="A118" s="1" t="s">
        <v>234</v>
      </c>
      <c r="B118" s="1">
        <v>3</v>
      </c>
      <c r="C118" s="1" t="s">
        <v>240</v>
      </c>
      <c r="D118" s="1" t="s">
        <v>1513</v>
      </c>
      <c r="E118" s="3" t="s">
        <v>241</v>
      </c>
      <c r="F118" s="46">
        <v>40.542800000000007</v>
      </c>
      <c r="G118" s="29" t="str">
        <f>IF(COUNTIFS('Support - BMV '!C:C,'Main - LMDD Calculation'!D118)=0,"","X")</f>
        <v/>
      </c>
      <c r="H118" s="1" t="str">
        <f>IF(COUNTIFS('Support - LTAP'!C:C,'Main - LMDD Calculation'!D118)=1,"X","")</f>
        <v/>
      </c>
      <c r="I118" s="30" t="str">
        <f t="shared" si="6"/>
        <v>NO</v>
      </c>
      <c r="J118" s="37">
        <f t="shared" si="7"/>
        <v>0</v>
      </c>
      <c r="K118" s="38">
        <f t="shared" si="8"/>
        <v>0</v>
      </c>
      <c r="L118" s="39">
        <f t="shared" si="9"/>
        <v>0</v>
      </c>
      <c r="M118" s="39">
        <f t="shared" si="10"/>
        <v>0</v>
      </c>
      <c r="N118" s="40">
        <f t="shared" si="11"/>
        <v>0</v>
      </c>
    </row>
    <row r="119" spans="1:14" x14ac:dyDescent="0.25">
      <c r="A119" s="1" t="s">
        <v>234</v>
      </c>
      <c r="B119" s="1">
        <v>3</v>
      </c>
      <c r="C119" s="1" t="s">
        <v>242</v>
      </c>
      <c r="D119" s="1" t="s">
        <v>1514</v>
      </c>
      <c r="E119" s="3" t="s">
        <v>243</v>
      </c>
      <c r="F119" s="46">
        <v>11.73</v>
      </c>
      <c r="G119" s="29" t="str">
        <f>IF(COUNTIFS('Support - BMV '!C:C,'Main - LMDD Calculation'!D119)=0,"","X")</f>
        <v/>
      </c>
      <c r="H119" s="1" t="str">
        <f>IF(COUNTIFS('Support - LTAP'!C:C,'Main - LMDD Calculation'!D119)=1,"X","")</f>
        <v/>
      </c>
      <c r="I119" s="30" t="str">
        <f t="shared" si="6"/>
        <v>NO</v>
      </c>
      <c r="J119" s="37">
        <f t="shared" si="7"/>
        <v>0</v>
      </c>
      <c r="K119" s="38">
        <f t="shared" si="8"/>
        <v>0</v>
      </c>
      <c r="L119" s="39">
        <f t="shared" si="9"/>
        <v>0</v>
      </c>
      <c r="M119" s="39">
        <f t="shared" si="10"/>
        <v>0</v>
      </c>
      <c r="N119" s="40">
        <f t="shared" si="11"/>
        <v>0</v>
      </c>
    </row>
    <row r="120" spans="1:14" x14ac:dyDescent="0.25">
      <c r="A120" s="1" t="s">
        <v>234</v>
      </c>
      <c r="B120" s="1">
        <v>3</v>
      </c>
      <c r="C120" s="1" t="s">
        <v>244</v>
      </c>
      <c r="D120" s="1" t="s">
        <v>1515</v>
      </c>
      <c r="E120" s="3" t="s">
        <v>245</v>
      </c>
      <c r="F120" s="46">
        <v>12.970599999999997</v>
      </c>
      <c r="G120" s="29" t="str">
        <f>IF(COUNTIFS('Support - BMV '!C:C,'Main - LMDD Calculation'!D120)=0,"","X")</f>
        <v/>
      </c>
      <c r="H120" s="1" t="str">
        <f>IF(COUNTIFS('Support - LTAP'!C:C,'Main - LMDD Calculation'!D120)=1,"X","")</f>
        <v/>
      </c>
      <c r="I120" s="30" t="str">
        <f t="shared" si="6"/>
        <v>NO</v>
      </c>
      <c r="J120" s="37">
        <f t="shared" si="7"/>
        <v>0</v>
      </c>
      <c r="K120" s="38">
        <f t="shared" si="8"/>
        <v>0</v>
      </c>
      <c r="L120" s="39">
        <f t="shared" si="9"/>
        <v>0</v>
      </c>
      <c r="M120" s="39">
        <f t="shared" si="10"/>
        <v>0</v>
      </c>
      <c r="N120" s="40">
        <f t="shared" si="11"/>
        <v>0</v>
      </c>
    </row>
    <row r="121" spans="1:14" x14ac:dyDescent="0.25">
      <c r="A121" s="1" t="s">
        <v>234</v>
      </c>
      <c r="B121" s="1">
        <v>3</v>
      </c>
      <c r="C121" s="1" t="s">
        <v>246</v>
      </c>
      <c r="D121" s="1" t="s">
        <v>1516</v>
      </c>
      <c r="E121" s="3" t="s">
        <v>247</v>
      </c>
      <c r="F121" s="46">
        <v>136.11489999999995</v>
      </c>
      <c r="G121" s="29" t="str">
        <f>IF(COUNTIFS('Support - BMV '!C:C,'Main - LMDD Calculation'!D121)=0,"","X")</f>
        <v>X</v>
      </c>
      <c r="H121" s="1" t="str">
        <f>IF(COUNTIFS('Support - LTAP'!C:C,'Main - LMDD Calculation'!D121)=1,"X","")</f>
        <v>X</v>
      </c>
      <c r="I121" s="30" t="str">
        <f t="shared" si="6"/>
        <v>YES</v>
      </c>
      <c r="J121" s="37">
        <f t="shared" si="7"/>
        <v>136.11489999999995</v>
      </c>
      <c r="K121" s="38">
        <f t="shared" si="8"/>
        <v>1.2142310087614185E-3</v>
      </c>
      <c r="L121" s="39">
        <f t="shared" si="9"/>
        <v>39603.5</v>
      </c>
      <c r="M121" s="39">
        <f t="shared" si="10"/>
        <v>0</v>
      </c>
      <c r="N121" s="40">
        <f t="shared" si="11"/>
        <v>39603.5</v>
      </c>
    </row>
    <row r="122" spans="1:14" x14ac:dyDescent="0.25">
      <c r="A122" s="1" t="s">
        <v>234</v>
      </c>
      <c r="B122" s="1">
        <v>3</v>
      </c>
      <c r="C122" s="1" t="s">
        <v>248</v>
      </c>
      <c r="D122" s="1" t="s">
        <v>1517</v>
      </c>
      <c r="E122" s="3" t="s">
        <v>249</v>
      </c>
      <c r="F122" s="46">
        <v>23.818300000000001</v>
      </c>
      <c r="G122" s="29" t="str">
        <f>IF(COUNTIFS('Support - BMV '!C:C,'Main - LMDD Calculation'!D122)=0,"","X")</f>
        <v/>
      </c>
      <c r="H122" s="1" t="str">
        <f>IF(COUNTIFS('Support - LTAP'!C:C,'Main - LMDD Calculation'!D122)=1,"X","")</f>
        <v/>
      </c>
      <c r="I122" s="30" t="str">
        <f t="shared" si="6"/>
        <v>NO</v>
      </c>
      <c r="J122" s="37">
        <f t="shared" si="7"/>
        <v>0</v>
      </c>
      <c r="K122" s="38">
        <f t="shared" si="8"/>
        <v>0</v>
      </c>
      <c r="L122" s="39">
        <f t="shared" si="9"/>
        <v>0</v>
      </c>
      <c r="M122" s="39">
        <f t="shared" si="10"/>
        <v>0</v>
      </c>
      <c r="N122" s="40">
        <f t="shared" si="11"/>
        <v>0</v>
      </c>
    </row>
    <row r="123" spans="1:14" x14ac:dyDescent="0.25">
      <c r="A123" s="1" t="s">
        <v>250</v>
      </c>
      <c r="B123" s="1">
        <v>1</v>
      </c>
      <c r="C123" s="1" t="s">
        <v>7</v>
      </c>
      <c r="D123" s="1" t="s">
        <v>1518</v>
      </c>
      <c r="E123" s="3" t="s">
        <v>1324</v>
      </c>
      <c r="F123" s="46">
        <v>1300.3124000000016</v>
      </c>
      <c r="G123" s="29" t="str">
        <f>IF(COUNTIFS('Support - BMV '!C:C,'Main - LMDD Calculation'!D123)=0,"","X")</f>
        <v>X</v>
      </c>
      <c r="H123" s="1" t="str">
        <f>IF(COUNTIFS('Support - LTAP'!C:C,'Main - LMDD Calculation'!D123)=1,"X","")</f>
        <v>X</v>
      </c>
      <c r="I123" s="30" t="str">
        <f t="shared" si="6"/>
        <v>YES</v>
      </c>
      <c r="J123" s="37">
        <f t="shared" si="7"/>
        <v>1300.3124000000016</v>
      </c>
      <c r="K123" s="38">
        <f t="shared" si="8"/>
        <v>1.1599609132850141E-2</v>
      </c>
      <c r="L123" s="39">
        <f t="shared" si="9"/>
        <v>378334.22</v>
      </c>
      <c r="M123" s="39">
        <f t="shared" si="10"/>
        <v>0</v>
      </c>
      <c r="N123" s="40">
        <f t="shared" si="11"/>
        <v>378334.22</v>
      </c>
    </row>
    <row r="124" spans="1:14" x14ac:dyDescent="0.25">
      <c r="A124" s="1" t="s">
        <v>250</v>
      </c>
      <c r="B124" s="1">
        <v>3</v>
      </c>
      <c r="C124" s="1" t="s">
        <v>252</v>
      </c>
      <c r="D124" s="1" t="s">
        <v>1519</v>
      </c>
      <c r="E124" s="3" t="s">
        <v>253</v>
      </c>
      <c r="F124" s="46">
        <v>233.42819999999992</v>
      </c>
      <c r="G124" s="29" t="str">
        <f>IF(COUNTIFS('Support - BMV '!C:C,'Main - LMDD Calculation'!D124)=0,"","X")</f>
        <v/>
      </c>
      <c r="H124" s="1" t="str">
        <f>IF(COUNTIFS('Support - LTAP'!C:C,'Main - LMDD Calculation'!D124)=1,"X","")</f>
        <v/>
      </c>
      <c r="I124" s="30" t="str">
        <f t="shared" si="6"/>
        <v>NO</v>
      </c>
      <c r="J124" s="37">
        <f t="shared" si="7"/>
        <v>0</v>
      </c>
      <c r="K124" s="38">
        <f t="shared" si="8"/>
        <v>0</v>
      </c>
      <c r="L124" s="39">
        <f t="shared" si="9"/>
        <v>0</v>
      </c>
      <c r="M124" s="39">
        <f t="shared" si="10"/>
        <v>0</v>
      </c>
      <c r="N124" s="40">
        <f t="shared" si="11"/>
        <v>0</v>
      </c>
    </row>
    <row r="125" spans="1:14" x14ac:dyDescent="0.25">
      <c r="A125" s="1" t="s">
        <v>250</v>
      </c>
      <c r="B125" s="1">
        <v>3</v>
      </c>
      <c r="C125" s="1" t="s">
        <v>254</v>
      </c>
      <c r="D125" s="1" t="s">
        <v>1520</v>
      </c>
      <c r="E125" s="3" t="s">
        <v>255</v>
      </c>
      <c r="F125" s="46">
        <v>86.746700000000047</v>
      </c>
      <c r="G125" s="29" t="str">
        <f>IF(COUNTIFS('Support - BMV '!C:C,'Main - LMDD Calculation'!D125)=0,"","X")</f>
        <v/>
      </c>
      <c r="H125" s="1" t="str">
        <f>IF(COUNTIFS('Support - LTAP'!C:C,'Main - LMDD Calculation'!D125)=1,"X","")</f>
        <v/>
      </c>
      <c r="I125" s="30" t="str">
        <f t="shared" si="6"/>
        <v>NO</v>
      </c>
      <c r="J125" s="37">
        <f t="shared" si="7"/>
        <v>0</v>
      </c>
      <c r="K125" s="38">
        <f t="shared" si="8"/>
        <v>0</v>
      </c>
      <c r="L125" s="39">
        <f t="shared" si="9"/>
        <v>0</v>
      </c>
      <c r="M125" s="39">
        <f t="shared" si="10"/>
        <v>0</v>
      </c>
      <c r="N125" s="40">
        <f t="shared" si="11"/>
        <v>0</v>
      </c>
    </row>
    <row r="126" spans="1:14" x14ac:dyDescent="0.25">
      <c r="A126" s="1" t="s">
        <v>250</v>
      </c>
      <c r="B126" s="1">
        <v>3</v>
      </c>
      <c r="C126" s="1" t="s">
        <v>256</v>
      </c>
      <c r="D126" s="1" t="s">
        <v>1521</v>
      </c>
      <c r="E126" s="3" t="s">
        <v>257</v>
      </c>
      <c r="F126" s="46">
        <v>7.1033000000000008</v>
      </c>
      <c r="G126" s="29" t="str">
        <f>IF(COUNTIFS('Support - BMV '!C:C,'Main - LMDD Calculation'!D126)=0,"","X")</f>
        <v/>
      </c>
      <c r="H126" s="1" t="str">
        <f>IF(COUNTIFS('Support - LTAP'!C:C,'Main - LMDD Calculation'!D126)=1,"X","")</f>
        <v/>
      </c>
      <c r="I126" s="30" t="str">
        <f t="shared" si="6"/>
        <v>NO</v>
      </c>
      <c r="J126" s="37">
        <f t="shared" si="7"/>
        <v>0</v>
      </c>
      <c r="K126" s="38">
        <f t="shared" si="8"/>
        <v>0</v>
      </c>
      <c r="L126" s="39">
        <f t="shared" si="9"/>
        <v>0</v>
      </c>
      <c r="M126" s="39">
        <f t="shared" si="10"/>
        <v>0</v>
      </c>
      <c r="N126" s="40">
        <f t="shared" si="11"/>
        <v>0</v>
      </c>
    </row>
    <row r="127" spans="1:14" x14ac:dyDescent="0.25">
      <c r="A127" s="1" t="s">
        <v>250</v>
      </c>
      <c r="B127" s="1">
        <v>3</v>
      </c>
      <c r="C127" s="1" t="s">
        <v>258</v>
      </c>
      <c r="D127" s="1" t="s">
        <v>1522</v>
      </c>
      <c r="E127" s="3" t="s">
        <v>259</v>
      </c>
      <c r="F127" s="46">
        <v>42.823399999999999</v>
      </c>
      <c r="G127" s="29" t="str">
        <f>IF(COUNTIFS('Support - BMV '!C:C,'Main - LMDD Calculation'!D127)=0,"","X")</f>
        <v/>
      </c>
      <c r="H127" s="1" t="str">
        <f>IF(COUNTIFS('Support - LTAP'!C:C,'Main - LMDD Calculation'!D127)=1,"X","")</f>
        <v/>
      </c>
      <c r="I127" s="30" t="str">
        <f t="shared" si="6"/>
        <v>NO</v>
      </c>
      <c r="J127" s="37">
        <f t="shared" si="7"/>
        <v>0</v>
      </c>
      <c r="K127" s="38">
        <f t="shared" si="8"/>
        <v>0</v>
      </c>
      <c r="L127" s="39">
        <f t="shared" si="9"/>
        <v>0</v>
      </c>
      <c r="M127" s="39">
        <f t="shared" si="10"/>
        <v>0</v>
      </c>
      <c r="N127" s="40">
        <f t="shared" si="11"/>
        <v>0</v>
      </c>
    </row>
    <row r="128" spans="1:14" x14ac:dyDescent="0.25">
      <c r="A128" s="1" t="s">
        <v>250</v>
      </c>
      <c r="B128" s="1">
        <v>3</v>
      </c>
      <c r="C128" s="1" t="s">
        <v>260</v>
      </c>
      <c r="D128" s="1" t="s">
        <v>1523</v>
      </c>
      <c r="E128" s="3" t="s">
        <v>261</v>
      </c>
      <c r="F128" s="46">
        <v>14.507299999999999</v>
      </c>
      <c r="G128" s="29" t="str">
        <f>IF(COUNTIFS('Support - BMV '!C:C,'Main - LMDD Calculation'!D128)=0,"","X")</f>
        <v/>
      </c>
      <c r="H128" s="1" t="str">
        <f>IF(COUNTIFS('Support - LTAP'!C:C,'Main - LMDD Calculation'!D128)=1,"X","")</f>
        <v/>
      </c>
      <c r="I128" s="30" t="str">
        <f t="shared" si="6"/>
        <v>NO</v>
      </c>
      <c r="J128" s="37">
        <f t="shared" si="7"/>
        <v>0</v>
      </c>
      <c r="K128" s="38">
        <f t="shared" si="8"/>
        <v>0</v>
      </c>
      <c r="L128" s="39">
        <f t="shared" si="9"/>
        <v>0</v>
      </c>
      <c r="M128" s="39">
        <f t="shared" si="10"/>
        <v>0</v>
      </c>
      <c r="N128" s="40">
        <f t="shared" si="11"/>
        <v>0</v>
      </c>
    </row>
    <row r="129" spans="1:14" x14ac:dyDescent="0.25">
      <c r="A129" s="1" t="s">
        <v>262</v>
      </c>
      <c r="B129" s="1">
        <v>1</v>
      </c>
      <c r="C129" s="1" t="s">
        <v>7</v>
      </c>
      <c r="D129" s="1" t="s">
        <v>1524</v>
      </c>
      <c r="E129" s="3" t="s">
        <v>1325</v>
      </c>
      <c r="F129" s="46">
        <v>2280.0903000000017</v>
      </c>
      <c r="G129" s="29" t="str">
        <f>IF(COUNTIFS('Support - BMV '!C:C,'Main - LMDD Calculation'!D129)=0,"","X")</f>
        <v>X</v>
      </c>
      <c r="H129" s="1" t="str">
        <f>IF(COUNTIFS('Support - LTAP'!C:C,'Main - LMDD Calculation'!D129)=1,"X","")</f>
        <v>X</v>
      </c>
      <c r="I129" s="30" t="str">
        <f t="shared" si="6"/>
        <v>YES</v>
      </c>
      <c r="J129" s="37">
        <f t="shared" si="7"/>
        <v>2280.0903000000017</v>
      </c>
      <c r="K129" s="38">
        <f t="shared" si="8"/>
        <v>2.0339847768584694E-2</v>
      </c>
      <c r="L129" s="39">
        <f t="shared" si="9"/>
        <v>663406.87</v>
      </c>
      <c r="M129" s="39">
        <f t="shared" si="10"/>
        <v>0</v>
      </c>
      <c r="N129" s="40">
        <f t="shared" si="11"/>
        <v>663406.87</v>
      </c>
    </row>
    <row r="130" spans="1:14" x14ac:dyDescent="0.25">
      <c r="A130" s="1" t="s">
        <v>262</v>
      </c>
      <c r="B130" s="1">
        <v>3</v>
      </c>
      <c r="C130" s="1" t="s">
        <v>264</v>
      </c>
      <c r="D130" s="1" t="s">
        <v>1525</v>
      </c>
      <c r="E130" s="3" t="s">
        <v>265</v>
      </c>
      <c r="F130" s="46">
        <v>615.1162999999998</v>
      </c>
      <c r="G130" s="29" t="str">
        <f>IF(COUNTIFS('Support - BMV '!C:C,'Main - LMDD Calculation'!D130)=0,"","X")</f>
        <v/>
      </c>
      <c r="H130" s="1" t="str">
        <f>IF(COUNTIFS('Support - LTAP'!C:C,'Main - LMDD Calculation'!D130)=1,"X","")</f>
        <v/>
      </c>
      <c r="I130" s="30" t="str">
        <f t="shared" si="6"/>
        <v>NO</v>
      </c>
      <c r="J130" s="37">
        <f t="shared" si="7"/>
        <v>0</v>
      </c>
      <c r="K130" s="38">
        <f t="shared" si="8"/>
        <v>0</v>
      </c>
      <c r="L130" s="39">
        <f t="shared" si="9"/>
        <v>0</v>
      </c>
      <c r="M130" s="39">
        <f t="shared" si="10"/>
        <v>0</v>
      </c>
      <c r="N130" s="40">
        <f t="shared" si="11"/>
        <v>0</v>
      </c>
    </row>
    <row r="131" spans="1:14" x14ac:dyDescent="0.25">
      <c r="A131" s="1" t="s">
        <v>262</v>
      </c>
      <c r="B131" s="1">
        <v>3</v>
      </c>
      <c r="C131" s="1" t="s">
        <v>266</v>
      </c>
      <c r="D131" s="1" t="s">
        <v>1526</v>
      </c>
      <c r="E131" s="3" t="s">
        <v>267</v>
      </c>
      <c r="F131" s="46">
        <v>297.81459999999981</v>
      </c>
      <c r="G131" s="29" t="str">
        <f>IF(COUNTIFS('Support - BMV '!C:C,'Main - LMDD Calculation'!D131)=0,"","X")</f>
        <v>X</v>
      </c>
      <c r="H131" s="1" t="str">
        <f>IF(COUNTIFS('Support - LTAP'!C:C,'Main - LMDD Calculation'!D131)=1,"X","")</f>
        <v>X</v>
      </c>
      <c r="I131" s="30" t="str">
        <f t="shared" si="6"/>
        <v>YES</v>
      </c>
      <c r="J131" s="37">
        <f t="shared" si="7"/>
        <v>297.81459999999981</v>
      </c>
      <c r="K131" s="38">
        <f t="shared" si="8"/>
        <v>2.6566946174289389E-3</v>
      </c>
      <c r="L131" s="39">
        <f t="shared" si="9"/>
        <v>86651.06</v>
      </c>
      <c r="M131" s="39">
        <f t="shared" si="10"/>
        <v>0</v>
      </c>
      <c r="N131" s="40">
        <f t="shared" si="11"/>
        <v>86651.06</v>
      </c>
    </row>
    <row r="132" spans="1:14" x14ac:dyDescent="0.25">
      <c r="A132" s="1" t="s">
        <v>262</v>
      </c>
      <c r="B132" s="1">
        <v>3</v>
      </c>
      <c r="C132" s="1" t="s">
        <v>268</v>
      </c>
      <c r="D132" s="1" t="s">
        <v>1527</v>
      </c>
      <c r="E132" s="3" t="s">
        <v>269</v>
      </c>
      <c r="F132" s="46">
        <v>68.503900000000016</v>
      </c>
      <c r="G132" s="29" t="str">
        <f>IF(COUNTIFS('Support - BMV '!C:C,'Main - LMDD Calculation'!D132)=0,"","X")</f>
        <v/>
      </c>
      <c r="H132" s="1" t="str">
        <f>IF(COUNTIFS('Support - LTAP'!C:C,'Main - LMDD Calculation'!D132)=1,"X","")</f>
        <v/>
      </c>
      <c r="I132" s="30" t="str">
        <f t="shared" ref="I132:I195" si="12">IF(AND(G132="X",H132="X"),"YES","NO")</f>
        <v>NO</v>
      </c>
      <c r="J132" s="37">
        <f t="shared" ref="J132:J195" si="13">IF(I132="YES",F132,0)</f>
        <v>0</v>
      </c>
      <c r="K132" s="38">
        <f t="shared" ref="K132:K195" si="14">IFERROR(J132/$J$1,0)</f>
        <v>0</v>
      </c>
      <c r="L132" s="39">
        <f t="shared" ref="L132:L195" si="15">ROUND(K132*$L$1,2)</f>
        <v>0</v>
      </c>
      <c r="M132" s="39">
        <f t="shared" ref="M132:M195" si="16">IF(D132="0110000",+$L$1-$M$1,0)</f>
        <v>0</v>
      </c>
      <c r="N132" s="40">
        <f t="shared" ref="N132:N195" si="17">+L132+M132</f>
        <v>0</v>
      </c>
    </row>
    <row r="133" spans="1:14" x14ac:dyDescent="0.25">
      <c r="A133" s="1" t="s">
        <v>262</v>
      </c>
      <c r="B133" s="1">
        <v>3</v>
      </c>
      <c r="C133" s="1" t="s">
        <v>270</v>
      </c>
      <c r="D133" s="1" t="s">
        <v>1528</v>
      </c>
      <c r="E133" s="3" t="s">
        <v>271</v>
      </c>
      <c r="F133" s="46">
        <v>39.953599999999994</v>
      </c>
      <c r="G133" s="29" t="str">
        <f>IF(COUNTIFS('Support - BMV '!C:C,'Main - LMDD Calculation'!D133)=0,"","X")</f>
        <v/>
      </c>
      <c r="H133" s="1" t="str">
        <f>IF(COUNTIFS('Support - LTAP'!C:C,'Main - LMDD Calculation'!D133)=1,"X","")</f>
        <v/>
      </c>
      <c r="I133" s="30" t="str">
        <f t="shared" si="12"/>
        <v>NO</v>
      </c>
      <c r="J133" s="37">
        <f t="shared" si="13"/>
        <v>0</v>
      </c>
      <c r="K133" s="38">
        <f t="shared" si="14"/>
        <v>0</v>
      </c>
      <c r="L133" s="39">
        <f t="shared" si="15"/>
        <v>0</v>
      </c>
      <c r="M133" s="39">
        <f t="shared" si="16"/>
        <v>0</v>
      </c>
      <c r="N133" s="40">
        <f t="shared" si="17"/>
        <v>0</v>
      </c>
    </row>
    <row r="134" spans="1:14" x14ac:dyDescent="0.25">
      <c r="A134" s="1" t="s">
        <v>262</v>
      </c>
      <c r="B134" s="1">
        <v>3</v>
      </c>
      <c r="C134" s="1" t="s">
        <v>272</v>
      </c>
      <c r="D134" s="1" t="s">
        <v>1529</v>
      </c>
      <c r="E134" s="3" t="s">
        <v>273</v>
      </c>
      <c r="F134" s="46">
        <v>45.796399999999991</v>
      </c>
      <c r="G134" s="29" t="str">
        <f>IF(COUNTIFS('Support - BMV '!C:C,'Main - LMDD Calculation'!D134)=0,"","X")</f>
        <v/>
      </c>
      <c r="H134" s="1" t="str">
        <f>IF(COUNTIFS('Support - LTAP'!C:C,'Main - LMDD Calculation'!D134)=1,"X","")</f>
        <v/>
      </c>
      <c r="I134" s="30" t="str">
        <f t="shared" si="12"/>
        <v>NO</v>
      </c>
      <c r="J134" s="37">
        <f t="shared" si="13"/>
        <v>0</v>
      </c>
      <c r="K134" s="38">
        <f t="shared" si="14"/>
        <v>0</v>
      </c>
      <c r="L134" s="39">
        <f t="shared" si="15"/>
        <v>0</v>
      </c>
      <c r="M134" s="39">
        <f t="shared" si="16"/>
        <v>0</v>
      </c>
      <c r="N134" s="40">
        <f t="shared" si="17"/>
        <v>0</v>
      </c>
    </row>
    <row r="135" spans="1:14" x14ac:dyDescent="0.25">
      <c r="A135" s="1" t="s">
        <v>262</v>
      </c>
      <c r="B135" s="1">
        <v>3</v>
      </c>
      <c r="C135" s="1" t="s">
        <v>274</v>
      </c>
      <c r="D135" s="1" t="s">
        <v>1530</v>
      </c>
      <c r="E135" s="3" t="s">
        <v>275</v>
      </c>
      <c r="F135" s="46">
        <v>12.032100000000002</v>
      </c>
      <c r="G135" s="29" t="str">
        <f>IF(COUNTIFS('Support - BMV '!C:C,'Main - LMDD Calculation'!D135)=0,"","X")</f>
        <v/>
      </c>
      <c r="H135" s="1" t="str">
        <f>IF(COUNTIFS('Support - LTAP'!C:C,'Main - LMDD Calculation'!D135)=1,"X","")</f>
        <v/>
      </c>
      <c r="I135" s="30" t="str">
        <f t="shared" si="12"/>
        <v>NO</v>
      </c>
      <c r="J135" s="37">
        <f t="shared" si="13"/>
        <v>0</v>
      </c>
      <c r="K135" s="38">
        <f t="shared" si="14"/>
        <v>0</v>
      </c>
      <c r="L135" s="39">
        <f t="shared" si="15"/>
        <v>0</v>
      </c>
      <c r="M135" s="39">
        <f t="shared" si="16"/>
        <v>0</v>
      </c>
      <c r="N135" s="40">
        <f t="shared" si="17"/>
        <v>0</v>
      </c>
    </row>
    <row r="136" spans="1:14" x14ac:dyDescent="0.25">
      <c r="A136" s="1" t="s">
        <v>262</v>
      </c>
      <c r="B136" s="1">
        <v>3</v>
      </c>
      <c r="C136" s="1" t="s">
        <v>276</v>
      </c>
      <c r="D136" s="1" t="s">
        <v>1531</v>
      </c>
      <c r="E136" s="3" t="s">
        <v>277</v>
      </c>
      <c r="F136" s="46">
        <v>25.674199999999995</v>
      </c>
      <c r="G136" s="29" t="str">
        <f>IF(COUNTIFS('Support - BMV '!C:C,'Main - LMDD Calculation'!D136)=0,"","X")</f>
        <v/>
      </c>
      <c r="H136" s="1" t="str">
        <f>IF(COUNTIFS('Support - LTAP'!C:C,'Main - LMDD Calculation'!D136)=1,"X","")</f>
        <v/>
      </c>
      <c r="I136" s="30" t="str">
        <f t="shared" si="12"/>
        <v>NO</v>
      </c>
      <c r="J136" s="37">
        <f t="shared" si="13"/>
        <v>0</v>
      </c>
      <c r="K136" s="38">
        <f t="shared" si="14"/>
        <v>0</v>
      </c>
      <c r="L136" s="39">
        <f t="shared" si="15"/>
        <v>0</v>
      </c>
      <c r="M136" s="39">
        <f t="shared" si="16"/>
        <v>0</v>
      </c>
      <c r="N136" s="40">
        <f t="shared" si="17"/>
        <v>0</v>
      </c>
    </row>
    <row r="137" spans="1:14" x14ac:dyDescent="0.25">
      <c r="A137" s="1" t="s">
        <v>278</v>
      </c>
      <c r="B137" s="1">
        <v>1</v>
      </c>
      <c r="C137" s="1" t="s">
        <v>7</v>
      </c>
      <c r="D137" s="1" t="s">
        <v>1532</v>
      </c>
      <c r="E137" s="3" t="s">
        <v>1326</v>
      </c>
      <c r="F137" s="46">
        <v>753.45910000000038</v>
      </c>
      <c r="G137" s="29" t="str">
        <f>IF(COUNTIFS('Support - BMV '!C:C,'Main - LMDD Calculation'!D137)=0,"","X")</f>
        <v>X</v>
      </c>
      <c r="H137" s="1" t="str">
        <f>IF(COUNTIFS('Support - LTAP'!C:C,'Main - LMDD Calculation'!D137)=1,"X","")</f>
        <v>X</v>
      </c>
      <c r="I137" s="30" t="str">
        <f t="shared" si="12"/>
        <v>YES</v>
      </c>
      <c r="J137" s="37">
        <f t="shared" si="13"/>
        <v>753.45910000000038</v>
      </c>
      <c r="K137" s="38">
        <f t="shared" si="14"/>
        <v>6.7213317796469847E-3</v>
      </c>
      <c r="L137" s="39">
        <f t="shared" si="15"/>
        <v>219223.75</v>
      </c>
      <c r="M137" s="39">
        <f t="shared" si="16"/>
        <v>0</v>
      </c>
      <c r="N137" s="40">
        <f t="shared" si="17"/>
        <v>219223.75</v>
      </c>
    </row>
    <row r="138" spans="1:14" x14ac:dyDescent="0.25">
      <c r="A138" s="1" t="s">
        <v>278</v>
      </c>
      <c r="B138" s="1">
        <v>3</v>
      </c>
      <c r="C138" s="1" t="s">
        <v>280</v>
      </c>
      <c r="D138" s="1" t="s">
        <v>1533</v>
      </c>
      <c r="E138" s="3" t="s">
        <v>281</v>
      </c>
      <c r="F138" s="46">
        <v>135.99260000000001</v>
      </c>
      <c r="G138" s="29" t="str">
        <f>IF(COUNTIFS('Support - BMV '!C:C,'Main - LMDD Calculation'!D138)=0,"","X")</f>
        <v/>
      </c>
      <c r="H138" s="1" t="str">
        <f>IF(COUNTIFS('Support - LTAP'!C:C,'Main - LMDD Calculation'!D138)=1,"X","")</f>
        <v/>
      </c>
      <c r="I138" s="30" t="str">
        <f t="shared" si="12"/>
        <v>NO</v>
      </c>
      <c r="J138" s="37">
        <f t="shared" si="13"/>
        <v>0</v>
      </c>
      <c r="K138" s="38">
        <f t="shared" si="14"/>
        <v>0</v>
      </c>
      <c r="L138" s="39">
        <f t="shared" si="15"/>
        <v>0</v>
      </c>
      <c r="M138" s="39">
        <f t="shared" si="16"/>
        <v>0</v>
      </c>
      <c r="N138" s="40">
        <f t="shared" si="17"/>
        <v>0</v>
      </c>
    </row>
    <row r="139" spans="1:14" x14ac:dyDescent="0.25">
      <c r="A139" s="1" t="s">
        <v>282</v>
      </c>
      <c r="B139" s="1">
        <v>1</v>
      </c>
      <c r="C139" s="1" t="s">
        <v>7</v>
      </c>
      <c r="D139" s="1" t="s">
        <v>1534</v>
      </c>
      <c r="E139" s="3" t="s">
        <v>1327</v>
      </c>
      <c r="F139" s="46">
        <v>700.44609999999977</v>
      </c>
      <c r="G139" s="29" t="str">
        <f>IF(COUNTIFS('Support - BMV '!C:C,'Main - LMDD Calculation'!D139)=0,"","X")</f>
        <v>X</v>
      </c>
      <c r="H139" s="1" t="str">
        <f>IF(COUNTIFS('Support - LTAP'!C:C,'Main - LMDD Calculation'!D139)=1,"X","")</f>
        <v>X</v>
      </c>
      <c r="I139" s="30" t="str">
        <f t="shared" si="12"/>
        <v>YES</v>
      </c>
      <c r="J139" s="37">
        <f t="shared" si="13"/>
        <v>700.44609999999977</v>
      </c>
      <c r="K139" s="38">
        <f t="shared" si="14"/>
        <v>6.2484222857747502E-3</v>
      </c>
      <c r="L139" s="39">
        <f t="shared" si="15"/>
        <v>203799.28</v>
      </c>
      <c r="M139" s="39">
        <f t="shared" si="16"/>
        <v>0</v>
      </c>
      <c r="N139" s="40">
        <f t="shared" si="17"/>
        <v>203799.28</v>
      </c>
    </row>
    <row r="140" spans="1:14" x14ac:dyDescent="0.25">
      <c r="A140" s="1" t="s">
        <v>282</v>
      </c>
      <c r="B140" s="1">
        <v>3</v>
      </c>
      <c r="C140" s="1" t="s">
        <v>284</v>
      </c>
      <c r="D140" s="1" t="s">
        <v>1535</v>
      </c>
      <c r="E140" s="3" t="s">
        <v>285</v>
      </c>
      <c r="F140" s="46">
        <v>326.13000000000005</v>
      </c>
      <c r="G140" s="29" t="str">
        <f>IF(COUNTIFS('Support - BMV '!C:C,'Main - LMDD Calculation'!D140)=0,"","X")</f>
        <v/>
      </c>
      <c r="H140" s="1" t="str">
        <f>IF(COUNTIFS('Support - LTAP'!C:C,'Main - LMDD Calculation'!D140)=1,"X","")</f>
        <v/>
      </c>
      <c r="I140" s="30" t="str">
        <f t="shared" si="12"/>
        <v>NO</v>
      </c>
      <c r="J140" s="37">
        <f t="shared" si="13"/>
        <v>0</v>
      </c>
      <c r="K140" s="38">
        <f t="shared" si="14"/>
        <v>0</v>
      </c>
      <c r="L140" s="39">
        <f t="shared" si="15"/>
        <v>0</v>
      </c>
      <c r="M140" s="39">
        <f t="shared" si="16"/>
        <v>0</v>
      </c>
      <c r="N140" s="40">
        <f t="shared" si="17"/>
        <v>0</v>
      </c>
    </row>
    <row r="141" spans="1:14" x14ac:dyDescent="0.25">
      <c r="A141" s="1" t="s">
        <v>282</v>
      </c>
      <c r="B141" s="1">
        <v>3</v>
      </c>
      <c r="C141" s="1" t="s">
        <v>286</v>
      </c>
      <c r="D141" s="1" t="s">
        <v>1536</v>
      </c>
      <c r="E141" s="3" t="s">
        <v>287</v>
      </c>
      <c r="F141" s="46">
        <v>42.421700000000008</v>
      </c>
      <c r="G141" s="29" t="str">
        <f>IF(COUNTIFS('Support - BMV '!C:C,'Main - LMDD Calculation'!D141)=0,"","X")</f>
        <v/>
      </c>
      <c r="H141" s="1" t="str">
        <f>IF(COUNTIFS('Support - LTAP'!C:C,'Main - LMDD Calculation'!D141)=1,"X","")</f>
        <v/>
      </c>
      <c r="I141" s="30" t="str">
        <f t="shared" si="12"/>
        <v>NO</v>
      </c>
      <c r="J141" s="37">
        <f t="shared" si="13"/>
        <v>0</v>
      </c>
      <c r="K141" s="38">
        <f t="shared" si="14"/>
        <v>0</v>
      </c>
      <c r="L141" s="39">
        <f t="shared" si="15"/>
        <v>0</v>
      </c>
      <c r="M141" s="39">
        <f t="shared" si="16"/>
        <v>0</v>
      </c>
      <c r="N141" s="40">
        <f t="shared" si="17"/>
        <v>0</v>
      </c>
    </row>
    <row r="142" spans="1:14" x14ac:dyDescent="0.25">
      <c r="A142" s="1" t="s">
        <v>282</v>
      </c>
      <c r="B142" s="1">
        <v>3</v>
      </c>
      <c r="C142" s="1" t="s">
        <v>288</v>
      </c>
      <c r="D142" s="1" t="s">
        <v>1537</v>
      </c>
      <c r="E142" s="3" t="s">
        <v>289</v>
      </c>
      <c r="F142" s="46">
        <v>15.711300000000001</v>
      </c>
      <c r="G142" s="29" t="str">
        <f>IF(COUNTIFS('Support - BMV '!C:C,'Main - LMDD Calculation'!D142)=0,"","X")</f>
        <v/>
      </c>
      <c r="H142" s="1" t="str">
        <f>IF(COUNTIFS('Support - LTAP'!C:C,'Main - LMDD Calculation'!D142)=1,"X","")</f>
        <v/>
      </c>
      <c r="I142" s="30" t="str">
        <f t="shared" si="12"/>
        <v>NO</v>
      </c>
      <c r="J142" s="37">
        <f t="shared" si="13"/>
        <v>0</v>
      </c>
      <c r="K142" s="38">
        <f t="shared" si="14"/>
        <v>0</v>
      </c>
      <c r="L142" s="39">
        <f t="shared" si="15"/>
        <v>0</v>
      </c>
      <c r="M142" s="39">
        <f t="shared" si="16"/>
        <v>0</v>
      </c>
      <c r="N142" s="40">
        <f t="shared" si="17"/>
        <v>0</v>
      </c>
    </row>
    <row r="143" spans="1:14" x14ac:dyDescent="0.25">
      <c r="A143" s="1" t="s">
        <v>290</v>
      </c>
      <c r="B143" s="1">
        <v>1</v>
      </c>
      <c r="C143" s="1" t="s">
        <v>7</v>
      </c>
      <c r="D143" s="1" t="s">
        <v>1538</v>
      </c>
      <c r="E143" s="3" t="s">
        <v>1328</v>
      </c>
      <c r="F143" s="46">
        <v>1298.4445999999996</v>
      </c>
      <c r="G143" s="29" t="str">
        <f>IF(COUNTIFS('Support - BMV '!C:C,'Main - LMDD Calculation'!D143)=0,"","X")</f>
        <v>X</v>
      </c>
      <c r="H143" s="1" t="str">
        <f>IF(COUNTIFS('Support - LTAP'!C:C,'Main - LMDD Calculation'!D143)=1,"X","")</f>
        <v>X</v>
      </c>
      <c r="I143" s="30" t="str">
        <f t="shared" si="12"/>
        <v>YES</v>
      </c>
      <c r="J143" s="37">
        <f t="shared" si="13"/>
        <v>1298.4445999999996</v>
      </c>
      <c r="K143" s="38">
        <f t="shared" si="14"/>
        <v>1.158294717535565E-2</v>
      </c>
      <c r="L143" s="39">
        <f t="shared" si="15"/>
        <v>377790.77</v>
      </c>
      <c r="M143" s="39">
        <f t="shared" si="16"/>
        <v>0</v>
      </c>
      <c r="N143" s="40">
        <f t="shared" si="17"/>
        <v>377790.77</v>
      </c>
    </row>
    <row r="144" spans="1:14" x14ac:dyDescent="0.25">
      <c r="A144" s="1" t="s">
        <v>290</v>
      </c>
      <c r="B144" s="1">
        <v>3</v>
      </c>
      <c r="C144" s="1" t="s">
        <v>292</v>
      </c>
      <c r="D144" s="1" t="s">
        <v>1539</v>
      </c>
      <c r="E144" s="3" t="s">
        <v>293</v>
      </c>
      <c r="F144" s="46">
        <v>50.772600000000011</v>
      </c>
      <c r="G144" s="29" t="str">
        <f>IF(COUNTIFS('Support - BMV '!C:C,'Main - LMDD Calculation'!D144)=0,"","X")</f>
        <v/>
      </c>
      <c r="H144" s="1" t="str">
        <f>IF(COUNTIFS('Support - LTAP'!C:C,'Main - LMDD Calculation'!D144)=1,"X","")</f>
        <v/>
      </c>
      <c r="I144" s="30" t="str">
        <f t="shared" si="12"/>
        <v>NO</v>
      </c>
      <c r="J144" s="37">
        <f t="shared" si="13"/>
        <v>0</v>
      </c>
      <c r="K144" s="38">
        <f t="shared" si="14"/>
        <v>0</v>
      </c>
      <c r="L144" s="39">
        <f t="shared" si="15"/>
        <v>0</v>
      </c>
      <c r="M144" s="39">
        <f t="shared" si="16"/>
        <v>0</v>
      </c>
      <c r="N144" s="40">
        <f t="shared" si="17"/>
        <v>0</v>
      </c>
    </row>
    <row r="145" spans="1:14" x14ac:dyDescent="0.25">
      <c r="A145" s="1" t="s">
        <v>290</v>
      </c>
      <c r="B145" s="1">
        <v>3</v>
      </c>
      <c r="C145" s="1" t="s">
        <v>294</v>
      </c>
      <c r="D145" s="1" t="s">
        <v>1540</v>
      </c>
      <c r="E145" s="3" t="s">
        <v>295</v>
      </c>
      <c r="F145" s="46">
        <v>35.582700000000003</v>
      </c>
      <c r="G145" s="29" t="str">
        <f>IF(COUNTIFS('Support - BMV '!C:C,'Main - LMDD Calculation'!D145)=0,"","X")</f>
        <v/>
      </c>
      <c r="H145" s="1" t="str">
        <f>IF(COUNTIFS('Support - LTAP'!C:C,'Main - LMDD Calculation'!D145)=1,"X","")</f>
        <v/>
      </c>
      <c r="I145" s="30" t="str">
        <f t="shared" si="12"/>
        <v>NO</v>
      </c>
      <c r="J145" s="37">
        <f t="shared" si="13"/>
        <v>0</v>
      </c>
      <c r="K145" s="38">
        <f t="shared" si="14"/>
        <v>0</v>
      </c>
      <c r="L145" s="39">
        <f t="shared" si="15"/>
        <v>0</v>
      </c>
      <c r="M145" s="39">
        <f t="shared" si="16"/>
        <v>0</v>
      </c>
      <c r="N145" s="40">
        <f t="shared" si="17"/>
        <v>0</v>
      </c>
    </row>
    <row r="146" spans="1:14" x14ac:dyDescent="0.25">
      <c r="A146" s="1" t="s">
        <v>290</v>
      </c>
      <c r="B146" s="1">
        <v>3</v>
      </c>
      <c r="C146" s="1" t="s">
        <v>296</v>
      </c>
      <c r="D146" s="1" t="s">
        <v>1541</v>
      </c>
      <c r="E146" s="3" t="s">
        <v>297</v>
      </c>
      <c r="F146" s="46">
        <v>8.7650999999999968</v>
      </c>
      <c r="G146" s="29" t="str">
        <f>IF(COUNTIFS('Support - BMV '!C:C,'Main - LMDD Calculation'!D146)=0,"","X")</f>
        <v/>
      </c>
      <c r="H146" s="1" t="str">
        <f>IF(COUNTIFS('Support - LTAP'!C:C,'Main - LMDD Calculation'!D146)=1,"X","")</f>
        <v/>
      </c>
      <c r="I146" s="30" t="str">
        <f t="shared" si="12"/>
        <v>NO</v>
      </c>
      <c r="J146" s="37">
        <f t="shared" si="13"/>
        <v>0</v>
      </c>
      <c r="K146" s="38">
        <f t="shared" si="14"/>
        <v>0</v>
      </c>
      <c r="L146" s="39">
        <f t="shared" si="15"/>
        <v>0</v>
      </c>
      <c r="M146" s="39">
        <f t="shared" si="16"/>
        <v>0</v>
      </c>
      <c r="N146" s="40">
        <f t="shared" si="17"/>
        <v>0</v>
      </c>
    </row>
    <row r="147" spans="1:14" x14ac:dyDescent="0.25">
      <c r="A147" s="1" t="s">
        <v>290</v>
      </c>
      <c r="B147" s="1">
        <v>3</v>
      </c>
      <c r="C147" s="1" t="s">
        <v>298</v>
      </c>
      <c r="D147" s="1" t="s">
        <v>1542</v>
      </c>
      <c r="E147" s="3" t="s">
        <v>299</v>
      </c>
      <c r="F147" s="46">
        <v>9.5035000000000007</v>
      </c>
      <c r="G147" s="29" t="str">
        <f>IF(COUNTIFS('Support - BMV '!C:C,'Main - LMDD Calculation'!D147)=0,"","X")</f>
        <v/>
      </c>
      <c r="H147" s="1" t="str">
        <f>IF(COUNTIFS('Support - LTAP'!C:C,'Main - LMDD Calculation'!D147)=1,"X","")</f>
        <v/>
      </c>
      <c r="I147" s="30" t="str">
        <f t="shared" si="12"/>
        <v>NO</v>
      </c>
      <c r="J147" s="37">
        <f t="shared" si="13"/>
        <v>0</v>
      </c>
      <c r="K147" s="38">
        <f t="shared" si="14"/>
        <v>0</v>
      </c>
      <c r="L147" s="39">
        <f t="shared" si="15"/>
        <v>0</v>
      </c>
      <c r="M147" s="39">
        <f t="shared" si="16"/>
        <v>0</v>
      </c>
      <c r="N147" s="40">
        <f t="shared" si="17"/>
        <v>0</v>
      </c>
    </row>
    <row r="148" spans="1:14" x14ac:dyDescent="0.25">
      <c r="A148" s="1" t="s">
        <v>290</v>
      </c>
      <c r="B148" s="1">
        <v>3</v>
      </c>
      <c r="C148" s="1" t="s">
        <v>300</v>
      </c>
      <c r="D148" s="1" t="s">
        <v>1543</v>
      </c>
      <c r="E148" s="3" t="s">
        <v>301</v>
      </c>
      <c r="F148" s="46">
        <v>4.9853999999999994</v>
      </c>
      <c r="G148" s="29" t="str">
        <f>IF(COUNTIFS('Support - BMV '!C:C,'Main - LMDD Calculation'!D148)=0,"","X")</f>
        <v/>
      </c>
      <c r="H148" s="1" t="str">
        <f>IF(COUNTIFS('Support - LTAP'!C:C,'Main - LMDD Calculation'!D148)=1,"X","")</f>
        <v/>
      </c>
      <c r="I148" s="30" t="str">
        <f t="shared" si="12"/>
        <v>NO</v>
      </c>
      <c r="J148" s="37">
        <f t="shared" si="13"/>
        <v>0</v>
      </c>
      <c r="K148" s="38">
        <f t="shared" si="14"/>
        <v>0</v>
      </c>
      <c r="L148" s="39">
        <f t="shared" si="15"/>
        <v>0</v>
      </c>
      <c r="M148" s="39">
        <f t="shared" si="16"/>
        <v>0</v>
      </c>
      <c r="N148" s="40">
        <f t="shared" si="17"/>
        <v>0</v>
      </c>
    </row>
    <row r="149" spans="1:14" x14ac:dyDescent="0.25">
      <c r="A149" s="1" t="s">
        <v>290</v>
      </c>
      <c r="B149" s="1">
        <v>3</v>
      </c>
      <c r="C149" s="1" t="s">
        <v>302</v>
      </c>
      <c r="D149" s="1" t="s">
        <v>1544</v>
      </c>
      <c r="E149" s="3" t="s">
        <v>303</v>
      </c>
      <c r="F149" s="46">
        <v>4.3625000000000007</v>
      </c>
      <c r="G149" s="29" t="str">
        <f>IF(COUNTIFS('Support - BMV '!C:C,'Main - LMDD Calculation'!D149)=0,"","X")</f>
        <v/>
      </c>
      <c r="H149" s="1" t="str">
        <f>IF(COUNTIFS('Support - LTAP'!C:C,'Main - LMDD Calculation'!D149)=1,"X","")</f>
        <v/>
      </c>
      <c r="I149" s="30" t="str">
        <f t="shared" si="12"/>
        <v>NO</v>
      </c>
      <c r="J149" s="37">
        <f t="shared" si="13"/>
        <v>0</v>
      </c>
      <c r="K149" s="38">
        <f t="shared" si="14"/>
        <v>0</v>
      </c>
      <c r="L149" s="39">
        <f t="shared" si="15"/>
        <v>0</v>
      </c>
      <c r="M149" s="39">
        <f t="shared" si="16"/>
        <v>0</v>
      </c>
      <c r="N149" s="40">
        <f t="shared" si="17"/>
        <v>0</v>
      </c>
    </row>
    <row r="150" spans="1:14" x14ac:dyDescent="0.25">
      <c r="A150" s="1" t="s">
        <v>290</v>
      </c>
      <c r="B150" s="1">
        <v>3</v>
      </c>
      <c r="C150" s="1" t="s">
        <v>304</v>
      </c>
      <c r="D150" s="1" t="s">
        <v>1545</v>
      </c>
      <c r="E150" s="3" t="s">
        <v>305</v>
      </c>
      <c r="F150" s="46">
        <v>41.263500000000001</v>
      </c>
      <c r="G150" s="29" t="str">
        <f>IF(COUNTIFS('Support - BMV '!C:C,'Main - LMDD Calculation'!D150)=0,"","X")</f>
        <v/>
      </c>
      <c r="H150" s="1" t="str">
        <f>IF(COUNTIFS('Support - LTAP'!C:C,'Main - LMDD Calculation'!D150)=1,"X","")</f>
        <v/>
      </c>
      <c r="I150" s="30" t="str">
        <f t="shared" si="12"/>
        <v>NO</v>
      </c>
      <c r="J150" s="37">
        <f t="shared" si="13"/>
        <v>0</v>
      </c>
      <c r="K150" s="38">
        <f t="shared" si="14"/>
        <v>0</v>
      </c>
      <c r="L150" s="39">
        <f t="shared" si="15"/>
        <v>0</v>
      </c>
      <c r="M150" s="39">
        <f t="shared" si="16"/>
        <v>0</v>
      </c>
      <c r="N150" s="40">
        <f t="shared" si="17"/>
        <v>0</v>
      </c>
    </row>
    <row r="151" spans="1:14" x14ac:dyDescent="0.25">
      <c r="A151" s="1" t="s">
        <v>290</v>
      </c>
      <c r="B151" s="1">
        <v>3</v>
      </c>
      <c r="C151" s="1" t="s">
        <v>306</v>
      </c>
      <c r="D151" s="1" t="s">
        <v>1546</v>
      </c>
      <c r="E151" s="3" t="s">
        <v>307</v>
      </c>
      <c r="F151" s="46">
        <v>1.0079</v>
      </c>
      <c r="G151" s="29" t="str">
        <f>IF(COUNTIFS('Support - BMV '!C:C,'Main - LMDD Calculation'!D151)=0,"","X")</f>
        <v/>
      </c>
      <c r="H151" s="1" t="str">
        <f>IF(COUNTIFS('Support - LTAP'!C:C,'Main - LMDD Calculation'!D151)=1,"X","")</f>
        <v/>
      </c>
      <c r="I151" s="30" t="str">
        <f t="shared" si="12"/>
        <v>NO</v>
      </c>
      <c r="J151" s="37">
        <f t="shared" si="13"/>
        <v>0</v>
      </c>
      <c r="K151" s="38">
        <f t="shared" si="14"/>
        <v>0</v>
      </c>
      <c r="L151" s="39">
        <f t="shared" si="15"/>
        <v>0</v>
      </c>
      <c r="M151" s="39">
        <f t="shared" si="16"/>
        <v>0</v>
      </c>
      <c r="N151" s="40">
        <f t="shared" si="17"/>
        <v>0</v>
      </c>
    </row>
    <row r="152" spans="1:14" x14ac:dyDescent="0.25">
      <c r="A152" s="1" t="s">
        <v>308</v>
      </c>
      <c r="B152" s="1">
        <v>1</v>
      </c>
      <c r="C152" s="1" t="s">
        <v>7</v>
      </c>
      <c r="D152" s="1" t="s">
        <v>1547</v>
      </c>
      <c r="E152" s="3" t="s">
        <v>1329</v>
      </c>
      <c r="F152" s="46">
        <v>1253.1827999999987</v>
      </c>
      <c r="G152" s="29" t="str">
        <f>IF(COUNTIFS('Support - BMV '!C:C,'Main - LMDD Calculation'!D152)=0,"","X")</f>
        <v>X</v>
      </c>
      <c r="H152" s="1" t="str">
        <f>IF(COUNTIFS('Support - LTAP'!C:C,'Main - LMDD Calculation'!D152)=1,"X","")</f>
        <v>X</v>
      </c>
      <c r="I152" s="30" t="str">
        <f t="shared" si="12"/>
        <v>YES</v>
      </c>
      <c r="J152" s="37">
        <f t="shared" si="13"/>
        <v>1253.1827999999987</v>
      </c>
      <c r="K152" s="38">
        <f t="shared" si="14"/>
        <v>1.1179183288577943E-2</v>
      </c>
      <c r="L152" s="39">
        <f t="shared" si="15"/>
        <v>364621.56</v>
      </c>
      <c r="M152" s="39">
        <f t="shared" si="16"/>
        <v>0</v>
      </c>
      <c r="N152" s="40">
        <f t="shared" si="17"/>
        <v>364621.56</v>
      </c>
    </row>
    <row r="153" spans="1:14" x14ac:dyDescent="0.25">
      <c r="A153" s="1" t="s">
        <v>308</v>
      </c>
      <c r="B153" s="1">
        <v>3</v>
      </c>
      <c r="C153" s="1" t="s">
        <v>310</v>
      </c>
      <c r="D153" s="1" t="s">
        <v>1548</v>
      </c>
      <c r="E153" s="3" t="s">
        <v>311</v>
      </c>
      <c r="F153" s="46">
        <v>4.8066000000000004</v>
      </c>
      <c r="G153" s="29" t="str">
        <f>IF(COUNTIFS('Support - BMV '!C:C,'Main - LMDD Calculation'!D153)=0,"","X")</f>
        <v/>
      </c>
      <c r="H153" s="1" t="str">
        <f>IF(COUNTIFS('Support - LTAP'!C:C,'Main - LMDD Calculation'!D153)=1,"X","")</f>
        <v/>
      </c>
      <c r="I153" s="30" t="str">
        <f t="shared" si="12"/>
        <v>NO</v>
      </c>
      <c r="J153" s="37">
        <f t="shared" si="13"/>
        <v>0</v>
      </c>
      <c r="K153" s="38">
        <f t="shared" si="14"/>
        <v>0</v>
      </c>
      <c r="L153" s="39">
        <f t="shared" si="15"/>
        <v>0</v>
      </c>
      <c r="M153" s="39">
        <f t="shared" si="16"/>
        <v>0</v>
      </c>
      <c r="N153" s="40">
        <f t="shared" si="17"/>
        <v>0</v>
      </c>
    </row>
    <row r="154" spans="1:14" x14ac:dyDescent="0.25">
      <c r="A154" s="1" t="s">
        <v>308</v>
      </c>
      <c r="B154" s="1">
        <v>3</v>
      </c>
      <c r="C154" s="1" t="s">
        <v>312</v>
      </c>
      <c r="D154" s="1" t="s">
        <v>1549</v>
      </c>
      <c r="E154" s="3" t="s">
        <v>313</v>
      </c>
      <c r="F154" s="46">
        <v>9.3538999999999994</v>
      </c>
      <c r="G154" s="29" t="str">
        <f>IF(COUNTIFS('Support - BMV '!C:C,'Main - LMDD Calculation'!D154)=0,"","X")</f>
        <v/>
      </c>
      <c r="H154" s="1" t="str">
        <f>IF(COUNTIFS('Support - LTAP'!C:C,'Main - LMDD Calculation'!D154)=1,"X","")</f>
        <v/>
      </c>
      <c r="I154" s="30" t="str">
        <f t="shared" si="12"/>
        <v>NO</v>
      </c>
      <c r="J154" s="37">
        <f t="shared" si="13"/>
        <v>0</v>
      </c>
      <c r="K154" s="38">
        <f t="shared" si="14"/>
        <v>0</v>
      </c>
      <c r="L154" s="39">
        <f t="shared" si="15"/>
        <v>0</v>
      </c>
      <c r="M154" s="39">
        <f t="shared" si="16"/>
        <v>0</v>
      </c>
      <c r="N154" s="40">
        <f t="shared" si="17"/>
        <v>0</v>
      </c>
    </row>
    <row r="155" spans="1:14" x14ac:dyDescent="0.25">
      <c r="A155" s="1" t="s">
        <v>308</v>
      </c>
      <c r="B155" s="1">
        <v>3</v>
      </c>
      <c r="C155" s="1" t="s">
        <v>314</v>
      </c>
      <c r="D155" s="1" t="s">
        <v>1550</v>
      </c>
      <c r="E155" s="3" t="s">
        <v>315</v>
      </c>
      <c r="F155" s="46">
        <v>1.7752999999999997</v>
      </c>
      <c r="G155" s="29" t="str">
        <f>IF(COUNTIFS('Support - BMV '!C:C,'Main - LMDD Calculation'!D155)=0,"","X")</f>
        <v/>
      </c>
      <c r="H155" s="1" t="str">
        <f>IF(COUNTIFS('Support - LTAP'!C:C,'Main - LMDD Calculation'!D155)=1,"X","")</f>
        <v/>
      </c>
      <c r="I155" s="30" t="str">
        <f t="shared" si="12"/>
        <v>NO</v>
      </c>
      <c r="J155" s="37">
        <f t="shared" si="13"/>
        <v>0</v>
      </c>
      <c r="K155" s="38">
        <f t="shared" si="14"/>
        <v>0</v>
      </c>
      <c r="L155" s="39">
        <f t="shared" si="15"/>
        <v>0</v>
      </c>
      <c r="M155" s="39">
        <f t="shared" si="16"/>
        <v>0</v>
      </c>
      <c r="N155" s="40">
        <f t="shared" si="17"/>
        <v>0</v>
      </c>
    </row>
    <row r="156" spans="1:14" x14ac:dyDescent="0.25">
      <c r="A156" s="1" t="s">
        <v>308</v>
      </c>
      <c r="B156" s="1">
        <v>3</v>
      </c>
      <c r="C156" s="1" t="s">
        <v>316</v>
      </c>
      <c r="D156" s="1" t="s">
        <v>1551</v>
      </c>
      <c r="E156" s="3" t="s">
        <v>317</v>
      </c>
      <c r="F156" s="46">
        <v>7.7970999999999995</v>
      </c>
      <c r="G156" s="29" t="str">
        <f>IF(COUNTIFS('Support - BMV '!C:C,'Main - LMDD Calculation'!D156)=0,"","X")</f>
        <v/>
      </c>
      <c r="H156" s="1" t="str">
        <f>IF(COUNTIFS('Support - LTAP'!C:C,'Main - LMDD Calculation'!D156)=1,"X","")</f>
        <v/>
      </c>
      <c r="I156" s="30" t="str">
        <f t="shared" si="12"/>
        <v>NO</v>
      </c>
      <c r="J156" s="37">
        <f t="shared" si="13"/>
        <v>0</v>
      </c>
      <c r="K156" s="38">
        <f t="shared" si="14"/>
        <v>0</v>
      </c>
      <c r="L156" s="39">
        <f t="shared" si="15"/>
        <v>0</v>
      </c>
      <c r="M156" s="39">
        <f t="shared" si="16"/>
        <v>0</v>
      </c>
      <c r="N156" s="40">
        <f t="shared" si="17"/>
        <v>0</v>
      </c>
    </row>
    <row r="157" spans="1:14" x14ac:dyDescent="0.25">
      <c r="A157" s="1" t="s">
        <v>308</v>
      </c>
      <c r="B157" s="1">
        <v>3</v>
      </c>
      <c r="C157" s="1" t="s">
        <v>318</v>
      </c>
      <c r="D157" s="1" t="s">
        <v>1552</v>
      </c>
      <c r="E157" s="3" t="s">
        <v>319</v>
      </c>
      <c r="F157" s="46">
        <v>34.213199999999993</v>
      </c>
      <c r="G157" s="29" t="str">
        <f>IF(COUNTIFS('Support - BMV '!C:C,'Main - LMDD Calculation'!D157)=0,"","X")</f>
        <v/>
      </c>
      <c r="H157" s="1" t="str">
        <f>IF(COUNTIFS('Support - LTAP'!C:C,'Main - LMDD Calculation'!D157)=1,"X","")</f>
        <v/>
      </c>
      <c r="I157" s="30" t="str">
        <f t="shared" si="12"/>
        <v>NO</v>
      </c>
      <c r="J157" s="37">
        <f t="shared" si="13"/>
        <v>0</v>
      </c>
      <c r="K157" s="38">
        <f t="shared" si="14"/>
        <v>0</v>
      </c>
      <c r="L157" s="39">
        <f t="shared" si="15"/>
        <v>0</v>
      </c>
      <c r="M157" s="39">
        <f t="shared" si="16"/>
        <v>0</v>
      </c>
      <c r="N157" s="40">
        <f t="shared" si="17"/>
        <v>0</v>
      </c>
    </row>
    <row r="158" spans="1:14" x14ac:dyDescent="0.25">
      <c r="A158" s="1" t="s">
        <v>320</v>
      </c>
      <c r="B158" s="1">
        <v>1</v>
      </c>
      <c r="C158" s="1" t="s">
        <v>7</v>
      </c>
      <c r="D158" s="1" t="s">
        <v>1553</v>
      </c>
      <c r="E158" s="3" t="s">
        <v>1330</v>
      </c>
      <c r="F158" s="46">
        <v>1551.4463000000007</v>
      </c>
      <c r="G158" s="29" t="str">
        <f>IF(COUNTIFS('Support - BMV '!C:C,'Main - LMDD Calculation'!D158)=0,"","X")</f>
        <v>X</v>
      </c>
      <c r="H158" s="1" t="str">
        <f>IF(COUNTIFS('Support - LTAP'!C:C,'Main - LMDD Calculation'!D158)=1,"X","")</f>
        <v>X</v>
      </c>
      <c r="I158" s="30" t="str">
        <f t="shared" si="12"/>
        <v>YES</v>
      </c>
      <c r="J158" s="37">
        <f t="shared" si="13"/>
        <v>1551.4463000000007</v>
      </c>
      <c r="K158" s="38">
        <f t="shared" si="14"/>
        <v>1.3839882377962824E-2</v>
      </c>
      <c r="L158" s="39">
        <f t="shared" si="15"/>
        <v>451403.23</v>
      </c>
      <c r="M158" s="39">
        <f t="shared" si="16"/>
        <v>0</v>
      </c>
      <c r="N158" s="40">
        <f t="shared" si="17"/>
        <v>451403.23</v>
      </c>
    </row>
    <row r="159" spans="1:14" x14ac:dyDescent="0.25">
      <c r="A159" s="1" t="s">
        <v>320</v>
      </c>
      <c r="B159" s="1">
        <v>3</v>
      </c>
      <c r="C159" s="1" t="s">
        <v>322</v>
      </c>
      <c r="D159" s="1" t="s">
        <v>1554</v>
      </c>
      <c r="E159" s="3" t="s">
        <v>323</v>
      </c>
      <c r="F159" s="46">
        <v>93.012500000000017</v>
      </c>
      <c r="G159" s="29" t="str">
        <f>IF(COUNTIFS('Support - BMV '!C:C,'Main - LMDD Calculation'!D159)=0,"","X")</f>
        <v/>
      </c>
      <c r="H159" s="1" t="str">
        <f>IF(COUNTIFS('Support - LTAP'!C:C,'Main - LMDD Calculation'!D159)=1,"X","")</f>
        <v/>
      </c>
      <c r="I159" s="30" t="str">
        <f t="shared" si="12"/>
        <v>NO</v>
      </c>
      <c r="J159" s="37">
        <f t="shared" si="13"/>
        <v>0</v>
      </c>
      <c r="K159" s="38">
        <f t="shared" si="14"/>
        <v>0</v>
      </c>
      <c r="L159" s="39">
        <f t="shared" si="15"/>
        <v>0</v>
      </c>
      <c r="M159" s="39">
        <f t="shared" si="16"/>
        <v>0</v>
      </c>
      <c r="N159" s="40">
        <f t="shared" si="17"/>
        <v>0</v>
      </c>
    </row>
    <row r="160" spans="1:14" x14ac:dyDescent="0.25">
      <c r="A160" s="1" t="s">
        <v>320</v>
      </c>
      <c r="B160" s="1">
        <v>3</v>
      </c>
      <c r="C160" s="1" t="s">
        <v>324</v>
      </c>
      <c r="D160" s="1" t="s">
        <v>1555</v>
      </c>
      <c r="E160" s="3" t="s">
        <v>325</v>
      </c>
      <c r="F160" s="46">
        <v>12.958999999999998</v>
      </c>
      <c r="G160" s="29" t="str">
        <f>IF(COUNTIFS('Support - BMV '!C:C,'Main - LMDD Calculation'!D160)=0,"","X")</f>
        <v/>
      </c>
      <c r="H160" s="1" t="str">
        <f>IF(COUNTIFS('Support - LTAP'!C:C,'Main - LMDD Calculation'!D160)=1,"X","")</f>
        <v/>
      </c>
      <c r="I160" s="30" t="str">
        <f t="shared" si="12"/>
        <v>NO</v>
      </c>
      <c r="J160" s="37">
        <f t="shared" si="13"/>
        <v>0</v>
      </c>
      <c r="K160" s="38">
        <f t="shared" si="14"/>
        <v>0</v>
      </c>
      <c r="L160" s="39">
        <f t="shared" si="15"/>
        <v>0</v>
      </c>
      <c r="M160" s="39">
        <f t="shared" si="16"/>
        <v>0</v>
      </c>
      <c r="N160" s="40">
        <f t="shared" si="17"/>
        <v>0</v>
      </c>
    </row>
    <row r="161" spans="1:14" x14ac:dyDescent="0.25">
      <c r="A161" s="1" t="s">
        <v>320</v>
      </c>
      <c r="B161" s="1">
        <v>3</v>
      </c>
      <c r="C161" s="1" t="s">
        <v>326</v>
      </c>
      <c r="D161" s="1" t="s">
        <v>1556</v>
      </c>
      <c r="E161" s="3" t="s">
        <v>321</v>
      </c>
      <c r="F161" s="46">
        <v>5.1501999999999999</v>
      </c>
      <c r="G161" s="29" t="str">
        <f>IF(COUNTIFS('Support - BMV '!C:C,'Main - LMDD Calculation'!D161)=0,"","X")</f>
        <v/>
      </c>
      <c r="H161" s="1" t="str">
        <f>IF(COUNTIFS('Support - LTAP'!C:C,'Main - LMDD Calculation'!D161)=1,"X","")</f>
        <v/>
      </c>
      <c r="I161" s="30" t="str">
        <f t="shared" si="12"/>
        <v>NO</v>
      </c>
      <c r="J161" s="37">
        <f t="shared" si="13"/>
        <v>0</v>
      </c>
      <c r="K161" s="38">
        <f t="shared" si="14"/>
        <v>0</v>
      </c>
      <c r="L161" s="39">
        <f t="shared" si="15"/>
        <v>0</v>
      </c>
      <c r="M161" s="39">
        <f t="shared" si="16"/>
        <v>0</v>
      </c>
      <c r="N161" s="40">
        <f t="shared" si="17"/>
        <v>0</v>
      </c>
    </row>
    <row r="162" spans="1:14" x14ac:dyDescent="0.25">
      <c r="A162" s="1" t="s">
        <v>320</v>
      </c>
      <c r="B162" s="1">
        <v>3</v>
      </c>
      <c r="C162" s="1" t="s">
        <v>327</v>
      </c>
      <c r="D162" s="1" t="s">
        <v>1557</v>
      </c>
      <c r="E162" s="3" t="s">
        <v>328</v>
      </c>
      <c r="F162" s="46">
        <v>11.231100000000003</v>
      </c>
      <c r="G162" s="29" t="str">
        <f>IF(COUNTIFS('Support - BMV '!C:C,'Main - LMDD Calculation'!D162)=0,"","X")</f>
        <v/>
      </c>
      <c r="H162" s="1" t="str">
        <f>IF(COUNTIFS('Support - LTAP'!C:C,'Main - LMDD Calculation'!D162)=1,"X","")</f>
        <v/>
      </c>
      <c r="I162" s="30" t="str">
        <f t="shared" si="12"/>
        <v>NO</v>
      </c>
      <c r="J162" s="37">
        <f t="shared" si="13"/>
        <v>0</v>
      </c>
      <c r="K162" s="38">
        <f t="shared" si="14"/>
        <v>0</v>
      </c>
      <c r="L162" s="39">
        <f t="shared" si="15"/>
        <v>0</v>
      </c>
      <c r="M162" s="39">
        <f t="shared" si="16"/>
        <v>0</v>
      </c>
      <c r="N162" s="40">
        <f t="shared" si="17"/>
        <v>0</v>
      </c>
    </row>
    <row r="163" spans="1:14" x14ac:dyDescent="0.25">
      <c r="A163" s="1" t="s">
        <v>329</v>
      </c>
      <c r="B163" s="1">
        <v>1</v>
      </c>
      <c r="C163" s="1" t="s">
        <v>7</v>
      </c>
      <c r="D163" s="1" t="s">
        <v>1558</v>
      </c>
      <c r="E163" s="3" t="s">
        <v>1331</v>
      </c>
      <c r="F163" s="46">
        <v>1886.6328999999992</v>
      </c>
      <c r="G163" s="29" t="str">
        <f>IF(COUNTIFS('Support - BMV '!C:C,'Main - LMDD Calculation'!D163)=0,"","X")</f>
        <v>X</v>
      </c>
      <c r="H163" s="1" t="str">
        <f>IF(COUNTIFS('Support - LTAP'!C:C,'Main - LMDD Calculation'!D163)=1,"X","")</f>
        <v>X</v>
      </c>
      <c r="I163" s="30" t="str">
        <f t="shared" si="12"/>
        <v>YES</v>
      </c>
      <c r="J163" s="37">
        <f t="shared" si="13"/>
        <v>1886.6328999999992</v>
      </c>
      <c r="K163" s="38">
        <f t="shared" si="14"/>
        <v>1.682995887540218E-2</v>
      </c>
      <c r="L163" s="39">
        <f t="shared" si="15"/>
        <v>548927.92000000004</v>
      </c>
      <c r="M163" s="39">
        <f t="shared" si="16"/>
        <v>0</v>
      </c>
      <c r="N163" s="40">
        <f t="shared" si="17"/>
        <v>548927.92000000004</v>
      </c>
    </row>
    <row r="164" spans="1:14" x14ac:dyDescent="0.25">
      <c r="A164" s="1" t="s">
        <v>329</v>
      </c>
      <c r="B164" s="1">
        <v>3</v>
      </c>
      <c r="C164" s="1" t="s">
        <v>331</v>
      </c>
      <c r="D164" s="1" t="s">
        <v>1559</v>
      </c>
      <c r="E164" s="3" t="s">
        <v>332</v>
      </c>
      <c r="F164" s="46">
        <v>117.99440000000001</v>
      </c>
      <c r="G164" s="29" t="str">
        <f>IF(COUNTIFS('Support - BMV '!C:C,'Main - LMDD Calculation'!D164)=0,"","X")</f>
        <v/>
      </c>
      <c r="H164" s="1" t="str">
        <f>IF(COUNTIFS('Support - LTAP'!C:C,'Main - LMDD Calculation'!D164)=1,"X","")</f>
        <v/>
      </c>
      <c r="I164" s="30" t="str">
        <f t="shared" si="12"/>
        <v>NO</v>
      </c>
      <c r="J164" s="37">
        <f t="shared" si="13"/>
        <v>0</v>
      </c>
      <c r="K164" s="38">
        <f t="shared" si="14"/>
        <v>0</v>
      </c>
      <c r="L164" s="39">
        <f t="shared" si="15"/>
        <v>0</v>
      </c>
      <c r="M164" s="39">
        <f t="shared" si="16"/>
        <v>0</v>
      </c>
      <c r="N164" s="40">
        <f t="shared" si="17"/>
        <v>0</v>
      </c>
    </row>
    <row r="165" spans="1:14" x14ac:dyDescent="0.25">
      <c r="A165" s="1" t="s">
        <v>329</v>
      </c>
      <c r="B165" s="1">
        <v>3</v>
      </c>
      <c r="C165" s="1" t="s">
        <v>333</v>
      </c>
      <c r="D165" s="1" t="s">
        <v>1560</v>
      </c>
      <c r="E165" s="3" t="s">
        <v>334</v>
      </c>
      <c r="F165" s="46">
        <v>38.802300000000024</v>
      </c>
      <c r="G165" s="29" t="str">
        <f>IF(COUNTIFS('Support - BMV '!C:C,'Main - LMDD Calculation'!D165)=0,"","X")</f>
        <v/>
      </c>
      <c r="H165" s="1" t="str">
        <f>IF(COUNTIFS('Support - LTAP'!C:C,'Main - LMDD Calculation'!D165)=1,"X","")</f>
        <v/>
      </c>
      <c r="I165" s="30" t="str">
        <f t="shared" si="12"/>
        <v>NO</v>
      </c>
      <c r="J165" s="37">
        <f t="shared" si="13"/>
        <v>0</v>
      </c>
      <c r="K165" s="38">
        <f t="shared" si="14"/>
        <v>0</v>
      </c>
      <c r="L165" s="39">
        <f t="shared" si="15"/>
        <v>0</v>
      </c>
      <c r="M165" s="39">
        <f t="shared" si="16"/>
        <v>0</v>
      </c>
      <c r="N165" s="40">
        <f t="shared" si="17"/>
        <v>0</v>
      </c>
    </row>
    <row r="166" spans="1:14" x14ac:dyDescent="0.25">
      <c r="A166" s="1" t="s">
        <v>329</v>
      </c>
      <c r="B166" s="1">
        <v>3</v>
      </c>
      <c r="C166" s="1" t="s">
        <v>335</v>
      </c>
      <c r="D166" s="1" t="s">
        <v>1561</v>
      </c>
      <c r="E166" s="3" t="s">
        <v>336</v>
      </c>
      <c r="F166" s="46">
        <v>41.236499999999999</v>
      </c>
      <c r="G166" s="29" t="str">
        <f>IF(COUNTIFS('Support - BMV '!C:C,'Main - LMDD Calculation'!D166)=0,"","X")</f>
        <v/>
      </c>
      <c r="H166" s="1" t="str">
        <f>IF(COUNTIFS('Support - LTAP'!C:C,'Main - LMDD Calculation'!D166)=1,"X","")</f>
        <v/>
      </c>
      <c r="I166" s="30" t="str">
        <f t="shared" si="12"/>
        <v>NO</v>
      </c>
      <c r="J166" s="37">
        <f t="shared" si="13"/>
        <v>0</v>
      </c>
      <c r="K166" s="38">
        <f t="shared" si="14"/>
        <v>0</v>
      </c>
      <c r="L166" s="39">
        <f t="shared" si="15"/>
        <v>0</v>
      </c>
      <c r="M166" s="39">
        <f t="shared" si="16"/>
        <v>0</v>
      </c>
      <c r="N166" s="40">
        <f t="shared" si="17"/>
        <v>0</v>
      </c>
    </row>
    <row r="167" spans="1:14" x14ac:dyDescent="0.25">
      <c r="A167" s="1" t="s">
        <v>329</v>
      </c>
      <c r="B167" s="1">
        <v>3</v>
      </c>
      <c r="C167" s="1" t="s">
        <v>337</v>
      </c>
      <c r="D167" s="1" t="s">
        <v>1562</v>
      </c>
      <c r="E167" s="3" t="s">
        <v>338</v>
      </c>
      <c r="F167" s="46">
        <v>10.6347</v>
      </c>
      <c r="G167" s="29" t="str">
        <f>IF(COUNTIFS('Support - BMV '!C:C,'Main - LMDD Calculation'!D167)=0,"","X")</f>
        <v/>
      </c>
      <c r="H167" s="1" t="str">
        <f>IF(COUNTIFS('Support - LTAP'!C:C,'Main - LMDD Calculation'!D167)=1,"X","")</f>
        <v/>
      </c>
      <c r="I167" s="30" t="str">
        <f t="shared" si="12"/>
        <v>NO</v>
      </c>
      <c r="J167" s="37">
        <f t="shared" si="13"/>
        <v>0</v>
      </c>
      <c r="K167" s="38">
        <f t="shared" si="14"/>
        <v>0</v>
      </c>
      <c r="L167" s="39">
        <f t="shared" si="15"/>
        <v>0</v>
      </c>
      <c r="M167" s="39">
        <f t="shared" si="16"/>
        <v>0</v>
      </c>
      <c r="N167" s="40">
        <f t="shared" si="17"/>
        <v>0</v>
      </c>
    </row>
    <row r="168" spans="1:14" x14ac:dyDescent="0.25">
      <c r="A168" s="1" t="s">
        <v>329</v>
      </c>
      <c r="B168" s="1">
        <v>3</v>
      </c>
      <c r="C168" s="1" t="s">
        <v>339</v>
      </c>
      <c r="D168" s="1" t="s">
        <v>1563</v>
      </c>
      <c r="E168" s="3" t="s">
        <v>340</v>
      </c>
      <c r="F168" s="46">
        <v>21.418300000000002</v>
      </c>
      <c r="G168" s="29" t="str">
        <f>IF(COUNTIFS('Support - BMV '!C:C,'Main - LMDD Calculation'!D168)=0,"","X")</f>
        <v/>
      </c>
      <c r="H168" s="1" t="str">
        <f>IF(COUNTIFS('Support - LTAP'!C:C,'Main - LMDD Calculation'!D168)=1,"X","")</f>
        <v/>
      </c>
      <c r="I168" s="30" t="str">
        <f t="shared" si="12"/>
        <v>NO</v>
      </c>
      <c r="J168" s="37">
        <f t="shared" si="13"/>
        <v>0</v>
      </c>
      <c r="K168" s="38">
        <f t="shared" si="14"/>
        <v>0</v>
      </c>
      <c r="L168" s="39">
        <f t="shared" si="15"/>
        <v>0</v>
      </c>
      <c r="M168" s="39">
        <f t="shared" si="16"/>
        <v>0</v>
      </c>
      <c r="N168" s="40">
        <f t="shared" si="17"/>
        <v>0</v>
      </c>
    </row>
    <row r="169" spans="1:14" x14ac:dyDescent="0.25">
      <c r="A169" s="1" t="s">
        <v>329</v>
      </c>
      <c r="B169" s="1">
        <v>3</v>
      </c>
      <c r="C169" s="1" t="s">
        <v>341</v>
      </c>
      <c r="D169" s="1" t="s">
        <v>1564</v>
      </c>
      <c r="E169" s="3" t="s">
        <v>342</v>
      </c>
      <c r="F169" s="46">
        <v>8.6940999999999988</v>
      </c>
      <c r="G169" s="29" t="str">
        <f>IF(COUNTIFS('Support - BMV '!C:C,'Main - LMDD Calculation'!D169)=0,"","X")</f>
        <v/>
      </c>
      <c r="H169" s="1" t="str">
        <f>IF(COUNTIFS('Support - LTAP'!C:C,'Main - LMDD Calculation'!D169)=1,"X","")</f>
        <v/>
      </c>
      <c r="I169" s="30" t="str">
        <f t="shared" si="12"/>
        <v>NO</v>
      </c>
      <c r="J169" s="37">
        <f t="shared" si="13"/>
        <v>0</v>
      </c>
      <c r="K169" s="38">
        <f t="shared" si="14"/>
        <v>0</v>
      </c>
      <c r="L169" s="39">
        <f t="shared" si="15"/>
        <v>0</v>
      </c>
      <c r="M169" s="39">
        <f t="shared" si="16"/>
        <v>0</v>
      </c>
      <c r="N169" s="40">
        <f t="shared" si="17"/>
        <v>0</v>
      </c>
    </row>
    <row r="170" spans="1:14" x14ac:dyDescent="0.25">
      <c r="A170" s="1" t="s">
        <v>329</v>
      </c>
      <c r="B170" s="1">
        <v>3</v>
      </c>
      <c r="C170" s="1" t="s">
        <v>343</v>
      </c>
      <c r="D170" s="1" t="s">
        <v>1565</v>
      </c>
      <c r="E170" s="3" t="s">
        <v>344</v>
      </c>
      <c r="F170" s="46">
        <v>1.5895000000000001</v>
      </c>
      <c r="G170" s="29" t="str">
        <f>IF(COUNTIFS('Support - BMV '!C:C,'Main - LMDD Calculation'!D170)=0,"","X")</f>
        <v/>
      </c>
      <c r="H170" s="1" t="str">
        <f>IF(COUNTIFS('Support - LTAP'!C:C,'Main - LMDD Calculation'!D170)=1,"X","")</f>
        <v/>
      </c>
      <c r="I170" s="30" t="str">
        <f t="shared" si="12"/>
        <v>NO</v>
      </c>
      <c r="J170" s="37">
        <f t="shared" si="13"/>
        <v>0</v>
      </c>
      <c r="K170" s="38">
        <f t="shared" si="14"/>
        <v>0</v>
      </c>
      <c r="L170" s="39">
        <f t="shared" si="15"/>
        <v>0</v>
      </c>
      <c r="M170" s="39">
        <f t="shared" si="16"/>
        <v>0</v>
      </c>
      <c r="N170" s="40">
        <f t="shared" si="17"/>
        <v>0</v>
      </c>
    </row>
    <row r="171" spans="1:14" x14ac:dyDescent="0.25">
      <c r="A171" s="1" t="s">
        <v>329</v>
      </c>
      <c r="B171" s="1">
        <v>3</v>
      </c>
      <c r="C171" s="1" t="s">
        <v>345</v>
      </c>
      <c r="D171" s="1" t="s">
        <v>1566</v>
      </c>
      <c r="E171" s="3" t="s">
        <v>346</v>
      </c>
      <c r="F171" s="46">
        <v>14.814299999999999</v>
      </c>
      <c r="G171" s="29" t="str">
        <f>IF(COUNTIFS('Support - BMV '!C:C,'Main - LMDD Calculation'!D171)=0,"","X")</f>
        <v/>
      </c>
      <c r="H171" s="1" t="str">
        <f>IF(COUNTIFS('Support - LTAP'!C:C,'Main - LMDD Calculation'!D171)=1,"X","")</f>
        <v/>
      </c>
      <c r="I171" s="30" t="str">
        <f t="shared" si="12"/>
        <v>NO</v>
      </c>
      <c r="J171" s="37">
        <f t="shared" si="13"/>
        <v>0</v>
      </c>
      <c r="K171" s="38">
        <f t="shared" si="14"/>
        <v>0</v>
      </c>
      <c r="L171" s="39">
        <f t="shared" si="15"/>
        <v>0</v>
      </c>
      <c r="M171" s="39">
        <f t="shared" si="16"/>
        <v>0</v>
      </c>
      <c r="N171" s="40">
        <f t="shared" si="17"/>
        <v>0</v>
      </c>
    </row>
    <row r="172" spans="1:14" x14ac:dyDescent="0.25">
      <c r="A172" s="1" t="s">
        <v>329</v>
      </c>
      <c r="B172" s="1">
        <v>3</v>
      </c>
      <c r="C172" s="1" t="s">
        <v>347</v>
      </c>
      <c r="D172" s="1" t="s">
        <v>1567</v>
      </c>
      <c r="E172" s="3" t="s">
        <v>348</v>
      </c>
      <c r="F172" s="46">
        <v>23.765999999999998</v>
      </c>
      <c r="G172" s="29" t="str">
        <f>IF(COUNTIFS('Support - BMV '!C:C,'Main - LMDD Calculation'!D172)=0,"","X")</f>
        <v/>
      </c>
      <c r="H172" s="1" t="str">
        <f>IF(COUNTIFS('Support - LTAP'!C:C,'Main - LMDD Calculation'!D172)=1,"X","")</f>
        <v/>
      </c>
      <c r="I172" s="30" t="str">
        <f t="shared" si="12"/>
        <v>NO</v>
      </c>
      <c r="J172" s="37">
        <f t="shared" si="13"/>
        <v>0</v>
      </c>
      <c r="K172" s="38">
        <f t="shared" si="14"/>
        <v>0</v>
      </c>
      <c r="L172" s="39">
        <f t="shared" si="15"/>
        <v>0</v>
      </c>
      <c r="M172" s="39">
        <f t="shared" si="16"/>
        <v>0</v>
      </c>
      <c r="N172" s="40">
        <f t="shared" si="17"/>
        <v>0</v>
      </c>
    </row>
    <row r="173" spans="1:14" x14ac:dyDescent="0.25">
      <c r="A173" s="1" t="s">
        <v>329</v>
      </c>
      <c r="B173" s="1">
        <v>3</v>
      </c>
      <c r="C173" s="1" t="s">
        <v>349</v>
      </c>
      <c r="D173" s="1" t="s">
        <v>1568</v>
      </c>
      <c r="E173" s="3" t="s">
        <v>350</v>
      </c>
      <c r="F173" s="46">
        <v>7.5646000000000004</v>
      </c>
      <c r="G173" s="29" t="str">
        <f>IF(COUNTIFS('Support - BMV '!C:C,'Main - LMDD Calculation'!D173)=0,"","X")</f>
        <v/>
      </c>
      <c r="H173" s="1" t="str">
        <f>IF(COUNTIFS('Support - LTAP'!C:C,'Main - LMDD Calculation'!D173)=1,"X","")</f>
        <v/>
      </c>
      <c r="I173" s="30" t="str">
        <f t="shared" si="12"/>
        <v>NO</v>
      </c>
      <c r="J173" s="37">
        <f t="shared" si="13"/>
        <v>0</v>
      </c>
      <c r="K173" s="38">
        <f t="shared" si="14"/>
        <v>0</v>
      </c>
      <c r="L173" s="39">
        <f t="shared" si="15"/>
        <v>0</v>
      </c>
      <c r="M173" s="39">
        <f t="shared" si="16"/>
        <v>0</v>
      </c>
      <c r="N173" s="40">
        <f t="shared" si="17"/>
        <v>0</v>
      </c>
    </row>
    <row r="174" spans="1:14" x14ac:dyDescent="0.25">
      <c r="A174" s="1" t="s">
        <v>351</v>
      </c>
      <c r="B174" s="1">
        <v>1</v>
      </c>
      <c r="C174" s="1" t="s">
        <v>7</v>
      </c>
      <c r="D174" s="1" t="s">
        <v>1569</v>
      </c>
      <c r="E174" s="3" t="s">
        <v>1332</v>
      </c>
      <c r="F174" s="46">
        <v>1591.1342000000006</v>
      </c>
      <c r="G174" s="29" t="str">
        <f>IF(COUNTIFS('Support - BMV '!C:C,'Main - LMDD Calculation'!D174)=0,"","X")</f>
        <v>X</v>
      </c>
      <c r="H174" s="1" t="str">
        <f>IF(COUNTIFS('Support - LTAP'!C:C,'Main - LMDD Calculation'!D174)=1,"X","")</f>
        <v>X</v>
      </c>
      <c r="I174" s="30" t="str">
        <f t="shared" si="12"/>
        <v>YES</v>
      </c>
      <c r="J174" s="37">
        <f t="shared" si="13"/>
        <v>1591.1342000000006</v>
      </c>
      <c r="K174" s="38">
        <f t="shared" si="14"/>
        <v>1.4193923550917602E-2</v>
      </c>
      <c r="L174" s="39">
        <f t="shared" si="15"/>
        <v>462950.68</v>
      </c>
      <c r="M174" s="39">
        <f t="shared" si="16"/>
        <v>0</v>
      </c>
      <c r="N174" s="40">
        <f t="shared" si="17"/>
        <v>462950.68</v>
      </c>
    </row>
    <row r="175" spans="1:14" x14ac:dyDescent="0.25">
      <c r="A175" s="1" t="s">
        <v>351</v>
      </c>
      <c r="B175" s="1">
        <v>3</v>
      </c>
      <c r="C175" s="1" t="s">
        <v>353</v>
      </c>
      <c r="D175" s="1" t="s">
        <v>1570</v>
      </c>
      <c r="E175" s="3" t="s">
        <v>354</v>
      </c>
      <c r="F175" s="46">
        <v>332.3775</v>
      </c>
      <c r="G175" s="29" t="str">
        <f>IF(COUNTIFS('Support - BMV '!C:C,'Main - LMDD Calculation'!D175)=0,"","X")</f>
        <v/>
      </c>
      <c r="H175" s="1" t="str">
        <f>IF(COUNTIFS('Support - LTAP'!C:C,'Main - LMDD Calculation'!D175)=1,"X","")</f>
        <v/>
      </c>
      <c r="I175" s="30" t="str">
        <f t="shared" si="12"/>
        <v>NO</v>
      </c>
      <c r="J175" s="37">
        <f t="shared" si="13"/>
        <v>0</v>
      </c>
      <c r="K175" s="38">
        <f t="shared" si="14"/>
        <v>0</v>
      </c>
      <c r="L175" s="39">
        <f t="shared" si="15"/>
        <v>0</v>
      </c>
      <c r="M175" s="39">
        <f t="shared" si="16"/>
        <v>0</v>
      </c>
      <c r="N175" s="40">
        <f t="shared" si="17"/>
        <v>0</v>
      </c>
    </row>
    <row r="176" spans="1:14" x14ac:dyDescent="0.25">
      <c r="A176" s="1" t="s">
        <v>351</v>
      </c>
      <c r="B176" s="1">
        <v>3</v>
      </c>
      <c r="C176" s="1" t="s">
        <v>355</v>
      </c>
      <c r="D176" s="1" t="s">
        <v>1571</v>
      </c>
      <c r="E176" s="3" t="s">
        <v>356</v>
      </c>
      <c r="F176" s="46">
        <v>69.28919999999998</v>
      </c>
      <c r="G176" s="29" t="str">
        <f>IF(COUNTIFS('Support - BMV '!C:C,'Main - LMDD Calculation'!D176)=0,"","X")</f>
        <v/>
      </c>
      <c r="H176" s="1" t="str">
        <f>IF(COUNTIFS('Support - LTAP'!C:C,'Main - LMDD Calculation'!D176)=1,"X","")</f>
        <v/>
      </c>
      <c r="I176" s="30" t="str">
        <f t="shared" si="12"/>
        <v>NO</v>
      </c>
      <c r="J176" s="37">
        <f t="shared" si="13"/>
        <v>0</v>
      </c>
      <c r="K176" s="38">
        <f t="shared" si="14"/>
        <v>0</v>
      </c>
      <c r="L176" s="39">
        <f t="shared" si="15"/>
        <v>0</v>
      </c>
      <c r="M176" s="39">
        <f t="shared" si="16"/>
        <v>0</v>
      </c>
      <c r="N176" s="40">
        <f t="shared" si="17"/>
        <v>0</v>
      </c>
    </row>
    <row r="177" spans="1:14" x14ac:dyDescent="0.25">
      <c r="A177" s="1" t="s">
        <v>351</v>
      </c>
      <c r="B177" s="1">
        <v>3</v>
      </c>
      <c r="C177" s="1" t="s">
        <v>357</v>
      </c>
      <c r="D177" s="1" t="s">
        <v>1572</v>
      </c>
      <c r="E177" s="3" t="s">
        <v>358</v>
      </c>
      <c r="F177" s="46">
        <v>48.583799999999989</v>
      </c>
      <c r="G177" s="29" t="str">
        <f>IF(COUNTIFS('Support - BMV '!C:C,'Main - LMDD Calculation'!D177)=0,"","X")</f>
        <v/>
      </c>
      <c r="H177" s="1" t="str">
        <f>IF(COUNTIFS('Support - LTAP'!C:C,'Main - LMDD Calculation'!D177)=1,"X","")</f>
        <v/>
      </c>
      <c r="I177" s="30" t="str">
        <f t="shared" si="12"/>
        <v>NO</v>
      </c>
      <c r="J177" s="37">
        <f t="shared" si="13"/>
        <v>0</v>
      </c>
      <c r="K177" s="38">
        <f t="shared" si="14"/>
        <v>0</v>
      </c>
      <c r="L177" s="39">
        <f t="shared" si="15"/>
        <v>0</v>
      </c>
      <c r="M177" s="39">
        <f t="shared" si="16"/>
        <v>0</v>
      </c>
      <c r="N177" s="40">
        <f t="shared" si="17"/>
        <v>0</v>
      </c>
    </row>
    <row r="178" spans="1:14" x14ac:dyDescent="0.25">
      <c r="A178" s="1" t="s">
        <v>351</v>
      </c>
      <c r="B178" s="1">
        <v>3</v>
      </c>
      <c r="C178" s="1" t="s">
        <v>359</v>
      </c>
      <c r="D178" s="1" t="s">
        <v>1573</v>
      </c>
      <c r="E178" s="3" t="s">
        <v>360</v>
      </c>
      <c r="F178" s="46">
        <v>6.5608000000000004</v>
      </c>
      <c r="G178" s="29" t="str">
        <f>IF(COUNTIFS('Support - BMV '!C:C,'Main - LMDD Calculation'!D178)=0,"","X")</f>
        <v/>
      </c>
      <c r="H178" s="1" t="str">
        <f>IF(COUNTIFS('Support - LTAP'!C:C,'Main - LMDD Calculation'!D178)=1,"X","")</f>
        <v/>
      </c>
      <c r="I178" s="30" t="str">
        <f t="shared" si="12"/>
        <v>NO</v>
      </c>
      <c r="J178" s="37">
        <f t="shared" si="13"/>
        <v>0</v>
      </c>
      <c r="K178" s="38">
        <f t="shared" si="14"/>
        <v>0</v>
      </c>
      <c r="L178" s="39">
        <f t="shared" si="15"/>
        <v>0</v>
      </c>
      <c r="M178" s="39">
        <f t="shared" si="16"/>
        <v>0</v>
      </c>
      <c r="N178" s="40">
        <f t="shared" si="17"/>
        <v>0</v>
      </c>
    </row>
    <row r="179" spans="1:14" x14ac:dyDescent="0.25">
      <c r="A179" s="1" t="s">
        <v>351</v>
      </c>
      <c r="B179" s="1">
        <v>3</v>
      </c>
      <c r="C179" s="1" t="s">
        <v>361</v>
      </c>
      <c r="D179" s="1" t="s">
        <v>1574</v>
      </c>
      <c r="E179" s="3" t="s">
        <v>362</v>
      </c>
      <c r="F179" s="46">
        <v>29.673300000000008</v>
      </c>
      <c r="G179" s="29" t="str">
        <f>IF(COUNTIFS('Support - BMV '!C:C,'Main - LMDD Calculation'!D179)=0,"","X")</f>
        <v/>
      </c>
      <c r="H179" s="1" t="str">
        <f>IF(COUNTIFS('Support - LTAP'!C:C,'Main - LMDD Calculation'!D179)=1,"X","")</f>
        <v/>
      </c>
      <c r="I179" s="30" t="str">
        <f t="shared" si="12"/>
        <v>NO</v>
      </c>
      <c r="J179" s="37">
        <f t="shared" si="13"/>
        <v>0</v>
      </c>
      <c r="K179" s="38">
        <f t="shared" si="14"/>
        <v>0</v>
      </c>
      <c r="L179" s="39">
        <f t="shared" si="15"/>
        <v>0</v>
      </c>
      <c r="M179" s="39">
        <f t="shared" si="16"/>
        <v>0</v>
      </c>
      <c r="N179" s="40">
        <f t="shared" si="17"/>
        <v>0</v>
      </c>
    </row>
    <row r="180" spans="1:14" x14ac:dyDescent="0.25">
      <c r="A180" s="1" t="s">
        <v>351</v>
      </c>
      <c r="B180" s="1">
        <v>3</v>
      </c>
      <c r="C180" s="1" t="s">
        <v>363</v>
      </c>
      <c r="D180" s="1" t="s">
        <v>1575</v>
      </c>
      <c r="E180" s="3" t="s">
        <v>364</v>
      </c>
      <c r="F180" s="46">
        <v>12.502699999999997</v>
      </c>
      <c r="G180" s="29" t="str">
        <f>IF(COUNTIFS('Support - BMV '!C:C,'Main - LMDD Calculation'!D180)=0,"","X")</f>
        <v/>
      </c>
      <c r="H180" s="1" t="str">
        <f>IF(COUNTIFS('Support - LTAP'!C:C,'Main - LMDD Calculation'!D180)=1,"X","")</f>
        <v/>
      </c>
      <c r="I180" s="30" t="str">
        <f t="shared" si="12"/>
        <v>NO</v>
      </c>
      <c r="J180" s="37">
        <f t="shared" si="13"/>
        <v>0</v>
      </c>
      <c r="K180" s="38">
        <f t="shared" si="14"/>
        <v>0</v>
      </c>
      <c r="L180" s="39">
        <f t="shared" si="15"/>
        <v>0</v>
      </c>
      <c r="M180" s="39">
        <f t="shared" si="16"/>
        <v>0</v>
      </c>
      <c r="N180" s="40">
        <f t="shared" si="17"/>
        <v>0</v>
      </c>
    </row>
    <row r="181" spans="1:14" x14ac:dyDescent="0.25">
      <c r="A181" s="1" t="s">
        <v>351</v>
      </c>
      <c r="B181" s="1">
        <v>3</v>
      </c>
      <c r="C181" s="1" t="s">
        <v>365</v>
      </c>
      <c r="D181" s="1" t="s">
        <v>1576</v>
      </c>
      <c r="E181" s="3" t="s">
        <v>366</v>
      </c>
      <c r="F181" s="46">
        <v>14.584700000000003</v>
      </c>
      <c r="G181" s="29" t="str">
        <f>IF(COUNTIFS('Support - BMV '!C:C,'Main - LMDD Calculation'!D181)=0,"","X")</f>
        <v/>
      </c>
      <c r="H181" s="1" t="str">
        <f>IF(COUNTIFS('Support - LTAP'!C:C,'Main - LMDD Calculation'!D181)=1,"X","")</f>
        <v/>
      </c>
      <c r="I181" s="30" t="str">
        <f t="shared" si="12"/>
        <v>NO</v>
      </c>
      <c r="J181" s="37">
        <f t="shared" si="13"/>
        <v>0</v>
      </c>
      <c r="K181" s="38">
        <f t="shared" si="14"/>
        <v>0</v>
      </c>
      <c r="L181" s="39">
        <f t="shared" si="15"/>
        <v>0</v>
      </c>
      <c r="M181" s="39">
        <f t="shared" si="16"/>
        <v>0</v>
      </c>
      <c r="N181" s="40">
        <f t="shared" si="17"/>
        <v>0</v>
      </c>
    </row>
    <row r="182" spans="1:14" x14ac:dyDescent="0.25">
      <c r="A182" s="1" t="s">
        <v>351</v>
      </c>
      <c r="B182" s="1">
        <v>3</v>
      </c>
      <c r="C182" s="1" t="s">
        <v>367</v>
      </c>
      <c r="D182" s="1" t="s">
        <v>1577</v>
      </c>
      <c r="E182" s="3" t="s">
        <v>368</v>
      </c>
      <c r="F182" s="46">
        <v>17.287399999999998</v>
      </c>
      <c r="G182" s="29" t="str">
        <f>IF(COUNTIFS('Support - BMV '!C:C,'Main - LMDD Calculation'!D182)=0,"","X")</f>
        <v/>
      </c>
      <c r="H182" s="1" t="str">
        <f>IF(COUNTIFS('Support - LTAP'!C:C,'Main - LMDD Calculation'!D182)=1,"X","")</f>
        <v/>
      </c>
      <c r="I182" s="30" t="str">
        <f t="shared" si="12"/>
        <v>NO</v>
      </c>
      <c r="J182" s="37">
        <f t="shared" si="13"/>
        <v>0</v>
      </c>
      <c r="K182" s="38">
        <f t="shared" si="14"/>
        <v>0</v>
      </c>
      <c r="L182" s="39">
        <f t="shared" si="15"/>
        <v>0</v>
      </c>
      <c r="M182" s="39">
        <f t="shared" si="16"/>
        <v>0</v>
      </c>
      <c r="N182" s="40">
        <f t="shared" si="17"/>
        <v>0</v>
      </c>
    </row>
    <row r="183" spans="1:14" x14ac:dyDescent="0.25">
      <c r="A183" s="1" t="s">
        <v>351</v>
      </c>
      <c r="B183" s="1">
        <v>3</v>
      </c>
      <c r="C183" s="1" t="s">
        <v>369</v>
      </c>
      <c r="D183" s="1" t="s">
        <v>1578</v>
      </c>
      <c r="E183" s="3" t="s">
        <v>370</v>
      </c>
      <c r="F183" s="46">
        <v>36.518300000000004</v>
      </c>
      <c r="G183" s="29" t="str">
        <f>IF(COUNTIFS('Support - BMV '!C:C,'Main - LMDD Calculation'!D183)=0,"","X")</f>
        <v/>
      </c>
      <c r="H183" s="1" t="str">
        <f>IF(COUNTIFS('Support - LTAP'!C:C,'Main - LMDD Calculation'!D183)=1,"X","")</f>
        <v/>
      </c>
      <c r="I183" s="30" t="str">
        <f t="shared" si="12"/>
        <v>NO</v>
      </c>
      <c r="J183" s="37">
        <f t="shared" si="13"/>
        <v>0</v>
      </c>
      <c r="K183" s="38">
        <f t="shared" si="14"/>
        <v>0</v>
      </c>
      <c r="L183" s="39">
        <f t="shared" si="15"/>
        <v>0</v>
      </c>
      <c r="M183" s="39">
        <f t="shared" si="16"/>
        <v>0</v>
      </c>
      <c r="N183" s="40">
        <f t="shared" si="17"/>
        <v>0</v>
      </c>
    </row>
    <row r="184" spans="1:14" x14ac:dyDescent="0.25">
      <c r="A184" s="1" t="s">
        <v>351</v>
      </c>
      <c r="B184" s="1">
        <v>3</v>
      </c>
      <c r="C184" s="1" t="s">
        <v>371</v>
      </c>
      <c r="D184" s="1" t="s">
        <v>1579</v>
      </c>
      <c r="E184" s="3" t="s">
        <v>372</v>
      </c>
      <c r="F184" s="46">
        <v>11.181699999999998</v>
      </c>
      <c r="G184" s="29" t="str">
        <f>IF(COUNTIFS('Support - BMV '!C:C,'Main - LMDD Calculation'!D184)=0,"","X")</f>
        <v/>
      </c>
      <c r="H184" s="1" t="str">
        <f>IF(COUNTIFS('Support - LTAP'!C:C,'Main - LMDD Calculation'!D184)=1,"X","")</f>
        <v/>
      </c>
      <c r="I184" s="30" t="str">
        <f t="shared" si="12"/>
        <v>NO</v>
      </c>
      <c r="J184" s="37">
        <f t="shared" si="13"/>
        <v>0</v>
      </c>
      <c r="K184" s="38">
        <f t="shared" si="14"/>
        <v>0</v>
      </c>
      <c r="L184" s="39">
        <f t="shared" si="15"/>
        <v>0</v>
      </c>
      <c r="M184" s="39">
        <f t="shared" si="16"/>
        <v>0</v>
      </c>
      <c r="N184" s="40">
        <f t="shared" si="17"/>
        <v>0</v>
      </c>
    </row>
    <row r="185" spans="1:14" x14ac:dyDescent="0.25">
      <c r="A185" s="1" t="s">
        <v>373</v>
      </c>
      <c r="B185" s="1">
        <v>1</v>
      </c>
      <c r="C185" s="1" t="s">
        <v>7</v>
      </c>
      <c r="D185" s="1" t="s">
        <v>1580</v>
      </c>
      <c r="E185" s="3" t="s">
        <v>1333</v>
      </c>
      <c r="F185" s="46">
        <v>1741.9305000000018</v>
      </c>
      <c r="G185" s="29" t="str">
        <f>IF(COUNTIFS('Support - BMV '!C:C,'Main - LMDD Calculation'!D185)=0,"","X")</f>
        <v>X</v>
      </c>
      <c r="H185" s="1" t="str">
        <f>IF(COUNTIFS('Support - LTAP'!C:C,'Main - LMDD Calculation'!D185)=1,"X","")</f>
        <v>X</v>
      </c>
      <c r="I185" s="30" t="str">
        <f t="shared" si="12"/>
        <v>YES</v>
      </c>
      <c r="J185" s="37">
        <f t="shared" si="13"/>
        <v>1741.9305000000018</v>
      </c>
      <c r="K185" s="38">
        <f t="shared" si="14"/>
        <v>1.5539121934536815E-2</v>
      </c>
      <c r="L185" s="39">
        <f t="shared" si="15"/>
        <v>506825.83</v>
      </c>
      <c r="M185" s="39">
        <f t="shared" si="16"/>
        <v>0</v>
      </c>
      <c r="N185" s="40">
        <f t="shared" si="17"/>
        <v>506825.83</v>
      </c>
    </row>
    <row r="186" spans="1:14" x14ac:dyDescent="0.25">
      <c r="A186" s="1" t="s">
        <v>373</v>
      </c>
      <c r="B186" s="1">
        <v>3</v>
      </c>
      <c r="C186" s="1" t="s">
        <v>375</v>
      </c>
      <c r="D186" s="1" t="s">
        <v>1581</v>
      </c>
      <c r="E186" s="3" t="s">
        <v>376</v>
      </c>
      <c r="F186" s="46">
        <v>78.914400000000043</v>
      </c>
      <c r="G186" s="29" t="str">
        <f>IF(COUNTIFS('Support - BMV '!C:C,'Main - LMDD Calculation'!D186)=0,"","X")</f>
        <v/>
      </c>
      <c r="H186" s="1" t="str">
        <f>IF(COUNTIFS('Support - LTAP'!C:C,'Main - LMDD Calculation'!D186)=1,"X","")</f>
        <v/>
      </c>
      <c r="I186" s="30" t="str">
        <f t="shared" si="12"/>
        <v>NO</v>
      </c>
      <c r="J186" s="37">
        <f t="shared" si="13"/>
        <v>0</v>
      </c>
      <c r="K186" s="38">
        <f t="shared" si="14"/>
        <v>0</v>
      </c>
      <c r="L186" s="39">
        <f t="shared" si="15"/>
        <v>0</v>
      </c>
      <c r="M186" s="39">
        <f t="shared" si="16"/>
        <v>0</v>
      </c>
      <c r="N186" s="40">
        <f t="shared" si="17"/>
        <v>0</v>
      </c>
    </row>
    <row r="187" spans="1:14" x14ac:dyDescent="0.25">
      <c r="A187" s="1" t="s">
        <v>373</v>
      </c>
      <c r="B187" s="1">
        <v>3</v>
      </c>
      <c r="C187" s="1" t="s">
        <v>377</v>
      </c>
      <c r="D187" s="1" t="s">
        <v>1582</v>
      </c>
      <c r="E187" s="3" t="s">
        <v>378</v>
      </c>
      <c r="F187" s="46">
        <v>49.767499999999998</v>
      </c>
      <c r="G187" s="29" t="str">
        <f>IF(COUNTIFS('Support - BMV '!C:C,'Main - LMDD Calculation'!D187)=0,"","X")</f>
        <v/>
      </c>
      <c r="H187" s="1" t="str">
        <f>IF(COUNTIFS('Support - LTAP'!C:C,'Main - LMDD Calculation'!D187)=1,"X","")</f>
        <v/>
      </c>
      <c r="I187" s="30" t="str">
        <f t="shared" si="12"/>
        <v>NO</v>
      </c>
      <c r="J187" s="37">
        <f t="shared" si="13"/>
        <v>0</v>
      </c>
      <c r="K187" s="38">
        <f t="shared" si="14"/>
        <v>0</v>
      </c>
      <c r="L187" s="39">
        <f t="shared" si="15"/>
        <v>0</v>
      </c>
      <c r="M187" s="39">
        <f t="shared" si="16"/>
        <v>0</v>
      </c>
      <c r="N187" s="40">
        <f t="shared" si="17"/>
        <v>0</v>
      </c>
    </row>
    <row r="188" spans="1:14" x14ac:dyDescent="0.25">
      <c r="A188" s="1" t="s">
        <v>373</v>
      </c>
      <c r="B188" s="1">
        <v>3</v>
      </c>
      <c r="C188" s="1" t="s">
        <v>379</v>
      </c>
      <c r="D188" s="1" t="s">
        <v>1583</v>
      </c>
      <c r="E188" s="3" t="s">
        <v>380</v>
      </c>
      <c r="F188" s="46">
        <v>31.113700000000001</v>
      </c>
      <c r="G188" s="29" t="str">
        <f>IF(COUNTIFS('Support - BMV '!C:C,'Main - LMDD Calculation'!D188)=0,"","X")</f>
        <v/>
      </c>
      <c r="H188" s="1" t="str">
        <f>IF(COUNTIFS('Support - LTAP'!C:C,'Main - LMDD Calculation'!D188)=1,"X","")</f>
        <v/>
      </c>
      <c r="I188" s="30" t="str">
        <f t="shared" si="12"/>
        <v>NO</v>
      </c>
      <c r="J188" s="37">
        <f t="shared" si="13"/>
        <v>0</v>
      </c>
      <c r="K188" s="38">
        <f t="shared" si="14"/>
        <v>0</v>
      </c>
      <c r="L188" s="39">
        <f t="shared" si="15"/>
        <v>0</v>
      </c>
      <c r="M188" s="39">
        <f t="shared" si="16"/>
        <v>0</v>
      </c>
      <c r="N188" s="40">
        <f t="shared" si="17"/>
        <v>0</v>
      </c>
    </row>
    <row r="189" spans="1:14" x14ac:dyDescent="0.25">
      <c r="A189" s="1" t="s">
        <v>373</v>
      </c>
      <c r="B189" s="1">
        <v>3</v>
      </c>
      <c r="C189" s="1" t="s">
        <v>381</v>
      </c>
      <c r="D189" s="1" t="s">
        <v>1584</v>
      </c>
      <c r="E189" s="3" t="s">
        <v>382</v>
      </c>
      <c r="F189" s="46">
        <v>12.7263</v>
      </c>
      <c r="G189" s="29" t="str">
        <f>IF(COUNTIFS('Support - BMV '!C:C,'Main - LMDD Calculation'!D189)=0,"","X")</f>
        <v/>
      </c>
      <c r="H189" s="1" t="str">
        <f>IF(COUNTIFS('Support - LTAP'!C:C,'Main - LMDD Calculation'!D189)=1,"X","")</f>
        <v/>
      </c>
      <c r="I189" s="30" t="str">
        <f t="shared" si="12"/>
        <v>NO</v>
      </c>
      <c r="J189" s="37">
        <f t="shared" si="13"/>
        <v>0</v>
      </c>
      <c r="K189" s="38">
        <f t="shared" si="14"/>
        <v>0</v>
      </c>
      <c r="L189" s="39">
        <f t="shared" si="15"/>
        <v>0</v>
      </c>
      <c r="M189" s="39">
        <f t="shared" si="16"/>
        <v>0</v>
      </c>
      <c r="N189" s="40">
        <f t="shared" si="17"/>
        <v>0</v>
      </c>
    </row>
    <row r="190" spans="1:14" x14ac:dyDescent="0.25">
      <c r="A190" s="1" t="s">
        <v>373</v>
      </c>
      <c r="B190" s="1">
        <v>3</v>
      </c>
      <c r="C190" s="1" t="s">
        <v>383</v>
      </c>
      <c r="D190" s="1" t="s">
        <v>1585</v>
      </c>
      <c r="E190" s="3" t="s">
        <v>384</v>
      </c>
      <c r="F190" s="46">
        <v>8.8710000000000004</v>
      </c>
      <c r="G190" s="29" t="str">
        <f>IF(COUNTIFS('Support - BMV '!C:C,'Main - LMDD Calculation'!D190)=0,"","X")</f>
        <v/>
      </c>
      <c r="H190" s="1" t="str">
        <f>IF(COUNTIFS('Support - LTAP'!C:C,'Main - LMDD Calculation'!D190)=1,"X","")</f>
        <v/>
      </c>
      <c r="I190" s="30" t="str">
        <f t="shared" si="12"/>
        <v>NO</v>
      </c>
      <c r="J190" s="37">
        <f t="shared" si="13"/>
        <v>0</v>
      </c>
      <c r="K190" s="38">
        <f t="shared" si="14"/>
        <v>0</v>
      </c>
      <c r="L190" s="39">
        <f t="shared" si="15"/>
        <v>0</v>
      </c>
      <c r="M190" s="39">
        <f t="shared" si="16"/>
        <v>0</v>
      </c>
      <c r="N190" s="40">
        <f t="shared" si="17"/>
        <v>0</v>
      </c>
    </row>
    <row r="191" spans="1:14" x14ac:dyDescent="0.25">
      <c r="A191" s="1" t="s">
        <v>373</v>
      </c>
      <c r="B191" s="1">
        <v>3</v>
      </c>
      <c r="C191" s="1" t="s">
        <v>385</v>
      </c>
      <c r="D191" s="1" t="s">
        <v>1586</v>
      </c>
      <c r="E191" s="3" t="s">
        <v>386</v>
      </c>
      <c r="F191" s="46">
        <v>5.8000000000000007</v>
      </c>
      <c r="G191" s="29" t="str">
        <f>IF(COUNTIFS('Support - BMV '!C:C,'Main - LMDD Calculation'!D191)=0,"","X")</f>
        <v/>
      </c>
      <c r="H191" s="1" t="str">
        <f>IF(COUNTIFS('Support - LTAP'!C:C,'Main - LMDD Calculation'!D191)=1,"X","")</f>
        <v/>
      </c>
      <c r="I191" s="30" t="str">
        <f t="shared" si="12"/>
        <v>NO</v>
      </c>
      <c r="J191" s="37">
        <f t="shared" si="13"/>
        <v>0</v>
      </c>
      <c r="K191" s="38">
        <f t="shared" si="14"/>
        <v>0</v>
      </c>
      <c r="L191" s="39">
        <f t="shared" si="15"/>
        <v>0</v>
      </c>
      <c r="M191" s="39">
        <f t="shared" si="16"/>
        <v>0</v>
      </c>
      <c r="N191" s="40">
        <f t="shared" si="17"/>
        <v>0</v>
      </c>
    </row>
    <row r="192" spans="1:14" x14ac:dyDescent="0.25">
      <c r="A192" s="1" t="s">
        <v>373</v>
      </c>
      <c r="B192" s="1">
        <v>3</v>
      </c>
      <c r="C192" s="1" t="s">
        <v>387</v>
      </c>
      <c r="D192" s="1" t="s">
        <v>1587</v>
      </c>
      <c r="E192" s="3" t="s">
        <v>388</v>
      </c>
      <c r="F192" s="46">
        <v>25.890100000000004</v>
      </c>
      <c r="G192" s="29" t="str">
        <f>IF(COUNTIFS('Support - BMV '!C:C,'Main - LMDD Calculation'!D192)=0,"","X")</f>
        <v/>
      </c>
      <c r="H192" s="1" t="str">
        <f>IF(COUNTIFS('Support - LTAP'!C:C,'Main - LMDD Calculation'!D192)=1,"X","")</f>
        <v/>
      </c>
      <c r="I192" s="30" t="str">
        <f t="shared" si="12"/>
        <v>NO</v>
      </c>
      <c r="J192" s="37">
        <f t="shared" si="13"/>
        <v>0</v>
      </c>
      <c r="K192" s="38">
        <f t="shared" si="14"/>
        <v>0</v>
      </c>
      <c r="L192" s="39">
        <f t="shared" si="15"/>
        <v>0</v>
      </c>
      <c r="M192" s="39">
        <f t="shared" si="16"/>
        <v>0</v>
      </c>
      <c r="N192" s="40">
        <f t="shared" si="17"/>
        <v>0</v>
      </c>
    </row>
    <row r="193" spans="1:14" x14ac:dyDescent="0.25">
      <c r="A193" s="1" t="s">
        <v>389</v>
      </c>
      <c r="B193" s="1">
        <v>1</v>
      </c>
      <c r="C193" s="1" t="s">
        <v>7</v>
      </c>
      <c r="D193" s="1" t="s">
        <v>1588</v>
      </c>
      <c r="E193" s="3" t="s">
        <v>1334</v>
      </c>
      <c r="F193" s="46">
        <v>885.73139999999989</v>
      </c>
      <c r="G193" s="29" t="str">
        <f>IF(COUNTIFS('Support - BMV '!C:C,'Main - LMDD Calculation'!D193)=0,"","X")</f>
        <v/>
      </c>
      <c r="H193" s="1" t="str">
        <f>IF(COUNTIFS('Support - LTAP'!C:C,'Main - LMDD Calculation'!D193)=1,"X","")</f>
        <v/>
      </c>
      <c r="I193" s="30" t="str">
        <f t="shared" si="12"/>
        <v>NO</v>
      </c>
      <c r="J193" s="37">
        <f t="shared" si="13"/>
        <v>0</v>
      </c>
      <c r="K193" s="38">
        <f t="shared" si="14"/>
        <v>0</v>
      </c>
      <c r="L193" s="39">
        <f t="shared" si="15"/>
        <v>0</v>
      </c>
      <c r="M193" s="39">
        <f t="shared" si="16"/>
        <v>0</v>
      </c>
      <c r="N193" s="40">
        <f t="shared" si="17"/>
        <v>0</v>
      </c>
    </row>
    <row r="194" spans="1:14" x14ac:dyDescent="0.25">
      <c r="A194" s="1" t="s">
        <v>389</v>
      </c>
      <c r="B194" s="1">
        <v>3</v>
      </c>
      <c r="C194" s="1" t="s">
        <v>391</v>
      </c>
      <c r="D194" s="1" t="s">
        <v>1589</v>
      </c>
      <c r="E194" s="3" t="s">
        <v>392</v>
      </c>
      <c r="F194" s="46">
        <v>1141.7219999999988</v>
      </c>
      <c r="G194" s="29" t="str">
        <f>IF(COUNTIFS('Support - BMV '!C:C,'Main - LMDD Calculation'!D194)=0,"","X")</f>
        <v>X</v>
      </c>
      <c r="H194" s="1" t="str">
        <f>IF(COUNTIFS('Support - LTAP'!C:C,'Main - LMDD Calculation'!D194)=1,"X","")</f>
        <v>X</v>
      </c>
      <c r="I194" s="30" t="str">
        <f t="shared" si="12"/>
        <v>YES</v>
      </c>
      <c r="J194" s="37">
        <f t="shared" si="13"/>
        <v>1141.7219999999988</v>
      </c>
      <c r="K194" s="38">
        <f t="shared" si="14"/>
        <v>1.0184882446999582E-2</v>
      </c>
      <c r="L194" s="39">
        <f t="shared" si="15"/>
        <v>332191.32</v>
      </c>
      <c r="M194" s="39">
        <f t="shared" si="16"/>
        <v>0</v>
      </c>
      <c r="N194" s="40">
        <f t="shared" si="17"/>
        <v>332191.32</v>
      </c>
    </row>
    <row r="195" spans="1:14" x14ac:dyDescent="0.25">
      <c r="A195" s="1" t="s">
        <v>389</v>
      </c>
      <c r="B195" s="1">
        <v>3</v>
      </c>
      <c r="C195" s="1" t="s">
        <v>393</v>
      </c>
      <c r="D195" s="1" t="s">
        <v>1590</v>
      </c>
      <c r="E195" s="6" t="s">
        <v>394</v>
      </c>
      <c r="F195" s="46">
        <v>688.61300000000006</v>
      </c>
      <c r="G195" s="29" t="str">
        <f>IF(COUNTIFS('Support - BMV '!C:C,'Main - LMDD Calculation'!D195)=0,"","X")</f>
        <v>X</v>
      </c>
      <c r="H195" s="1" t="str">
        <f>IF(COUNTIFS('Support - LTAP'!C:C,'Main - LMDD Calculation'!D195)=1,"X","")</f>
        <v>X</v>
      </c>
      <c r="I195" s="30" t="str">
        <f t="shared" si="12"/>
        <v>YES</v>
      </c>
      <c r="J195" s="37">
        <f t="shared" si="13"/>
        <v>688.61300000000006</v>
      </c>
      <c r="K195" s="38">
        <f t="shared" si="14"/>
        <v>6.1428635486359476E-3</v>
      </c>
      <c r="L195" s="39">
        <f t="shared" si="15"/>
        <v>200356.36</v>
      </c>
      <c r="M195" s="39">
        <f t="shared" si="16"/>
        <v>0</v>
      </c>
      <c r="N195" s="40">
        <f t="shared" si="17"/>
        <v>200356.36</v>
      </c>
    </row>
    <row r="196" spans="1:14" x14ac:dyDescent="0.25">
      <c r="A196" s="1" t="s">
        <v>389</v>
      </c>
      <c r="B196" s="1">
        <v>3</v>
      </c>
      <c r="C196" s="1" t="s">
        <v>395</v>
      </c>
      <c r="D196" s="1" t="s">
        <v>1591</v>
      </c>
      <c r="E196" s="3" t="s">
        <v>396</v>
      </c>
      <c r="F196" s="46">
        <v>19.463999999999995</v>
      </c>
      <c r="G196" s="29" t="str">
        <f>IF(COUNTIFS('Support - BMV '!C:C,'Main - LMDD Calculation'!D196)=0,"","X")</f>
        <v/>
      </c>
      <c r="H196" s="1" t="str">
        <f>IF(COUNTIFS('Support - LTAP'!C:C,'Main - LMDD Calculation'!D196)=1,"X","")</f>
        <v/>
      </c>
      <c r="I196" s="30" t="str">
        <f t="shared" ref="I196:I259" si="18">IF(AND(G196="X",H196="X"),"YES","NO")</f>
        <v>NO</v>
      </c>
      <c r="J196" s="37">
        <f t="shared" ref="J196:J259" si="19">IF(I196="YES",F196,0)</f>
        <v>0</v>
      </c>
      <c r="K196" s="38">
        <f t="shared" ref="K196:K259" si="20">IFERROR(J196/$J$1,0)</f>
        <v>0</v>
      </c>
      <c r="L196" s="39">
        <f t="shared" ref="L196:L259" si="21">ROUND(K196*$L$1,2)</f>
        <v>0</v>
      </c>
      <c r="M196" s="39">
        <f t="shared" ref="M196:M259" si="22">IF(D196="0110000",+$L$1-$M$1,0)</f>
        <v>0</v>
      </c>
      <c r="N196" s="40">
        <f t="shared" ref="N196:N259" si="23">+L196+M196</f>
        <v>0</v>
      </c>
    </row>
    <row r="197" spans="1:14" x14ac:dyDescent="0.25">
      <c r="A197" s="1" t="s">
        <v>389</v>
      </c>
      <c r="B197" s="1">
        <v>3</v>
      </c>
      <c r="C197" s="1" t="s">
        <v>397</v>
      </c>
      <c r="D197" s="1" t="s">
        <v>1592</v>
      </c>
      <c r="E197" s="3" t="s">
        <v>398</v>
      </c>
      <c r="F197" s="46">
        <v>11.577999999999999</v>
      </c>
      <c r="G197" s="29" t="str">
        <f>IF(COUNTIFS('Support - BMV '!C:C,'Main - LMDD Calculation'!D197)=0,"","X")</f>
        <v/>
      </c>
      <c r="H197" s="1" t="str">
        <f>IF(COUNTIFS('Support - LTAP'!C:C,'Main - LMDD Calculation'!D197)=1,"X","")</f>
        <v/>
      </c>
      <c r="I197" s="30" t="str">
        <f t="shared" si="18"/>
        <v>NO</v>
      </c>
      <c r="J197" s="37">
        <f t="shared" si="19"/>
        <v>0</v>
      </c>
      <c r="K197" s="38">
        <f t="shared" si="20"/>
        <v>0</v>
      </c>
      <c r="L197" s="39">
        <f t="shared" si="21"/>
        <v>0</v>
      </c>
      <c r="M197" s="39">
        <f t="shared" si="22"/>
        <v>0</v>
      </c>
      <c r="N197" s="40">
        <f t="shared" si="23"/>
        <v>0</v>
      </c>
    </row>
    <row r="198" spans="1:14" x14ac:dyDescent="0.25">
      <c r="A198" s="1" t="s">
        <v>389</v>
      </c>
      <c r="B198" s="1">
        <v>3</v>
      </c>
      <c r="C198" s="1" t="s">
        <v>399</v>
      </c>
      <c r="D198" s="1" t="s">
        <v>1593</v>
      </c>
      <c r="E198" s="3" t="s">
        <v>400</v>
      </c>
      <c r="F198" s="46">
        <v>56.532699999999984</v>
      </c>
      <c r="G198" s="29" t="str">
        <f>IF(COUNTIFS('Support - BMV '!C:C,'Main - LMDD Calculation'!D198)=0,"","X")</f>
        <v/>
      </c>
      <c r="H198" s="1" t="str">
        <f>IF(COUNTIFS('Support - LTAP'!C:C,'Main - LMDD Calculation'!D198)=1,"X","")</f>
        <v/>
      </c>
      <c r="I198" s="30" t="str">
        <f t="shared" si="18"/>
        <v>NO</v>
      </c>
      <c r="J198" s="37">
        <f t="shared" si="19"/>
        <v>0</v>
      </c>
      <c r="K198" s="38">
        <f t="shared" si="20"/>
        <v>0</v>
      </c>
      <c r="L198" s="39">
        <f t="shared" si="21"/>
        <v>0</v>
      </c>
      <c r="M198" s="39">
        <f t="shared" si="22"/>
        <v>0</v>
      </c>
      <c r="N198" s="40">
        <f t="shared" si="23"/>
        <v>0</v>
      </c>
    </row>
    <row r="199" spans="1:14" x14ac:dyDescent="0.25">
      <c r="A199" s="1" t="s">
        <v>389</v>
      </c>
      <c r="B199" s="1">
        <v>3</v>
      </c>
      <c r="C199" s="1" t="s">
        <v>401</v>
      </c>
      <c r="D199" s="1" t="s">
        <v>1594</v>
      </c>
      <c r="E199" s="3" t="s">
        <v>402</v>
      </c>
      <c r="F199" s="46">
        <v>904.65019999999993</v>
      </c>
      <c r="G199" s="29" t="str">
        <f>IF(COUNTIFS('Support - BMV '!C:C,'Main - LMDD Calculation'!D199)=0,"","X")</f>
        <v>X</v>
      </c>
      <c r="H199" s="1" t="str">
        <f>IF(COUNTIFS('Support - LTAP'!C:C,'Main - LMDD Calculation'!D199)=1,"X","")</f>
        <v>X</v>
      </c>
      <c r="I199" s="30" t="str">
        <f t="shared" si="18"/>
        <v>YES</v>
      </c>
      <c r="J199" s="37">
        <f t="shared" si="19"/>
        <v>904.65019999999993</v>
      </c>
      <c r="K199" s="38">
        <f t="shared" si="20"/>
        <v>8.0700520290006416E-3</v>
      </c>
      <c r="L199" s="39">
        <f t="shared" si="21"/>
        <v>263213.77</v>
      </c>
      <c r="M199" s="39">
        <f t="shared" si="22"/>
        <v>0</v>
      </c>
      <c r="N199" s="40">
        <f t="shared" si="23"/>
        <v>263213.77</v>
      </c>
    </row>
    <row r="200" spans="1:14" x14ac:dyDescent="0.25">
      <c r="A200" s="1" t="s">
        <v>389</v>
      </c>
      <c r="B200" s="1">
        <v>3</v>
      </c>
      <c r="C200" s="1" t="s">
        <v>403</v>
      </c>
      <c r="D200" s="1" t="s">
        <v>1595</v>
      </c>
      <c r="E200" s="3" t="s">
        <v>404</v>
      </c>
      <c r="F200" s="46">
        <v>243.5978999999999</v>
      </c>
      <c r="G200" s="29" t="str">
        <f>IF(COUNTIFS('Support - BMV '!C:C,'Main - LMDD Calculation'!D200)=0,"","X")</f>
        <v/>
      </c>
      <c r="H200" s="1" t="str">
        <f>IF(COUNTIFS('Support - LTAP'!C:C,'Main - LMDD Calculation'!D200)=1,"X","")</f>
        <v/>
      </c>
      <c r="I200" s="30" t="str">
        <f t="shared" si="18"/>
        <v>NO</v>
      </c>
      <c r="J200" s="37">
        <f t="shared" si="19"/>
        <v>0</v>
      </c>
      <c r="K200" s="38">
        <f t="shared" si="20"/>
        <v>0</v>
      </c>
      <c r="L200" s="39">
        <f t="shared" si="21"/>
        <v>0</v>
      </c>
      <c r="M200" s="39">
        <f t="shared" si="22"/>
        <v>0</v>
      </c>
      <c r="N200" s="40">
        <f t="shared" si="23"/>
        <v>0</v>
      </c>
    </row>
    <row r="201" spans="1:14" x14ac:dyDescent="0.25">
      <c r="A201" s="1" t="s">
        <v>389</v>
      </c>
      <c r="B201" s="1">
        <v>3</v>
      </c>
      <c r="C201" s="1" t="s">
        <v>405</v>
      </c>
      <c r="D201" s="1" t="s">
        <v>1596</v>
      </c>
      <c r="E201" s="3" t="s">
        <v>406</v>
      </c>
      <c r="F201" s="46">
        <v>608.31349999999941</v>
      </c>
      <c r="G201" s="29" t="str">
        <f>IF(COUNTIFS('Support - BMV '!C:C,'Main - LMDD Calculation'!D201)=0,"","X")</f>
        <v/>
      </c>
      <c r="H201" s="1" t="str">
        <f>IF(COUNTIFS('Support - LTAP'!C:C,'Main - LMDD Calculation'!D201)=1,"X","")</f>
        <v/>
      </c>
      <c r="I201" s="30" t="str">
        <f t="shared" si="18"/>
        <v>NO</v>
      </c>
      <c r="J201" s="37">
        <f t="shared" si="19"/>
        <v>0</v>
      </c>
      <c r="K201" s="38">
        <f t="shared" si="20"/>
        <v>0</v>
      </c>
      <c r="L201" s="39">
        <f t="shared" si="21"/>
        <v>0</v>
      </c>
      <c r="M201" s="39">
        <f t="shared" si="22"/>
        <v>0</v>
      </c>
      <c r="N201" s="40">
        <f t="shared" si="23"/>
        <v>0</v>
      </c>
    </row>
    <row r="202" spans="1:14" x14ac:dyDescent="0.25">
      <c r="A202" s="1" t="s">
        <v>407</v>
      </c>
      <c r="B202" s="1">
        <v>1</v>
      </c>
      <c r="C202" s="1" t="s">
        <v>7</v>
      </c>
      <c r="D202" s="1" t="s">
        <v>1597</v>
      </c>
      <c r="E202" s="3" t="s">
        <v>1335</v>
      </c>
      <c r="F202" s="46">
        <v>1276.6839000000004</v>
      </c>
      <c r="G202" s="29" t="str">
        <f>IF(COUNTIFS('Support - BMV '!C:C,'Main - LMDD Calculation'!D202)=0,"","X")</f>
        <v>X</v>
      </c>
      <c r="H202" s="1" t="str">
        <f>IF(COUNTIFS('Support - LTAP'!C:C,'Main - LMDD Calculation'!D202)=1,"X","")</f>
        <v>X</v>
      </c>
      <c r="I202" s="30" t="str">
        <f t="shared" si="18"/>
        <v>YES</v>
      </c>
      <c r="J202" s="37">
        <f t="shared" si="19"/>
        <v>1276.6839000000004</v>
      </c>
      <c r="K202" s="38">
        <f t="shared" si="20"/>
        <v>1.1388827966420011E-2</v>
      </c>
      <c r="L202" s="39">
        <f t="shared" si="21"/>
        <v>371459.35</v>
      </c>
      <c r="M202" s="39">
        <f t="shared" si="22"/>
        <v>0</v>
      </c>
      <c r="N202" s="40">
        <f t="shared" si="23"/>
        <v>371459.35</v>
      </c>
    </row>
    <row r="203" spans="1:14" x14ac:dyDescent="0.25">
      <c r="A203" s="1" t="s">
        <v>407</v>
      </c>
      <c r="B203" s="1">
        <v>3</v>
      </c>
      <c r="C203" s="1" t="s">
        <v>409</v>
      </c>
      <c r="D203" s="1" t="s">
        <v>1598</v>
      </c>
      <c r="E203" s="3" t="s">
        <v>410</v>
      </c>
      <c r="F203" s="46">
        <v>262.51490000000018</v>
      </c>
      <c r="G203" s="29" t="str">
        <f>IF(COUNTIFS('Support - BMV '!C:C,'Main - LMDD Calculation'!D203)=0,"","X")</f>
        <v/>
      </c>
      <c r="H203" s="1" t="str">
        <f>IF(COUNTIFS('Support - LTAP'!C:C,'Main - LMDD Calculation'!D203)=1,"X","")</f>
        <v/>
      </c>
      <c r="I203" s="30" t="str">
        <f t="shared" si="18"/>
        <v>NO</v>
      </c>
      <c r="J203" s="37">
        <f t="shared" si="19"/>
        <v>0</v>
      </c>
      <c r="K203" s="38">
        <f t="shared" si="20"/>
        <v>0</v>
      </c>
      <c r="L203" s="39">
        <f t="shared" si="21"/>
        <v>0</v>
      </c>
      <c r="M203" s="39">
        <f t="shared" si="22"/>
        <v>0</v>
      </c>
      <c r="N203" s="40">
        <f t="shared" si="23"/>
        <v>0</v>
      </c>
    </row>
    <row r="204" spans="1:14" x14ac:dyDescent="0.25">
      <c r="A204" s="1" t="s">
        <v>407</v>
      </c>
      <c r="B204" s="1">
        <v>3</v>
      </c>
      <c r="C204" s="1" t="s">
        <v>411</v>
      </c>
      <c r="D204" s="1" t="s">
        <v>1599</v>
      </c>
      <c r="E204" s="3" t="s">
        <v>412</v>
      </c>
      <c r="F204" s="46">
        <v>77.069400000000002</v>
      </c>
      <c r="G204" s="29" t="str">
        <f>IF(COUNTIFS('Support - BMV '!C:C,'Main - LMDD Calculation'!D204)=0,"","X")</f>
        <v/>
      </c>
      <c r="H204" s="1" t="str">
        <f>IF(COUNTIFS('Support - LTAP'!C:C,'Main - LMDD Calculation'!D204)=1,"X","")</f>
        <v/>
      </c>
      <c r="I204" s="30" t="str">
        <f t="shared" si="18"/>
        <v>NO</v>
      </c>
      <c r="J204" s="37">
        <f t="shared" si="19"/>
        <v>0</v>
      </c>
      <c r="K204" s="38">
        <f t="shared" si="20"/>
        <v>0</v>
      </c>
      <c r="L204" s="39">
        <f t="shared" si="21"/>
        <v>0</v>
      </c>
      <c r="M204" s="39">
        <f t="shared" si="22"/>
        <v>0</v>
      </c>
      <c r="N204" s="40">
        <f t="shared" si="23"/>
        <v>0</v>
      </c>
    </row>
    <row r="205" spans="1:14" x14ac:dyDescent="0.25">
      <c r="A205" s="1" t="s">
        <v>407</v>
      </c>
      <c r="B205" s="1">
        <v>3</v>
      </c>
      <c r="C205" s="1" t="s">
        <v>413</v>
      </c>
      <c r="D205" s="1" t="s">
        <v>1600</v>
      </c>
      <c r="E205" s="3" t="s">
        <v>414</v>
      </c>
      <c r="F205" s="46">
        <v>43.333499999999979</v>
      </c>
      <c r="G205" s="29" t="str">
        <f>IF(COUNTIFS('Support - BMV '!C:C,'Main - LMDD Calculation'!D205)=0,"","X")</f>
        <v/>
      </c>
      <c r="H205" s="1" t="str">
        <f>IF(COUNTIFS('Support - LTAP'!C:C,'Main - LMDD Calculation'!D205)=1,"X","")</f>
        <v/>
      </c>
      <c r="I205" s="30" t="str">
        <f t="shared" si="18"/>
        <v>NO</v>
      </c>
      <c r="J205" s="37">
        <f t="shared" si="19"/>
        <v>0</v>
      </c>
      <c r="K205" s="38">
        <f t="shared" si="20"/>
        <v>0</v>
      </c>
      <c r="L205" s="39">
        <f t="shared" si="21"/>
        <v>0</v>
      </c>
      <c r="M205" s="39">
        <f t="shared" si="22"/>
        <v>0</v>
      </c>
      <c r="N205" s="40">
        <f t="shared" si="23"/>
        <v>0</v>
      </c>
    </row>
    <row r="206" spans="1:14" x14ac:dyDescent="0.25">
      <c r="A206" s="1" t="s">
        <v>407</v>
      </c>
      <c r="B206" s="1">
        <v>3</v>
      </c>
      <c r="C206" s="1" t="s">
        <v>415</v>
      </c>
      <c r="D206" s="1" t="s">
        <v>1601</v>
      </c>
      <c r="E206" s="3" t="s">
        <v>416</v>
      </c>
      <c r="F206" s="46">
        <v>15.183400000000001</v>
      </c>
      <c r="G206" s="29" t="str">
        <f>IF(COUNTIFS('Support - BMV '!C:C,'Main - LMDD Calculation'!D206)=0,"","X")</f>
        <v/>
      </c>
      <c r="H206" s="1" t="str">
        <f>IF(COUNTIFS('Support - LTAP'!C:C,'Main - LMDD Calculation'!D206)=1,"X","")</f>
        <v/>
      </c>
      <c r="I206" s="30" t="str">
        <f t="shared" si="18"/>
        <v>NO</v>
      </c>
      <c r="J206" s="37">
        <f t="shared" si="19"/>
        <v>0</v>
      </c>
      <c r="K206" s="38">
        <f t="shared" si="20"/>
        <v>0</v>
      </c>
      <c r="L206" s="39">
        <f t="shared" si="21"/>
        <v>0</v>
      </c>
      <c r="M206" s="39">
        <f t="shared" si="22"/>
        <v>0</v>
      </c>
      <c r="N206" s="40">
        <f t="shared" si="23"/>
        <v>0</v>
      </c>
    </row>
    <row r="207" spans="1:14" x14ac:dyDescent="0.25">
      <c r="A207" s="1" t="s">
        <v>407</v>
      </c>
      <c r="B207" s="1">
        <v>3</v>
      </c>
      <c r="C207" s="1" t="s">
        <v>417</v>
      </c>
      <c r="D207" s="1" t="s">
        <v>1602</v>
      </c>
      <c r="E207" s="3" t="s">
        <v>418</v>
      </c>
      <c r="F207" s="46">
        <v>4.3889000000000005</v>
      </c>
      <c r="G207" s="29" t="str">
        <f>IF(COUNTIFS('Support - BMV '!C:C,'Main - LMDD Calculation'!D207)=0,"","X")</f>
        <v/>
      </c>
      <c r="H207" s="1" t="str">
        <f>IF(COUNTIFS('Support - LTAP'!C:C,'Main - LMDD Calculation'!D207)=1,"X","")</f>
        <v/>
      </c>
      <c r="I207" s="30" t="str">
        <f t="shared" si="18"/>
        <v>NO</v>
      </c>
      <c r="J207" s="37">
        <f t="shared" si="19"/>
        <v>0</v>
      </c>
      <c r="K207" s="38">
        <f t="shared" si="20"/>
        <v>0</v>
      </c>
      <c r="L207" s="39">
        <f t="shared" si="21"/>
        <v>0</v>
      </c>
      <c r="M207" s="39">
        <f t="shared" si="22"/>
        <v>0</v>
      </c>
      <c r="N207" s="40">
        <f t="shared" si="23"/>
        <v>0</v>
      </c>
    </row>
    <row r="208" spans="1:14" x14ac:dyDescent="0.25">
      <c r="A208" s="1" t="s">
        <v>407</v>
      </c>
      <c r="B208" s="1">
        <v>3</v>
      </c>
      <c r="C208" s="1" t="s">
        <v>419</v>
      </c>
      <c r="D208" s="1" t="s">
        <v>1603</v>
      </c>
      <c r="E208" s="3" t="s">
        <v>420</v>
      </c>
      <c r="F208" s="46">
        <v>5.2839999999999998</v>
      </c>
      <c r="G208" s="29" t="str">
        <f>IF(COUNTIFS('Support - BMV '!C:C,'Main - LMDD Calculation'!D208)=0,"","X")</f>
        <v/>
      </c>
      <c r="H208" s="1" t="str">
        <f>IF(COUNTIFS('Support - LTAP'!C:C,'Main - LMDD Calculation'!D208)=1,"X","")</f>
        <v/>
      </c>
      <c r="I208" s="30" t="str">
        <f t="shared" si="18"/>
        <v>NO</v>
      </c>
      <c r="J208" s="37">
        <f t="shared" si="19"/>
        <v>0</v>
      </c>
      <c r="K208" s="38">
        <f t="shared" si="20"/>
        <v>0</v>
      </c>
      <c r="L208" s="39">
        <f t="shared" si="21"/>
        <v>0</v>
      </c>
      <c r="M208" s="39">
        <f t="shared" si="22"/>
        <v>0</v>
      </c>
      <c r="N208" s="40">
        <f t="shared" si="23"/>
        <v>0</v>
      </c>
    </row>
    <row r="209" spans="1:14" x14ac:dyDescent="0.25">
      <c r="A209" s="1" t="s">
        <v>407</v>
      </c>
      <c r="B209" s="1">
        <v>3</v>
      </c>
      <c r="C209" s="1" t="s">
        <v>421</v>
      </c>
      <c r="D209" s="1" t="s">
        <v>1604</v>
      </c>
      <c r="E209" s="3" t="s">
        <v>422</v>
      </c>
      <c r="F209" s="46">
        <v>147.89339999999993</v>
      </c>
      <c r="G209" s="29" t="str">
        <f>IF(COUNTIFS('Support - BMV '!C:C,'Main - LMDD Calculation'!D209)=0,"","X")</f>
        <v>X</v>
      </c>
      <c r="H209" s="1" t="str">
        <f>IF(COUNTIFS('Support - LTAP'!C:C,'Main - LMDD Calculation'!D209)=1,"X","")</f>
        <v>X</v>
      </c>
      <c r="I209" s="30" t="str">
        <f t="shared" si="18"/>
        <v>YES</v>
      </c>
      <c r="J209" s="37">
        <f t="shared" si="19"/>
        <v>147.89339999999993</v>
      </c>
      <c r="K209" s="38">
        <f t="shared" si="20"/>
        <v>1.3193026793624795E-3</v>
      </c>
      <c r="L209" s="39">
        <f t="shared" si="21"/>
        <v>43030.53</v>
      </c>
      <c r="M209" s="39">
        <f t="shared" si="22"/>
        <v>0</v>
      </c>
      <c r="N209" s="40">
        <f t="shared" si="23"/>
        <v>43030.53</v>
      </c>
    </row>
    <row r="210" spans="1:14" x14ac:dyDescent="0.25">
      <c r="A210" s="1" t="s">
        <v>423</v>
      </c>
      <c r="B210" s="1">
        <v>1</v>
      </c>
      <c r="C210" s="1" t="s">
        <v>7</v>
      </c>
      <c r="D210" s="1" t="s">
        <v>1605</v>
      </c>
      <c r="E210" s="3" t="s">
        <v>1336</v>
      </c>
      <c r="F210" s="46">
        <v>1717.3424000000009</v>
      </c>
      <c r="G210" s="29" t="str">
        <f>IF(COUNTIFS('Support - BMV '!C:C,'Main - LMDD Calculation'!D210)=0,"","X")</f>
        <v>X</v>
      </c>
      <c r="H210" s="1" t="str">
        <f>IF(COUNTIFS('Support - LTAP'!C:C,'Main - LMDD Calculation'!D210)=1,"X","")</f>
        <v>X</v>
      </c>
      <c r="I210" s="30" t="str">
        <f t="shared" si="18"/>
        <v>YES</v>
      </c>
      <c r="J210" s="37">
        <f t="shared" si="19"/>
        <v>1717.3424000000009</v>
      </c>
      <c r="K210" s="38">
        <f t="shared" si="20"/>
        <v>1.5319780529102673E-2</v>
      </c>
      <c r="L210" s="39">
        <f t="shared" si="21"/>
        <v>499671.76</v>
      </c>
      <c r="M210" s="39">
        <f t="shared" si="22"/>
        <v>0</v>
      </c>
      <c r="N210" s="40">
        <f t="shared" si="23"/>
        <v>499671.76</v>
      </c>
    </row>
    <row r="211" spans="1:14" x14ac:dyDescent="0.25">
      <c r="A211" s="1" t="s">
        <v>423</v>
      </c>
      <c r="B211" s="1">
        <v>3</v>
      </c>
      <c r="C211" s="1" t="s">
        <v>425</v>
      </c>
      <c r="D211" s="1" t="s">
        <v>1606</v>
      </c>
      <c r="E211" s="3" t="s">
        <v>426</v>
      </c>
      <c r="F211" s="46">
        <v>38.650699999999986</v>
      </c>
      <c r="G211" s="29" t="str">
        <f>IF(COUNTIFS('Support - BMV '!C:C,'Main - LMDD Calculation'!D211)=0,"","X")</f>
        <v/>
      </c>
      <c r="H211" s="1" t="str">
        <f>IF(COUNTIFS('Support - LTAP'!C:C,'Main - LMDD Calculation'!D211)=1,"X","")</f>
        <v/>
      </c>
      <c r="I211" s="30" t="str">
        <f t="shared" si="18"/>
        <v>NO</v>
      </c>
      <c r="J211" s="37">
        <f t="shared" si="19"/>
        <v>0</v>
      </c>
      <c r="K211" s="38">
        <f t="shared" si="20"/>
        <v>0</v>
      </c>
      <c r="L211" s="39">
        <f t="shared" si="21"/>
        <v>0</v>
      </c>
      <c r="M211" s="39">
        <f t="shared" si="22"/>
        <v>0</v>
      </c>
      <c r="N211" s="40">
        <f t="shared" si="23"/>
        <v>0</v>
      </c>
    </row>
    <row r="212" spans="1:14" x14ac:dyDescent="0.25">
      <c r="A212" s="1" t="s">
        <v>423</v>
      </c>
      <c r="B212" s="1">
        <v>3</v>
      </c>
      <c r="C212" s="1" t="s">
        <v>427</v>
      </c>
      <c r="D212" s="1" t="s">
        <v>1607</v>
      </c>
      <c r="E212" s="3" t="s">
        <v>428</v>
      </c>
      <c r="F212" s="46">
        <v>4.0719999999999992</v>
      </c>
      <c r="G212" s="29" t="str">
        <f>IF(COUNTIFS('Support - BMV '!C:C,'Main - LMDD Calculation'!D212)=0,"","X")</f>
        <v/>
      </c>
      <c r="H212" s="1" t="str">
        <f>IF(COUNTIFS('Support - LTAP'!C:C,'Main - LMDD Calculation'!D212)=1,"X","")</f>
        <v/>
      </c>
      <c r="I212" s="30" t="str">
        <f t="shared" si="18"/>
        <v>NO</v>
      </c>
      <c r="J212" s="37">
        <f t="shared" si="19"/>
        <v>0</v>
      </c>
      <c r="K212" s="38">
        <f t="shared" si="20"/>
        <v>0</v>
      </c>
      <c r="L212" s="39">
        <f t="shared" si="21"/>
        <v>0</v>
      </c>
      <c r="M212" s="39">
        <f t="shared" si="22"/>
        <v>0</v>
      </c>
      <c r="N212" s="40">
        <f t="shared" si="23"/>
        <v>0</v>
      </c>
    </row>
    <row r="213" spans="1:14" x14ac:dyDescent="0.25">
      <c r="A213" s="1" t="s">
        <v>423</v>
      </c>
      <c r="B213" s="1">
        <v>3</v>
      </c>
      <c r="C213" s="1" t="s">
        <v>429</v>
      </c>
      <c r="D213" s="1" t="s">
        <v>1608</v>
      </c>
      <c r="E213" s="3" t="s">
        <v>430</v>
      </c>
      <c r="F213" s="46">
        <v>5.3951000000000002</v>
      </c>
      <c r="G213" s="29" t="str">
        <f>IF(COUNTIFS('Support - BMV '!C:C,'Main - LMDD Calculation'!D213)=0,"","X")</f>
        <v/>
      </c>
      <c r="H213" s="1" t="str">
        <f>IF(COUNTIFS('Support - LTAP'!C:C,'Main - LMDD Calculation'!D213)=1,"X","")</f>
        <v/>
      </c>
      <c r="I213" s="30" t="str">
        <f t="shared" si="18"/>
        <v>NO</v>
      </c>
      <c r="J213" s="37">
        <f t="shared" si="19"/>
        <v>0</v>
      </c>
      <c r="K213" s="38">
        <f t="shared" si="20"/>
        <v>0</v>
      </c>
      <c r="L213" s="39">
        <f t="shared" si="21"/>
        <v>0</v>
      </c>
      <c r="M213" s="39">
        <f t="shared" si="22"/>
        <v>0</v>
      </c>
      <c r="N213" s="40">
        <f t="shared" si="23"/>
        <v>0</v>
      </c>
    </row>
    <row r="214" spans="1:14" x14ac:dyDescent="0.25">
      <c r="A214" s="1" t="s">
        <v>423</v>
      </c>
      <c r="B214" s="1">
        <v>3</v>
      </c>
      <c r="C214" s="1" t="s">
        <v>431</v>
      </c>
      <c r="D214" s="1" t="s">
        <v>1609</v>
      </c>
      <c r="E214" s="3" t="s">
        <v>432</v>
      </c>
      <c r="F214" s="46">
        <v>1.8212999999999999</v>
      </c>
      <c r="G214" s="29" t="str">
        <f>IF(COUNTIFS('Support - BMV '!C:C,'Main - LMDD Calculation'!D214)=0,"","X")</f>
        <v/>
      </c>
      <c r="H214" s="1" t="str">
        <f>IF(COUNTIFS('Support - LTAP'!C:C,'Main - LMDD Calculation'!D214)=1,"X","")</f>
        <v/>
      </c>
      <c r="I214" s="30" t="str">
        <f t="shared" si="18"/>
        <v>NO</v>
      </c>
      <c r="J214" s="37">
        <f t="shared" si="19"/>
        <v>0</v>
      </c>
      <c r="K214" s="38">
        <f t="shared" si="20"/>
        <v>0</v>
      </c>
      <c r="L214" s="39">
        <f t="shared" si="21"/>
        <v>0</v>
      </c>
      <c r="M214" s="39">
        <f t="shared" si="22"/>
        <v>0</v>
      </c>
      <c r="N214" s="40">
        <f t="shared" si="23"/>
        <v>0</v>
      </c>
    </row>
    <row r="215" spans="1:14" x14ac:dyDescent="0.25">
      <c r="A215" s="1" t="s">
        <v>423</v>
      </c>
      <c r="B215" s="1">
        <v>3</v>
      </c>
      <c r="C215" s="1" t="s">
        <v>433</v>
      </c>
      <c r="D215" s="1" t="s">
        <v>1610</v>
      </c>
      <c r="E215" s="3" t="s">
        <v>434</v>
      </c>
      <c r="F215" s="46">
        <v>12.210800000000003</v>
      </c>
      <c r="G215" s="29" t="str">
        <f>IF(COUNTIFS('Support - BMV '!C:C,'Main - LMDD Calculation'!D215)=0,"","X")</f>
        <v/>
      </c>
      <c r="H215" s="1" t="str">
        <f>IF(COUNTIFS('Support - LTAP'!C:C,'Main - LMDD Calculation'!D215)=1,"X","")</f>
        <v/>
      </c>
      <c r="I215" s="30" t="str">
        <f t="shared" si="18"/>
        <v>NO</v>
      </c>
      <c r="J215" s="37">
        <f t="shared" si="19"/>
        <v>0</v>
      </c>
      <c r="K215" s="38">
        <f t="shared" si="20"/>
        <v>0</v>
      </c>
      <c r="L215" s="39">
        <f t="shared" si="21"/>
        <v>0</v>
      </c>
      <c r="M215" s="39">
        <f t="shared" si="22"/>
        <v>0</v>
      </c>
      <c r="N215" s="40">
        <f t="shared" si="23"/>
        <v>0</v>
      </c>
    </row>
    <row r="216" spans="1:14" x14ac:dyDescent="0.25">
      <c r="A216" s="1" t="s">
        <v>423</v>
      </c>
      <c r="B216" s="1">
        <v>3</v>
      </c>
      <c r="C216" s="1" t="s">
        <v>435</v>
      </c>
      <c r="D216" s="1" t="s">
        <v>1611</v>
      </c>
      <c r="E216" s="3" t="s">
        <v>436</v>
      </c>
      <c r="F216" s="46">
        <v>3.9565000000000006</v>
      </c>
      <c r="G216" s="29" t="str">
        <f>IF(COUNTIFS('Support - BMV '!C:C,'Main - LMDD Calculation'!D216)=0,"","X")</f>
        <v/>
      </c>
      <c r="H216" s="1" t="str">
        <f>IF(COUNTIFS('Support - LTAP'!C:C,'Main - LMDD Calculation'!D216)=1,"X","")</f>
        <v/>
      </c>
      <c r="I216" s="30" t="str">
        <f t="shared" si="18"/>
        <v>NO</v>
      </c>
      <c r="J216" s="37">
        <f t="shared" si="19"/>
        <v>0</v>
      </c>
      <c r="K216" s="38">
        <f t="shared" si="20"/>
        <v>0</v>
      </c>
      <c r="L216" s="39">
        <f t="shared" si="21"/>
        <v>0</v>
      </c>
      <c r="M216" s="39">
        <f t="shared" si="22"/>
        <v>0</v>
      </c>
      <c r="N216" s="40">
        <f t="shared" si="23"/>
        <v>0</v>
      </c>
    </row>
    <row r="217" spans="1:14" x14ac:dyDescent="0.25">
      <c r="A217" s="1" t="s">
        <v>423</v>
      </c>
      <c r="B217" s="1">
        <v>3</v>
      </c>
      <c r="C217" s="1" t="s">
        <v>437</v>
      </c>
      <c r="D217" s="1" t="s">
        <v>1612</v>
      </c>
      <c r="E217" s="3" t="s">
        <v>438</v>
      </c>
      <c r="F217" s="46">
        <v>2.5512999999999999</v>
      </c>
      <c r="G217" s="29" t="str">
        <f>IF(COUNTIFS('Support - BMV '!C:C,'Main - LMDD Calculation'!D217)=0,"","X")</f>
        <v/>
      </c>
      <c r="H217" s="1" t="str">
        <f>IF(COUNTIFS('Support - LTAP'!C:C,'Main - LMDD Calculation'!D217)=1,"X","")</f>
        <v/>
      </c>
      <c r="I217" s="30" t="str">
        <f t="shared" si="18"/>
        <v>NO</v>
      </c>
      <c r="J217" s="37">
        <f t="shared" si="19"/>
        <v>0</v>
      </c>
      <c r="K217" s="38">
        <f t="shared" si="20"/>
        <v>0</v>
      </c>
      <c r="L217" s="39">
        <f t="shared" si="21"/>
        <v>0</v>
      </c>
      <c r="M217" s="39">
        <f t="shared" si="22"/>
        <v>0</v>
      </c>
      <c r="N217" s="40">
        <f t="shared" si="23"/>
        <v>0</v>
      </c>
    </row>
    <row r="218" spans="1:14" x14ac:dyDescent="0.25">
      <c r="A218" s="1" t="s">
        <v>423</v>
      </c>
      <c r="B218" s="1">
        <v>3</v>
      </c>
      <c r="C218" s="1" t="s">
        <v>439</v>
      </c>
      <c r="D218" s="1" t="s">
        <v>1613</v>
      </c>
      <c r="E218" s="3" t="s">
        <v>440</v>
      </c>
      <c r="F218" s="46">
        <v>2.5604</v>
      </c>
      <c r="G218" s="29" t="str">
        <f>IF(COUNTIFS('Support - BMV '!C:C,'Main - LMDD Calculation'!D218)=0,"","X")</f>
        <v/>
      </c>
      <c r="H218" s="1" t="str">
        <f>IF(COUNTIFS('Support - LTAP'!C:C,'Main - LMDD Calculation'!D218)=1,"X","")</f>
        <v/>
      </c>
      <c r="I218" s="30" t="str">
        <f t="shared" si="18"/>
        <v>NO</v>
      </c>
      <c r="J218" s="37">
        <f t="shared" si="19"/>
        <v>0</v>
      </c>
      <c r="K218" s="38">
        <f t="shared" si="20"/>
        <v>0</v>
      </c>
      <c r="L218" s="39">
        <f t="shared" si="21"/>
        <v>0</v>
      </c>
      <c r="M218" s="39">
        <f t="shared" si="22"/>
        <v>0</v>
      </c>
      <c r="N218" s="40">
        <f t="shared" si="23"/>
        <v>0</v>
      </c>
    </row>
    <row r="219" spans="1:14" x14ac:dyDescent="0.25">
      <c r="A219" s="1" t="s">
        <v>423</v>
      </c>
      <c r="B219" s="1">
        <v>3</v>
      </c>
      <c r="C219" s="1" t="s">
        <v>441</v>
      </c>
      <c r="D219" s="1" t="s">
        <v>1614</v>
      </c>
      <c r="E219" s="3" t="s">
        <v>442</v>
      </c>
      <c r="F219" s="46">
        <v>11.544299999999996</v>
      </c>
      <c r="G219" s="29" t="str">
        <f>IF(COUNTIFS('Support - BMV '!C:C,'Main - LMDD Calculation'!D219)=0,"","X")</f>
        <v/>
      </c>
      <c r="H219" s="1" t="str">
        <f>IF(COUNTIFS('Support - LTAP'!C:C,'Main - LMDD Calculation'!D219)=1,"X","")</f>
        <v/>
      </c>
      <c r="I219" s="30" t="str">
        <f t="shared" si="18"/>
        <v>NO</v>
      </c>
      <c r="J219" s="37">
        <f t="shared" si="19"/>
        <v>0</v>
      </c>
      <c r="K219" s="38">
        <f t="shared" si="20"/>
        <v>0</v>
      </c>
      <c r="L219" s="39">
        <f t="shared" si="21"/>
        <v>0</v>
      </c>
      <c r="M219" s="39">
        <f t="shared" si="22"/>
        <v>0</v>
      </c>
      <c r="N219" s="40">
        <f t="shared" si="23"/>
        <v>0</v>
      </c>
    </row>
    <row r="220" spans="1:14" x14ac:dyDescent="0.25">
      <c r="A220" s="1" t="s">
        <v>443</v>
      </c>
      <c r="B220" s="1">
        <v>1</v>
      </c>
      <c r="C220" s="1" t="s">
        <v>7</v>
      </c>
      <c r="D220" s="1" t="s">
        <v>1615</v>
      </c>
      <c r="E220" s="3" t="s">
        <v>1337</v>
      </c>
      <c r="F220" s="46">
        <v>1489.6858000000004</v>
      </c>
      <c r="G220" s="29" t="str">
        <f>IF(COUNTIFS('Support - BMV '!C:C,'Main - LMDD Calculation'!D220)=0,"","X")</f>
        <v>X</v>
      </c>
      <c r="H220" s="1" t="str">
        <f>IF(COUNTIFS('Support - LTAP'!C:C,'Main - LMDD Calculation'!D220)=1,"X","")</f>
        <v>X</v>
      </c>
      <c r="I220" s="30" t="str">
        <f t="shared" si="18"/>
        <v>YES</v>
      </c>
      <c r="J220" s="37">
        <f t="shared" si="19"/>
        <v>1489.6858000000004</v>
      </c>
      <c r="K220" s="38">
        <f t="shared" si="20"/>
        <v>1.3288939650777116E-2</v>
      </c>
      <c r="L220" s="39">
        <f t="shared" si="21"/>
        <v>433433.62</v>
      </c>
      <c r="M220" s="39">
        <f t="shared" si="22"/>
        <v>0</v>
      </c>
      <c r="N220" s="40">
        <f t="shared" si="23"/>
        <v>433433.62</v>
      </c>
    </row>
    <row r="221" spans="1:14" x14ac:dyDescent="0.25">
      <c r="A221" s="1" t="s">
        <v>443</v>
      </c>
      <c r="B221" s="1">
        <v>3</v>
      </c>
      <c r="C221" s="1" t="s">
        <v>445</v>
      </c>
      <c r="D221" s="1" t="s">
        <v>1616</v>
      </c>
      <c r="E221" s="3" t="s">
        <v>446</v>
      </c>
      <c r="F221" s="46">
        <v>312.06200000000001</v>
      </c>
      <c r="G221" s="29" t="str">
        <f>IF(COUNTIFS('Support - BMV '!C:C,'Main - LMDD Calculation'!D221)=0,"","X")</f>
        <v/>
      </c>
      <c r="H221" s="1" t="str">
        <f>IF(COUNTIFS('Support - LTAP'!C:C,'Main - LMDD Calculation'!D221)=1,"X","")</f>
        <v/>
      </c>
      <c r="I221" s="30" t="str">
        <f t="shared" si="18"/>
        <v>NO</v>
      </c>
      <c r="J221" s="37">
        <f t="shared" si="19"/>
        <v>0</v>
      </c>
      <c r="K221" s="38">
        <f t="shared" si="20"/>
        <v>0</v>
      </c>
      <c r="L221" s="39">
        <f t="shared" si="21"/>
        <v>0</v>
      </c>
      <c r="M221" s="39">
        <f t="shared" si="22"/>
        <v>0</v>
      </c>
      <c r="N221" s="40">
        <f t="shared" si="23"/>
        <v>0</v>
      </c>
    </row>
    <row r="222" spans="1:14" x14ac:dyDescent="0.25">
      <c r="A222" s="1" t="s">
        <v>443</v>
      </c>
      <c r="B222" s="1">
        <v>3</v>
      </c>
      <c r="C222" s="1" t="s">
        <v>447</v>
      </c>
      <c r="D222" s="1" t="s">
        <v>1617</v>
      </c>
      <c r="E222" s="3" t="s">
        <v>448</v>
      </c>
      <c r="F222" s="46">
        <v>423.73070000000001</v>
      </c>
      <c r="G222" s="29" t="str">
        <f>IF(COUNTIFS('Support - BMV '!C:C,'Main - LMDD Calculation'!D222)=0,"","X")</f>
        <v>X</v>
      </c>
      <c r="H222" s="1" t="str">
        <f>IF(COUNTIFS('Support - LTAP'!C:C,'Main - LMDD Calculation'!D222)=1,"X","")</f>
        <v>X</v>
      </c>
      <c r="I222" s="30" t="str">
        <f t="shared" si="18"/>
        <v>YES</v>
      </c>
      <c r="J222" s="37">
        <f t="shared" si="19"/>
        <v>423.73070000000001</v>
      </c>
      <c r="K222" s="38">
        <f t="shared" si="20"/>
        <v>3.7799458788434054E-3</v>
      </c>
      <c r="L222" s="39">
        <f t="shared" si="21"/>
        <v>123287.16</v>
      </c>
      <c r="M222" s="39">
        <f t="shared" si="22"/>
        <v>0</v>
      </c>
      <c r="N222" s="40">
        <f t="shared" si="23"/>
        <v>123287.16</v>
      </c>
    </row>
    <row r="223" spans="1:14" x14ac:dyDescent="0.25">
      <c r="A223" s="1" t="s">
        <v>443</v>
      </c>
      <c r="B223" s="1">
        <v>3</v>
      </c>
      <c r="C223" s="1" t="s">
        <v>79</v>
      </c>
      <c r="D223" s="1" t="s">
        <v>1618</v>
      </c>
      <c r="E223" s="3" t="s">
        <v>80</v>
      </c>
      <c r="F223" s="46">
        <v>0</v>
      </c>
      <c r="G223" s="29" t="str">
        <f>IF(COUNTIFS('Support - BMV '!C:C,'Main - LMDD Calculation'!D223)=0,"","X")</f>
        <v/>
      </c>
      <c r="H223" s="1" t="str">
        <f>IF(COUNTIFS('Support - LTAP'!C:C,'Main - LMDD Calculation'!D223)=1,"X","")</f>
        <v/>
      </c>
      <c r="I223" s="30" t="str">
        <f t="shared" si="18"/>
        <v>NO</v>
      </c>
      <c r="J223" s="37">
        <f t="shared" si="19"/>
        <v>0</v>
      </c>
      <c r="K223" s="38">
        <f t="shared" si="20"/>
        <v>0</v>
      </c>
      <c r="L223" s="39">
        <f t="shared" si="21"/>
        <v>0</v>
      </c>
      <c r="M223" s="39">
        <f t="shared" si="22"/>
        <v>0</v>
      </c>
      <c r="N223" s="40">
        <f t="shared" si="23"/>
        <v>0</v>
      </c>
    </row>
    <row r="224" spans="1:14" x14ac:dyDescent="0.25">
      <c r="A224" s="1" t="s">
        <v>443</v>
      </c>
      <c r="B224" s="1">
        <v>3</v>
      </c>
      <c r="C224" s="1" t="s">
        <v>449</v>
      </c>
      <c r="D224" s="1" t="s">
        <v>1619</v>
      </c>
      <c r="E224" s="3" t="s">
        <v>450</v>
      </c>
      <c r="F224" s="46">
        <v>7.436399999999999</v>
      </c>
      <c r="G224" s="29" t="str">
        <f>IF(COUNTIFS('Support - BMV '!C:C,'Main - LMDD Calculation'!D224)=0,"","X")</f>
        <v/>
      </c>
      <c r="H224" s="1" t="str">
        <f>IF(COUNTIFS('Support - LTAP'!C:C,'Main - LMDD Calculation'!D224)=1,"X","")</f>
        <v/>
      </c>
      <c r="I224" s="30" t="str">
        <f t="shared" si="18"/>
        <v>NO</v>
      </c>
      <c r="J224" s="37">
        <f t="shared" si="19"/>
        <v>0</v>
      </c>
      <c r="K224" s="38">
        <f t="shared" si="20"/>
        <v>0</v>
      </c>
      <c r="L224" s="39">
        <f t="shared" si="21"/>
        <v>0</v>
      </c>
      <c r="M224" s="39">
        <f t="shared" si="22"/>
        <v>0</v>
      </c>
      <c r="N224" s="40">
        <f t="shared" si="23"/>
        <v>0</v>
      </c>
    </row>
    <row r="225" spans="1:14" x14ac:dyDescent="0.25">
      <c r="A225" s="1" t="s">
        <v>443</v>
      </c>
      <c r="B225" s="1">
        <v>3</v>
      </c>
      <c r="C225" s="1" t="s">
        <v>451</v>
      </c>
      <c r="D225" s="1" t="s">
        <v>1620</v>
      </c>
      <c r="E225" s="3" t="s">
        <v>452</v>
      </c>
      <c r="F225" s="46">
        <v>11.25</v>
      </c>
      <c r="G225" s="29" t="str">
        <f>IF(COUNTIFS('Support - BMV '!C:C,'Main - LMDD Calculation'!D225)=0,"","X")</f>
        <v/>
      </c>
      <c r="H225" s="1" t="str">
        <f>IF(COUNTIFS('Support - LTAP'!C:C,'Main - LMDD Calculation'!D225)=1,"X","")</f>
        <v/>
      </c>
      <c r="I225" s="30" t="str">
        <f t="shared" si="18"/>
        <v>NO</v>
      </c>
      <c r="J225" s="37">
        <f t="shared" si="19"/>
        <v>0</v>
      </c>
      <c r="K225" s="38">
        <f t="shared" si="20"/>
        <v>0</v>
      </c>
      <c r="L225" s="39">
        <f t="shared" si="21"/>
        <v>0</v>
      </c>
      <c r="M225" s="39">
        <f t="shared" si="22"/>
        <v>0</v>
      </c>
      <c r="N225" s="40">
        <f t="shared" si="23"/>
        <v>0</v>
      </c>
    </row>
    <row r="226" spans="1:14" x14ac:dyDescent="0.25">
      <c r="A226" s="1" t="s">
        <v>443</v>
      </c>
      <c r="B226" s="1">
        <v>3</v>
      </c>
      <c r="C226" s="1" t="s">
        <v>453</v>
      </c>
      <c r="D226" s="1" t="s">
        <v>1621</v>
      </c>
      <c r="E226" s="3" t="s">
        <v>454</v>
      </c>
      <c r="F226" s="46">
        <v>8.9359999999999982</v>
      </c>
      <c r="G226" s="29" t="str">
        <f>IF(COUNTIFS('Support - BMV '!C:C,'Main - LMDD Calculation'!D226)=0,"","X")</f>
        <v/>
      </c>
      <c r="H226" s="1" t="str">
        <f>IF(COUNTIFS('Support - LTAP'!C:C,'Main - LMDD Calculation'!D226)=1,"X","")</f>
        <v/>
      </c>
      <c r="I226" s="30" t="str">
        <f t="shared" si="18"/>
        <v>NO</v>
      </c>
      <c r="J226" s="37">
        <f t="shared" si="19"/>
        <v>0</v>
      </c>
      <c r="K226" s="38">
        <f t="shared" si="20"/>
        <v>0</v>
      </c>
      <c r="L226" s="39">
        <f t="shared" si="21"/>
        <v>0</v>
      </c>
      <c r="M226" s="39">
        <f t="shared" si="22"/>
        <v>0</v>
      </c>
      <c r="N226" s="40">
        <f t="shared" si="23"/>
        <v>0</v>
      </c>
    </row>
    <row r="227" spans="1:14" x14ac:dyDescent="0.25">
      <c r="A227" s="1" t="s">
        <v>443</v>
      </c>
      <c r="B227" s="1">
        <v>3</v>
      </c>
      <c r="C227" s="1" t="s">
        <v>455</v>
      </c>
      <c r="D227" s="1" t="s">
        <v>1622</v>
      </c>
      <c r="E227" s="3" t="s">
        <v>456</v>
      </c>
      <c r="F227" s="46">
        <v>117.4498</v>
      </c>
      <c r="G227" s="29" t="str">
        <f>IF(COUNTIFS('Support - BMV '!C:C,'Main - LMDD Calculation'!D227)=0,"","X")</f>
        <v/>
      </c>
      <c r="H227" s="1" t="str">
        <f>IF(COUNTIFS('Support - LTAP'!C:C,'Main - LMDD Calculation'!D227)=1,"X","")</f>
        <v/>
      </c>
      <c r="I227" s="30" t="str">
        <f t="shared" si="18"/>
        <v>NO</v>
      </c>
      <c r="J227" s="37">
        <f t="shared" si="19"/>
        <v>0</v>
      </c>
      <c r="K227" s="38">
        <f t="shared" si="20"/>
        <v>0</v>
      </c>
      <c r="L227" s="39">
        <f t="shared" si="21"/>
        <v>0</v>
      </c>
      <c r="M227" s="39">
        <f t="shared" si="22"/>
        <v>0</v>
      </c>
      <c r="N227" s="40">
        <f t="shared" si="23"/>
        <v>0</v>
      </c>
    </row>
    <row r="228" spans="1:14" x14ac:dyDescent="0.25">
      <c r="A228" s="1" t="s">
        <v>443</v>
      </c>
      <c r="B228" s="1">
        <v>3</v>
      </c>
      <c r="C228" s="1" t="s">
        <v>457</v>
      </c>
      <c r="D228" s="1" t="s">
        <v>1623</v>
      </c>
      <c r="E228" s="3" t="s">
        <v>458</v>
      </c>
      <c r="F228" s="46">
        <v>5.3902999999999999</v>
      </c>
      <c r="G228" s="29" t="str">
        <f>IF(COUNTIFS('Support - BMV '!C:C,'Main - LMDD Calculation'!D228)=0,"","X")</f>
        <v/>
      </c>
      <c r="H228" s="1" t="str">
        <f>IF(COUNTIFS('Support - LTAP'!C:C,'Main - LMDD Calculation'!D228)=1,"X","")</f>
        <v/>
      </c>
      <c r="I228" s="30" t="str">
        <f t="shared" si="18"/>
        <v>NO</v>
      </c>
      <c r="J228" s="37">
        <f t="shared" si="19"/>
        <v>0</v>
      </c>
      <c r="K228" s="38">
        <f t="shared" si="20"/>
        <v>0</v>
      </c>
      <c r="L228" s="39">
        <f t="shared" si="21"/>
        <v>0</v>
      </c>
      <c r="M228" s="39">
        <f t="shared" si="22"/>
        <v>0</v>
      </c>
      <c r="N228" s="40">
        <f t="shared" si="23"/>
        <v>0</v>
      </c>
    </row>
    <row r="229" spans="1:14" x14ac:dyDescent="0.25">
      <c r="A229" s="1" t="s">
        <v>443</v>
      </c>
      <c r="B229" s="1">
        <v>3</v>
      </c>
      <c r="C229" s="1" t="s">
        <v>459</v>
      </c>
      <c r="D229" s="1" t="s">
        <v>1624</v>
      </c>
      <c r="E229" s="3" t="s">
        <v>460</v>
      </c>
      <c r="F229" s="46">
        <v>7.9354999999999993</v>
      </c>
      <c r="G229" s="29" t="str">
        <f>IF(COUNTIFS('Support - BMV '!C:C,'Main - LMDD Calculation'!D229)=0,"","X")</f>
        <v/>
      </c>
      <c r="H229" s="1" t="str">
        <f>IF(COUNTIFS('Support - LTAP'!C:C,'Main - LMDD Calculation'!D229)=1,"X","")</f>
        <v/>
      </c>
      <c r="I229" s="30" t="str">
        <f t="shared" si="18"/>
        <v>NO</v>
      </c>
      <c r="J229" s="37">
        <f t="shared" si="19"/>
        <v>0</v>
      </c>
      <c r="K229" s="38">
        <f t="shared" si="20"/>
        <v>0</v>
      </c>
      <c r="L229" s="39">
        <f t="shared" si="21"/>
        <v>0</v>
      </c>
      <c r="M229" s="39">
        <f t="shared" si="22"/>
        <v>0</v>
      </c>
      <c r="N229" s="40">
        <f t="shared" si="23"/>
        <v>0</v>
      </c>
    </row>
    <row r="230" spans="1:14" x14ac:dyDescent="0.25">
      <c r="A230" s="1" t="s">
        <v>443</v>
      </c>
      <c r="B230" s="1">
        <v>3</v>
      </c>
      <c r="C230" s="1" t="s">
        <v>461</v>
      </c>
      <c r="D230" s="1" t="s">
        <v>1625</v>
      </c>
      <c r="E230" s="3" t="s">
        <v>462</v>
      </c>
      <c r="F230" s="46">
        <v>54.793900000000001</v>
      </c>
      <c r="G230" s="29" t="str">
        <f>IF(COUNTIFS('Support - BMV '!C:C,'Main - LMDD Calculation'!D230)=0,"","X")</f>
        <v/>
      </c>
      <c r="H230" s="1" t="str">
        <f>IF(COUNTIFS('Support - LTAP'!C:C,'Main - LMDD Calculation'!D230)=1,"X","")</f>
        <v/>
      </c>
      <c r="I230" s="30" t="str">
        <f t="shared" si="18"/>
        <v>NO</v>
      </c>
      <c r="J230" s="37">
        <f t="shared" si="19"/>
        <v>0</v>
      </c>
      <c r="K230" s="38">
        <f t="shared" si="20"/>
        <v>0</v>
      </c>
      <c r="L230" s="39">
        <f t="shared" si="21"/>
        <v>0</v>
      </c>
      <c r="M230" s="39">
        <f t="shared" si="22"/>
        <v>0</v>
      </c>
      <c r="N230" s="40">
        <f t="shared" si="23"/>
        <v>0</v>
      </c>
    </row>
    <row r="231" spans="1:14" x14ac:dyDescent="0.25">
      <c r="A231" s="1" t="s">
        <v>443</v>
      </c>
      <c r="B231" s="1">
        <v>3</v>
      </c>
      <c r="C231" s="1" t="s">
        <v>463</v>
      </c>
      <c r="D231" s="1" t="s">
        <v>1626</v>
      </c>
      <c r="E231" s="3" t="s">
        <v>464</v>
      </c>
      <c r="F231" s="46">
        <v>5.5797000000000008</v>
      </c>
      <c r="G231" s="29" t="str">
        <f>IF(COUNTIFS('Support - BMV '!C:C,'Main - LMDD Calculation'!D231)=0,"","X")</f>
        <v/>
      </c>
      <c r="H231" s="1" t="str">
        <f>IF(COUNTIFS('Support - LTAP'!C:C,'Main - LMDD Calculation'!D231)=1,"X","")</f>
        <v/>
      </c>
      <c r="I231" s="30" t="str">
        <f t="shared" si="18"/>
        <v>NO</v>
      </c>
      <c r="J231" s="37">
        <f t="shared" si="19"/>
        <v>0</v>
      </c>
      <c r="K231" s="38">
        <f t="shared" si="20"/>
        <v>0</v>
      </c>
      <c r="L231" s="39">
        <f t="shared" si="21"/>
        <v>0</v>
      </c>
      <c r="M231" s="39">
        <f t="shared" si="22"/>
        <v>0</v>
      </c>
      <c r="N231" s="40">
        <f t="shared" si="23"/>
        <v>0</v>
      </c>
    </row>
    <row r="232" spans="1:14" x14ac:dyDescent="0.25">
      <c r="A232" s="1" t="s">
        <v>443</v>
      </c>
      <c r="B232" s="1">
        <v>3</v>
      </c>
      <c r="C232" s="1" t="s">
        <v>465</v>
      </c>
      <c r="D232" s="1" t="s">
        <v>1627</v>
      </c>
      <c r="E232" s="3" t="s">
        <v>466</v>
      </c>
      <c r="F232" s="46">
        <v>301.62100000000009</v>
      </c>
      <c r="G232" s="29" t="str">
        <f>IF(COUNTIFS('Support - BMV '!C:C,'Main - LMDD Calculation'!D232)=0,"","X")</f>
        <v>X</v>
      </c>
      <c r="H232" s="1" t="str">
        <f>IF(COUNTIFS('Support - LTAP'!C:C,'Main - LMDD Calculation'!D232)=1,"X","")</f>
        <v>X</v>
      </c>
      <c r="I232" s="30" t="str">
        <f t="shared" si="18"/>
        <v>YES</v>
      </c>
      <c r="J232" s="37">
        <f t="shared" si="19"/>
        <v>301.62100000000009</v>
      </c>
      <c r="K232" s="38">
        <f t="shared" si="20"/>
        <v>2.6906501132030959E-3</v>
      </c>
      <c r="L232" s="39">
        <f t="shared" si="21"/>
        <v>87758.56</v>
      </c>
      <c r="M232" s="39">
        <f t="shared" si="22"/>
        <v>0</v>
      </c>
      <c r="N232" s="40">
        <f t="shared" si="23"/>
        <v>87758.56</v>
      </c>
    </row>
    <row r="233" spans="1:14" x14ac:dyDescent="0.25">
      <c r="A233" s="1" t="s">
        <v>467</v>
      </c>
      <c r="B233" s="1">
        <v>1</v>
      </c>
      <c r="C233" s="1" t="s">
        <v>7</v>
      </c>
      <c r="D233" s="1" t="s">
        <v>1628</v>
      </c>
      <c r="E233" s="3" t="s">
        <v>1338</v>
      </c>
      <c r="F233" s="46">
        <v>1559.7973000000009</v>
      </c>
      <c r="G233" s="29" t="str">
        <f>IF(COUNTIFS('Support - BMV '!C:C,'Main - LMDD Calculation'!D233)=0,"","X")</f>
        <v>X</v>
      </c>
      <c r="H233" s="1" t="str">
        <f>IF(COUNTIFS('Support - LTAP'!C:C,'Main - LMDD Calculation'!D233)=1,"X","")</f>
        <v>X</v>
      </c>
      <c r="I233" s="30" t="str">
        <f t="shared" si="18"/>
        <v>YES</v>
      </c>
      <c r="J233" s="37">
        <f t="shared" si="19"/>
        <v>1559.7973000000009</v>
      </c>
      <c r="K233" s="38">
        <f t="shared" si="20"/>
        <v>1.3914378580466494E-2</v>
      </c>
      <c r="L233" s="39">
        <f t="shared" si="21"/>
        <v>453833.01</v>
      </c>
      <c r="M233" s="39">
        <f t="shared" si="22"/>
        <v>0</v>
      </c>
      <c r="N233" s="40">
        <f t="shared" si="23"/>
        <v>453833.01</v>
      </c>
    </row>
    <row r="234" spans="1:14" x14ac:dyDescent="0.25">
      <c r="A234" s="1" t="s">
        <v>467</v>
      </c>
      <c r="B234" s="1">
        <v>3</v>
      </c>
      <c r="C234" s="1" t="s">
        <v>469</v>
      </c>
      <c r="D234" s="1" t="s">
        <v>1629</v>
      </c>
      <c r="E234" s="3" t="s">
        <v>470</v>
      </c>
      <c r="F234" s="46">
        <v>191.63679999999994</v>
      </c>
      <c r="G234" s="29" t="str">
        <f>IF(COUNTIFS('Support - BMV '!C:C,'Main - LMDD Calculation'!D234)=0,"","X")</f>
        <v/>
      </c>
      <c r="H234" s="1" t="str">
        <f>IF(COUNTIFS('Support - LTAP'!C:C,'Main - LMDD Calculation'!D234)=1,"X","")</f>
        <v/>
      </c>
      <c r="I234" s="30" t="str">
        <f t="shared" si="18"/>
        <v>NO</v>
      </c>
      <c r="J234" s="37">
        <f t="shared" si="19"/>
        <v>0</v>
      </c>
      <c r="K234" s="38">
        <f t="shared" si="20"/>
        <v>0</v>
      </c>
      <c r="L234" s="39">
        <f t="shared" si="21"/>
        <v>0</v>
      </c>
      <c r="M234" s="39">
        <f t="shared" si="22"/>
        <v>0</v>
      </c>
      <c r="N234" s="40">
        <f t="shared" si="23"/>
        <v>0</v>
      </c>
    </row>
    <row r="235" spans="1:14" x14ac:dyDescent="0.25">
      <c r="A235" s="1" t="s">
        <v>467</v>
      </c>
      <c r="B235" s="1">
        <v>3</v>
      </c>
      <c r="C235" s="1" t="s">
        <v>471</v>
      </c>
      <c r="D235" s="1" t="s">
        <v>1630</v>
      </c>
      <c r="E235" s="3" t="s">
        <v>472</v>
      </c>
      <c r="F235" s="46">
        <v>2.7225999999999999</v>
      </c>
      <c r="G235" s="29" t="str">
        <f>IF(COUNTIFS('Support - BMV '!C:C,'Main - LMDD Calculation'!D235)=0,"","X")</f>
        <v/>
      </c>
      <c r="H235" s="1" t="str">
        <f>IF(COUNTIFS('Support - LTAP'!C:C,'Main - LMDD Calculation'!D235)=1,"X","")</f>
        <v/>
      </c>
      <c r="I235" s="30" t="str">
        <f t="shared" si="18"/>
        <v>NO</v>
      </c>
      <c r="J235" s="37">
        <f t="shared" si="19"/>
        <v>0</v>
      </c>
      <c r="K235" s="38">
        <f t="shared" si="20"/>
        <v>0</v>
      </c>
      <c r="L235" s="39">
        <f t="shared" si="21"/>
        <v>0</v>
      </c>
      <c r="M235" s="39">
        <f t="shared" si="22"/>
        <v>0</v>
      </c>
      <c r="N235" s="40">
        <f t="shared" si="23"/>
        <v>0</v>
      </c>
    </row>
    <row r="236" spans="1:14" x14ac:dyDescent="0.25">
      <c r="A236" s="1" t="s">
        <v>467</v>
      </c>
      <c r="B236" s="1">
        <v>3</v>
      </c>
      <c r="C236" s="1" t="s">
        <v>473</v>
      </c>
      <c r="D236" s="1" t="s">
        <v>1631</v>
      </c>
      <c r="E236" s="3" t="s">
        <v>474</v>
      </c>
      <c r="F236" s="46">
        <v>2.5024999999999999</v>
      </c>
      <c r="G236" s="29" t="str">
        <f>IF(COUNTIFS('Support - BMV '!C:C,'Main - LMDD Calculation'!D236)=0,"","X")</f>
        <v/>
      </c>
      <c r="H236" s="1" t="str">
        <f>IF(COUNTIFS('Support - LTAP'!C:C,'Main - LMDD Calculation'!D236)=1,"X","")</f>
        <v/>
      </c>
      <c r="I236" s="30" t="str">
        <f t="shared" si="18"/>
        <v>NO</v>
      </c>
      <c r="J236" s="37">
        <f t="shared" si="19"/>
        <v>0</v>
      </c>
      <c r="K236" s="38">
        <f t="shared" si="20"/>
        <v>0</v>
      </c>
      <c r="L236" s="39">
        <f t="shared" si="21"/>
        <v>0</v>
      </c>
      <c r="M236" s="39">
        <f t="shared" si="22"/>
        <v>0</v>
      </c>
      <c r="N236" s="40">
        <f t="shared" si="23"/>
        <v>0</v>
      </c>
    </row>
    <row r="237" spans="1:14" x14ac:dyDescent="0.25">
      <c r="A237" s="1" t="s">
        <v>467</v>
      </c>
      <c r="B237" s="1">
        <v>3</v>
      </c>
      <c r="C237" s="1" t="s">
        <v>475</v>
      </c>
      <c r="D237" s="1" t="s">
        <v>1632</v>
      </c>
      <c r="E237" s="3" t="s">
        <v>476</v>
      </c>
      <c r="F237" s="46">
        <v>3.4577999999999998</v>
      </c>
      <c r="G237" s="29" t="str">
        <f>IF(COUNTIFS('Support - BMV '!C:C,'Main - LMDD Calculation'!D237)=0,"","X")</f>
        <v/>
      </c>
      <c r="H237" s="1" t="str">
        <f>IF(COUNTIFS('Support - LTAP'!C:C,'Main - LMDD Calculation'!D237)=1,"X","")</f>
        <v/>
      </c>
      <c r="I237" s="30" t="str">
        <f t="shared" si="18"/>
        <v>NO</v>
      </c>
      <c r="J237" s="37">
        <f t="shared" si="19"/>
        <v>0</v>
      </c>
      <c r="K237" s="38">
        <f t="shared" si="20"/>
        <v>0</v>
      </c>
      <c r="L237" s="39">
        <f t="shared" si="21"/>
        <v>0</v>
      </c>
      <c r="M237" s="39">
        <f t="shared" si="22"/>
        <v>0</v>
      </c>
      <c r="N237" s="40">
        <f t="shared" si="23"/>
        <v>0</v>
      </c>
    </row>
    <row r="238" spans="1:14" x14ac:dyDescent="0.25">
      <c r="A238" s="1" t="s">
        <v>467</v>
      </c>
      <c r="B238" s="1">
        <v>3</v>
      </c>
      <c r="C238" s="1" t="s">
        <v>477</v>
      </c>
      <c r="D238" s="1" t="s">
        <v>1633</v>
      </c>
      <c r="E238" s="3" t="s">
        <v>478</v>
      </c>
      <c r="F238" s="46">
        <v>2.7168999999999999</v>
      </c>
      <c r="G238" s="29" t="str">
        <f>IF(COUNTIFS('Support - BMV '!C:C,'Main - LMDD Calculation'!D238)=0,"","X")</f>
        <v/>
      </c>
      <c r="H238" s="1" t="str">
        <f>IF(COUNTIFS('Support - LTAP'!C:C,'Main - LMDD Calculation'!D238)=1,"X","")</f>
        <v/>
      </c>
      <c r="I238" s="30" t="str">
        <f t="shared" si="18"/>
        <v>NO</v>
      </c>
      <c r="J238" s="37">
        <f t="shared" si="19"/>
        <v>0</v>
      </c>
      <c r="K238" s="38">
        <f t="shared" si="20"/>
        <v>0</v>
      </c>
      <c r="L238" s="39">
        <f t="shared" si="21"/>
        <v>0</v>
      </c>
      <c r="M238" s="39">
        <f t="shared" si="22"/>
        <v>0</v>
      </c>
      <c r="N238" s="40">
        <f t="shared" si="23"/>
        <v>0</v>
      </c>
    </row>
    <row r="239" spans="1:14" x14ac:dyDescent="0.25">
      <c r="A239" s="1" t="s">
        <v>467</v>
      </c>
      <c r="B239" s="1">
        <v>3</v>
      </c>
      <c r="C239" s="1" t="s">
        <v>479</v>
      </c>
      <c r="D239" s="1" t="s">
        <v>1634</v>
      </c>
      <c r="E239" s="3" t="s">
        <v>480</v>
      </c>
      <c r="F239" s="46">
        <v>6.8532000000000002</v>
      </c>
      <c r="G239" s="29" t="str">
        <f>IF(COUNTIFS('Support - BMV '!C:C,'Main - LMDD Calculation'!D239)=0,"","X")</f>
        <v/>
      </c>
      <c r="H239" s="1" t="str">
        <f>IF(COUNTIFS('Support - LTAP'!C:C,'Main - LMDD Calculation'!D239)=1,"X","")</f>
        <v/>
      </c>
      <c r="I239" s="30" t="str">
        <f t="shared" si="18"/>
        <v>NO</v>
      </c>
      <c r="J239" s="37">
        <f t="shared" si="19"/>
        <v>0</v>
      </c>
      <c r="K239" s="38">
        <f t="shared" si="20"/>
        <v>0</v>
      </c>
      <c r="L239" s="39">
        <f t="shared" si="21"/>
        <v>0</v>
      </c>
      <c r="M239" s="39">
        <f t="shared" si="22"/>
        <v>0</v>
      </c>
      <c r="N239" s="40">
        <f t="shared" si="23"/>
        <v>0</v>
      </c>
    </row>
    <row r="240" spans="1:14" x14ac:dyDescent="0.25">
      <c r="A240" s="1" t="s">
        <v>467</v>
      </c>
      <c r="B240" s="1">
        <v>3</v>
      </c>
      <c r="C240" s="1" t="s">
        <v>481</v>
      </c>
      <c r="D240" s="1" t="s">
        <v>1635</v>
      </c>
      <c r="E240" s="3" t="s">
        <v>482</v>
      </c>
      <c r="F240" s="46">
        <v>24.147000000000002</v>
      </c>
      <c r="G240" s="29" t="str">
        <f>IF(COUNTIFS('Support - BMV '!C:C,'Main - LMDD Calculation'!D240)=0,"","X")</f>
        <v/>
      </c>
      <c r="H240" s="1" t="str">
        <f>IF(COUNTIFS('Support - LTAP'!C:C,'Main - LMDD Calculation'!D240)=1,"X","")</f>
        <v/>
      </c>
      <c r="I240" s="30" t="str">
        <f t="shared" si="18"/>
        <v>NO</v>
      </c>
      <c r="J240" s="37">
        <f t="shared" si="19"/>
        <v>0</v>
      </c>
      <c r="K240" s="38">
        <f t="shared" si="20"/>
        <v>0</v>
      </c>
      <c r="L240" s="39">
        <f t="shared" si="21"/>
        <v>0</v>
      </c>
      <c r="M240" s="39">
        <f t="shared" si="22"/>
        <v>0</v>
      </c>
      <c r="N240" s="40">
        <f t="shared" si="23"/>
        <v>0</v>
      </c>
    </row>
    <row r="241" spans="1:14" x14ac:dyDescent="0.25">
      <c r="A241" s="1" t="s">
        <v>467</v>
      </c>
      <c r="B241" s="1">
        <v>3</v>
      </c>
      <c r="C241" s="1" t="s">
        <v>483</v>
      </c>
      <c r="D241" s="1" t="s">
        <v>1636</v>
      </c>
      <c r="E241" s="3" t="s">
        <v>484</v>
      </c>
      <c r="F241" s="46">
        <v>6.1946999999999992</v>
      </c>
      <c r="G241" s="29" t="str">
        <f>IF(COUNTIFS('Support - BMV '!C:C,'Main - LMDD Calculation'!D241)=0,"","X")</f>
        <v/>
      </c>
      <c r="H241" s="1" t="str">
        <f>IF(COUNTIFS('Support - LTAP'!C:C,'Main - LMDD Calculation'!D241)=1,"X","")</f>
        <v/>
      </c>
      <c r="I241" s="30" t="str">
        <f t="shared" si="18"/>
        <v>NO</v>
      </c>
      <c r="J241" s="37">
        <f t="shared" si="19"/>
        <v>0</v>
      </c>
      <c r="K241" s="38">
        <f t="shared" si="20"/>
        <v>0</v>
      </c>
      <c r="L241" s="39">
        <f t="shared" si="21"/>
        <v>0</v>
      </c>
      <c r="M241" s="39">
        <f t="shared" si="22"/>
        <v>0</v>
      </c>
      <c r="N241" s="40">
        <f t="shared" si="23"/>
        <v>0</v>
      </c>
    </row>
    <row r="242" spans="1:14" x14ac:dyDescent="0.25">
      <c r="A242" s="1" t="s">
        <v>467</v>
      </c>
      <c r="B242" s="1">
        <v>3</v>
      </c>
      <c r="C242" s="1" t="s">
        <v>485</v>
      </c>
      <c r="D242" s="1" t="s">
        <v>1637</v>
      </c>
      <c r="E242" s="3" t="s">
        <v>486</v>
      </c>
      <c r="F242" s="46">
        <v>25.567599999999999</v>
      </c>
      <c r="G242" s="29" t="str">
        <f>IF(COUNTIFS('Support - BMV '!C:C,'Main - LMDD Calculation'!D242)=0,"","X")</f>
        <v/>
      </c>
      <c r="H242" s="1" t="str">
        <f>IF(COUNTIFS('Support - LTAP'!C:C,'Main - LMDD Calculation'!D242)=1,"X","")</f>
        <v/>
      </c>
      <c r="I242" s="30" t="str">
        <f t="shared" si="18"/>
        <v>NO</v>
      </c>
      <c r="J242" s="37">
        <f t="shared" si="19"/>
        <v>0</v>
      </c>
      <c r="K242" s="38">
        <f t="shared" si="20"/>
        <v>0</v>
      </c>
      <c r="L242" s="39">
        <f t="shared" si="21"/>
        <v>0</v>
      </c>
      <c r="M242" s="39">
        <f t="shared" si="22"/>
        <v>0</v>
      </c>
      <c r="N242" s="40">
        <f t="shared" si="23"/>
        <v>0</v>
      </c>
    </row>
    <row r="243" spans="1:14" x14ac:dyDescent="0.25">
      <c r="A243" s="1" t="s">
        <v>467</v>
      </c>
      <c r="B243" s="1">
        <v>3</v>
      </c>
      <c r="C243" s="1" t="s">
        <v>487</v>
      </c>
      <c r="D243" s="1" t="s">
        <v>1638</v>
      </c>
      <c r="E243" s="3" t="s">
        <v>488</v>
      </c>
      <c r="F243" s="46">
        <v>5.1002000000000001</v>
      </c>
      <c r="G243" s="29" t="str">
        <f>IF(COUNTIFS('Support - BMV '!C:C,'Main - LMDD Calculation'!D243)=0,"","X")</f>
        <v/>
      </c>
      <c r="H243" s="1" t="str">
        <f>IF(COUNTIFS('Support - LTAP'!C:C,'Main - LMDD Calculation'!D243)=1,"X","")</f>
        <v/>
      </c>
      <c r="I243" s="30" t="str">
        <f t="shared" si="18"/>
        <v>NO</v>
      </c>
      <c r="J243" s="37">
        <f t="shared" si="19"/>
        <v>0</v>
      </c>
      <c r="K243" s="38">
        <f t="shared" si="20"/>
        <v>0</v>
      </c>
      <c r="L243" s="39">
        <f t="shared" si="21"/>
        <v>0</v>
      </c>
      <c r="M243" s="39">
        <f t="shared" si="22"/>
        <v>0</v>
      </c>
      <c r="N243" s="40">
        <f t="shared" si="23"/>
        <v>0</v>
      </c>
    </row>
    <row r="244" spans="1:14" x14ac:dyDescent="0.25">
      <c r="A244" s="1" t="s">
        <v>467</v>
      </c>
      <c r="B244" s="1">
        <v>3</v>
      </c>
      <c r="C244" s="1" t="s">
        <v>489</v>
      </c>
      <c r="D244" s="1" t="s">
        <v>1639</v>
      </c>
      <c r="E244" s="3" t="s">
        <v>490</v>
      </c>
      <c r="F244" s="46">
        <v>5.4600000000000009</v>
      </c>
      <c r="G244" s="29" t="str">
        <f>IF(COUNTIFS('Support - BMV '!C:C,'Main - LMDD Calculation'!D244)=0,"","X")</f>
        <v/>
      </c>
      <c r="H244" s="1" t="str">
        <f>IF(COUNTIFS('Support - LTAP'!C:C,'Main - LMDD Calculation'!D244)=1,"X","")</f>
        <v/>
      </c>
      <c r="I244" s="30" t="str">
        <f t="shared" si="18"/>
        <v>NO</v>
      </c>
      <c r="J244" s="37">
        <f t="shared" si="19"/>
        <v>0</v>
      </c>
      <c r="K244" s="38">
        <f t="shared" si="20"/>
        <v>0</v>
      </c>
      <c r="L244" s="39">
        <f t="shared" si="21"/>
        <v>0</v>
      </c>
      <c r="M244" s="39">
        <f t="shared" si="22"/>
        <v>0</v>
      </c>
      <c r="N244" s="40">
        <f t="shared" si="23"/>
        <v>0</v>
      </c>
    </row>
    <row r="245" spans="1:14" x14ac:dyDescent="0.25">
      <c r="A245" s="1" t="s">
        <v>467</v>
      </c>
      <c r="B245" s="1">
        <v>3</v>
      </c>
      <c r="C245" s="1" t="s">
        <v>491</v>
      </c>
      <c r="D245" s="1" t="s">
        <v>1640</v>
      </c>
      <c r="E245" s="3" t="s">
        <v>492</v>
      </c>
      <c r="F245" s="46">
        <v>16.355399999999996</v>
      </c>
      <c r="G245" s="29" t="str">
        <f>IF(COUNTIFS('Support - BMV '!C:C,'Main - LMDD Calculation'!D245)=0,"","X")</f>
        <v/>
      </c>
      <c r="H245" s="1" t="str">
        <f>IF(COUNTIFS('Support - LTAP'!C:C,'Main - LMDD Calculation'!D245)=1,"X","")</f>
        <v/>
      </c>
      <c r="I245" s="30" t="str">
        <f t="shared" si="18"/>
        <v>NO</v>
      </c>
      <c r="J245" s="37">
        <f t="shared" si="19"/>
        <v>0</v>
      </c>
      <c r="K245" s="38">
        <f t="shared" si="20"/>
        <v>0</v>
      </c>
      <c r="L245" s="39">
        <f t="shared" si="21"/>
        <v>0</v>
      </c>
      <c r="M245" s="39">
        <f t="shared" si="22"/>
        <v>0</v>
      </c>
      <c r="N245" s="40">
        <f t="shared" si="23"/>
        <v>0</v>
      </c>
    </row>
    <row r="246" spans="1:14" x14ac:dyDescent="0.25">
      <c r="A246" s="1" t="s">
        <v>467</v>
      </c>
      <c r="B246" s="1">
        <v>3</v>
      </c>
      <c r="C246" s="1" t="s">
        <v>493</v>
      </c>
      <c r="D246" s="1" t="s">
        <v>1641</v>
      </c>
      <c r="E246" s="3" t="s">
        <v>494</v>
      </c>
      <c r="F246" s="46">
        <v>3.9413</v>
      </c>
      <c r="G246" s="29" t="str">
        <f>IF(COUNTIFS('Support - BMV '!C:C,'Main - LMDD Calculation'!D246)=0,"","X")</f>
        <v/>
      </c>
      <c r="H246" s="1" t="str">
        <f>IF(COUNTIFS('Support - LTAP'!C:C,'Main - LMDD Calculation'!D246)=1,"X","")</f>
        <v/>
      </c>
      <c r="I246" s="30" t="str">
        <f t="shared" si="18"/>
        <v>NO</v>
      </c>
      <c r="J246" s="37">
        <f t="shared" si="19"/>
        <v>0</v>
      </c>
      <c r="K246" s="38">
        <f t="shared" si="20"/>
        <v>0</v>
      </c>
      <c r="L246" s="39">
        <f t="shared" si="21"/>
        <v>0</v>
      </c>
      <c r="M246" s="39">
        <f t="shared" si="22"/>
        <v>0</v>
      </c>
      <c r="N246" s="40">
        <f t="shared" si="23"/>
        <v>0</v>
      </c>
    </row>
    <row r="247" spans="1:14" x14ac:dyDescent="0.25">
      <c r="A247" s="1" t="s">
        <v>467</v>
      </c>
      <c r="B247" s="1">
        <v>3</v>
      </c>
      <c r="C247" s="1" t="s">
        <v>495</v>
      </c>
      <c r="D247" s="1" t="s">
        <v>1642</v>
      </c>
      <c r="E247" s="3" t="s">
        <v>496</v>
      </c>
      <c r="F247" s="46">
        <v>3.5987999999999998</v>
      </c>
      <c r="G247" s="29" t="str">
        <f>IF(COUNTIFS('Support - BMV '!C:C,'Main - LMDD Calculation'!D247)=0,"","X")</f>
        <v/>
      </c>
      <c r="H247" s="1" t="str">
        <f>IF(COUNTIFS('Support - LTAP'!C:C,'Main - LMDD Calculation'!D247)=1,"X","")</f>
        <v/>
      </c>
      <c r="I247" s="30" t="str">
        <f t="shared" si="18"/>
        <v>NO</v>
      </c>
      <c r="J247" s="37">
        <f t="shared" si="19"/>
        <v>0</v>
      </c>
      <c r="K247" s="38">
        <f t="shared" si="20"/>
        <v>0</v>
      </c>
      <c r="L247" s="39">
        <f t="shared" si="21"/>
        <v>0</v>
      </c>
      <c r="M247" s="39">
        <f t="shared" si="22"/>
        <v>0</v>
      </c>
      <c r="N247" s="40">
        <f t="shared" si="23"/>
        <v>0</v>
      </c>
    </row>
    <row r="248" spans="1:14" x14ac:dyDescent="0.25">
      <c r="A248" s="1" t="s">
        <v>467</v>
      </c>
      <c r="B248" s="1">
        <v>3</v>
      </c>
      <c r="C248" s="1" t="s">
        <v>497</v>
      </c>
      <c r="D248" s="1" t="s">
        <v>1643</v>
      </c>
      <c r="E248" s="3" t="s">
        <v>498</v>
      </c>
      <c r="F248" s="46">
        <v>4.8735999999999997</v>
      </c>
      <c r="G248" s="29" t="str">
        <f>IF(COUNTIFS('Support - BMV '!C:C,'Main - LMDD Calculation'!D248)=0,"","X")</f>
        <v/>
      </c>
      <c r="H248" s="1" t="str">
        <f>IF(COUNTIFS('Support - LTAP'!C:C,'Main - LMDD Calculation'!D248)=1,"X","")</f>
        <v/>
      </c>
      <c r="I248" s="30" t="str">
        <f t="shared" si="18"/>
        <v>NO</v>
      </c>
      <c r="J248" s="37">
        <f t="shared" si="19"/>
        <v>0</v>
      </c>
      <c r="K248" s="38">
        <f t="shared" si="20"/>
        <v>0</v>
      </c>
      <c r="L248" s="39">
        <f t="shared" si="21"/>
        <v>0</v>
      </c>
      <c r="M248" s="39">
        <f t="shared" si="22"/>
        <v>0</v>
      </c>
      <c r="N248" s="40">
        <f t="shared" si="23"/>
        <v>0</v>
      </c>
    </row>
    <row r="249" spans="1:14" x14ac:dyDescent="0.25">
      <c r="A249" s="1" t="s">
        <v>499</v>
      </c>
      <c r="B249" s="1">
        <v>1</v>
      </c>
      <c r="C249" s="1" t="s">
        <v>7</v>
      </c>
      <c r="D249" s="1" t="s">
        <v>1644</v>
      </c>
      <c r="E249" s="3" t="s">
        <v>1339</v>
      </c>
      <c r="F249" s="46">
        <v>1177.2082</v>
      </c>
      <c r="G249" s="29" t="str">
        <f>IF(COUNTIFS('Support - BMV '!C:C,'Main - LMDD Calculation'!D249)=0,"","X")</f>
        <v>X</v>
      </c>
      <c r="H249" s="1" t="str">
        <f>IF(COUNTIFS('Support - LTAP'!C:C,'Main - LMDD Calculation'!D249)=1,"X","")</f>
        <v>X</v>
      </c>
      <c r="I249" s="30" t="str">
        <f t="shared" si="18"/>
        <v>YES</v>
      </c>
      <c r="J249" s="37">
        <f t="shared" si="19"/>
        <v>1177.2082</v>
      </c>
      <c r="K249" s="38">
        <f t="shared" si="20"/>
        <v>1.0501441798129479E-2</v>
      </c>
      <c r="L249" s="39">
        <f t="shared" si="21"/>
        <v>342516.26</v>
      </c>
      <c r="M249" s="39">
        <f t="shared" si="22"/>
        <v>0</v>
      </c>
      <c r="N249" s="40">
        <f t="shared" si="23"/>
        <v>342516.26</v>
      </c>
    </row>
    <row r="250" spans="1:14" x14ac:dyDescent="0.25">
      <c r="A250" s="1" t="s">
        <v>499</v>
      </c>
      <c r="B250" s="1">
        <v>3</v>
      </c>
      <c r="C250" s="1" t="s">
        <v>501</v>
      </c>
      <c r="D250" s="1" t="s">
        <v>1645</v>
      </c>
      <c r="E250" s="3" t="s">
        <v>502</v>
      </c>
      <c r="F250" s="46">
        <v>689.82880000000046</v>
      </c>
      <c r="G250" s="29" t="str">
        <f>IF(COUNTIFS('Support - BMV '!C:C,'Main - LMDD Calculation'!D250)=0,"","X")</f>
        <v/>
      </c>
      <c r="H250" s="1" t="str">
        <f>IF(COUNTIFS('Support - LTAP'!C:C,'Main - LMDD Calculation'!D250)=1,"X","")</f>
        <v/>
      </c>
      <c r="I250" s="30" t="str">
        <f t="shared" si="18"/>
        <v>NO</v>
      </c>
      <c r="J250" s="37">
        <f t="shared" si="19"/>
        <v>0</v>
      </c>
      <c r="K250" s="38">
        <f t="shared" si="20"/>
        <v>0</v>
      </c>
      <c r="L250" s="39">
        <f t="shared" si="21"/>
        <v>0</v>
      </c>
      <c r="M250" s="39">
        <f t="shared" si="22"/>
        <v>0</v>
      </c>
      <c r="N250" s="40">
        <f t="shared" si="23"/>
        <v>0</v>
      </c>
    </row>
    <row r="251" spans="1:14" x14ac:dyDescent="0.25">
      <c r="A251" s="1" t="s">
        <v>499</v>
      </c>
      <c r="B251" s="1">
        <v>3</v>
      </c>
      <c r="C251" s="1" t="s">
        <v>503</v>
      </c>
      <c r="D251" s="1" t="s">
        <v>1646</v>
      </c>
      <c r="E251" s="3" t="s">
        <v>504</v>
      </c>
      <c r="F251" s="46">
        <v>25.368700000000004</v>
      </c>
      <c r="G251" s="29" t="str">
        <f>IF(COUNTIFS('Support - BMV '!C:C,'Main - LMDD Calculation'!D251)=0,"","X")</f>
        <v/>
      </c>
      <c r="H251" s="1" t="str">
        <f>IF(COUNTIFS('Support - LTAP'!C:C,'Main - LMDD Calculation'!D251)=1,"X","")</f>
        <v/>
      </c>
      <c r="I251" s="30" t="str">
        <f t="shared" si="18"/>
        <v>NO</v>
      </c>
      <c r="J251" s="37">
        <f t="shared" si="19"/>
        <v>0</v>
      </c>
      <c r="K251" s="38">
        <f t="shared" si="20"/>
        <v>0</v>
      </c>
      <c r="L251" s="39">
        <f t="shared" si="21"/>
        <v>0</v>
      </c>
      <c r="M251" s="39">
        <f t="shared" si="22"/>
        <v>0</v>
      </c>
      <c r="N251" s="40">
        <f t="shared" si="23"/>
        <v>0</v>
      </c>
    </row>
    <row r="252" spans="1:14" x14ac:dyDescent="0.25">
      <c r="A252" s="1" t="s">
        <v>499</v>
      </c>
      <c r="B252" s="1">
        <v>3</v>
      </c>
      <c r="C252" s="1" t="s">
        <v>505</v>
      </c>
      <c r="D252" s="1" t="s">
        <v>1647</v>
      </c>
      <c r="E252" s="3" t="s">
        <v>506</v>
      </c>
      <c r="F252" s="46">
        <v>15.7232</v>
      </c>
      <c r="G252" s="29" t="str">
        <f>IF(COUNTIFS('Support - BMV '!C:C,'Main - LMDD Calculation'!D252)=0,"","X")</f>
        <v/>
      </c>
      <c r="H252" s="1" t="str">
        <f>IF(COUNTIFS('Support - LTAP'!C:C,'Main - LMDD Calculation'!D252)=1,"X","")</f>
        <v/>
      </c>
      <c r="I252" s="30" t="str">
        <f t="shared" si="18"/>
        <v>NO</v>
      </c>
      <c r="J252" s="37">
        <f t="shared" si="19"/>
        <v>0</v>
      </c>
      <c r="K252" s="38">
        <f t="shared" si="20"/>
        <v>0</v>
      </c>
      <c r="L252" s="39">
        <f t="shared" si="21"/>
        <v>0</v>
      </c>
      <c r="M252" s="39">
        <f t="shared" si="22"/>
        <v>0</v>
      </c>
      <c r="N252" s="40">
        <f t="shared" si="23"/>
        <v>0</v>
      </c>
    </row>
    <row r="253" spans="1:14" x14ac:dyDescent="0.25">
      <c r="A253" s="1" t="s">
        <v>507</v>
      </c>
      <c r="B253" s="1">
        <v>1</v>
      </c>
      <c r="C253" s="1" t="s">
        <v>7</v>
      </c>
      <c r="D253" s="1" t="s">
        <v>1648</v>
      </c>
      <c r="E253" s="3" t="s">
        <v>1340</v>
      </c>
      <c r="F253" s="46">
        <v>1332.0156999999992</v>
      </c>
      <c r="G253" s="29" t="str">
        <f>IF(COUNTIFS('Support - BMV '!C:C,'Main - LMDD Calculation'!D253)=0,"","X")</f>
        <v>X</v>
      </c>
      <c r="H253" s="1" t="str">
        <f>IF(COUNTIFS('Support - LTAP'!C:C,'Main - LMDD Calculation'!D253)=1,"X","")</f>
        <v>X</v>
      </c>
      <c r="I253" s="30" t="str">
        <f t="shared" si="18"/>
        <v>YES</v>
      </c>
      <c r="J253" s="37">
        <f t="shared" si="19"/>
        <v>1332.0156999999992</v>
      </c>
      <c r="K253" s="38">
        <f t="shared" si="20"/>
        <v>1.1882422623070999E-2</v>
      </c>
      <c r="L253" s="39">
        <f t="shared" si="21"/>
        <v>387558.49</v>
      </c>
      <c r="M253" s="39">
        <f t="shared" si="22"/>
        <v>0</v>
      </c>
      <c r="N253" s="40">
        <f t="shared" si="23"/>
        <v>387558.49</v>
      </c>
    </row>
    <row r="254" spans="1:14" x14ac:dyDescent="0.25">
      <c r="A254" s="1" t="s">
        <v>507</v>
      </c>
      <c r="B254" s="1">
        <v>3</v>
      </c>
      <c r="C254" s="1" t="s">
        <v>509</v>
      </c>
      <c r="D254" s="1" t="s">
        <v>1649</v>
      </c>
      <c r="E254" s="3" t="s">
        <v>508</v>
      </c>
      <c r="F254" s="46">
        <v>195.19869999999986</v>
      </c>
      <c r="G254" s="29" t="str">
        <f>IF(COUNTIFS('Support - BMV '!C:C,'Main - LMDD Calculation'!D254)=0,"","X")</f>
        <v/>
      </c>
      <c r="H254" s="1" t="str">
        <f>IF(COUNTIFS('Support - LTAP'!C:C,'Main - LMDD Calculation'!D254)=1,"X","")</f>
        <v/>
      </c>
      <c r="I254" s="30" t="str">
        <f t="shared" si="18"/>
        <v>NO</v>
      </c>
      <c r="J254" s="37">
        <f t="shared" si="19"/>
        <v>0</v>
      </c>
      <c r="K254" s="38">
        <f t="shared" si="20"/>
        <v>0</v>
      </c>
      <c r="L254" s="39">
        <f t="shared" si="21"/>
        <v>0</v>
      </c>
      <c r="M254" s="39">
        <f t="shared" si="22"/>
        <v>0</v>
      </c>
      <c r="N254" s="40">
        <f t="shared" si="23"/>
        <v>0</v>
      </c>
    </row>
    <row r="255" spans="1:14" x14ac:dyDescent="0.25">
      <c r="A255" s="1" t="s">
        <v>507</v>
      </c>
      <c r="B255" s="1">
        <v>3</v>
      </c>
      <c r="C255" s="1" t="s">
        <v>510</v>
      </c>
      <c r="D255" s="1" t="s">
        <v>1650</v>
      </c>
      <c r="E255" s="3" t="s">
        <v>511</v>
      </c>
      <c r="F255" s="46">
        <v>17.412100000000006</v>
      </c>
      <c r="G255" s="29" t="str">
        <f>IF(COUNTIFS('Support - BMV '!C:C,'Main - LMDD Calculation'!D255)=0,"","X")</f>
        <v/>
      </c>
      <c r="H255" s="1" t="str">
        <f>IF(COUNTIFS('Support - LTAP'!C:C,'Main - LMDD Calculation'!D255)=1,"X","")</f>
        <v/>
      </c>
      <c r="I255" s="30" t="str">
        <f t="shared" si="18"/>
        <v>NO</v>
      </c>
      <c r="J255" s="37">
        <f t="shared" si="19"/>
        <v>0</v>
      </c>
      <c r="K255" s="38">
        <f t="shared" si="20"/>
        <v>0</v>
      </c>
      <c r="L255" s="39">
        <f t="shared" si="21"/>
        <v>0</v>
      </c>
      <c r="M255" s="39">
        <f t="shared" si="22"/>
        <v>0</v>
      </c>
      <c r="N255" s="40">
        <f t="shared" si="23"/>
        <v>0</v>
      </c>
    </row>
    <row r="256" spans="1:14" x14ac:dyDescent="0.25">
      <c r="A256" s="1" t="s">
        <v>507</v>
      </c>
      <c r="B256" s="1">
        <v>3</v>
      </c>
      <c r="C256" s="1" t="s">
        <v>512</v>
      </c>
      <c r="D256" s="1" t="s">
        <v>1651</v>
      </c>
      <c r="E256" s="3" t="s">
        <v>513</v>
      </c>
      <c r="F256" s="46">
        <v>18.613700000000001</v>
      </c>
      <c r="G256" s="29" t="str">
        <f>IF(COUNTIFS('Support - BMV '!C:C,'Main - LMDD Calculation'!D256)=0,"","X")</f>
        <v/>
      </c>
      <c r="H256" s="1" t="str">
        <f>IF(COUNTIFS('Support - LTAP'!C:C,'Main - LMDD Calculation'!D256)=1,"X","")</f>
        <v/>
      </c>
      <c r="I256" s="30" t="str">
        <f t="shared" si="18"/>
        <v>NO</v>
      </c>
      <c r="J256" s="37">
        <f t="shared" si="19"/>
        <v>0</v>
      </c>
      <c r="K256" s="38">
        <f t="shared" si="20"/>
        <v>0</v>
      </c>
      <c r="L256" s="39">
        <f t="shared" si="21"/>
        <v>0</v>
      </c>
      <c r="M256" s="39">
        <f t="shared" si="22"/>
        <v>0</v>
      </c>
      <c r="N256" s="40">
        <f t="shared" si="23"/>
        <v>0</v>
      </c>
    </row>
    <row r="257" spans="1:14" x14ac:dyDescent="0.25">
      <c r="A257" s="1" t="s">
        <v>507</v>
      </c>
      <c r="B257" s="1">
        <v>3</v>
      </c>
      <c r="C257" s="1" t="s">
        <v>514</v>
      </c>
      <c r="D257" s="1" t="s">
        <v>1652</v>
      </c>
      <c r="E257" s="3" t="s">
        <v>515</v>
      </c>
      <c r="F257" s="46">
        <v>3.4459000000000009</v>
      </c>
      <c r="G257" s="29" t="str">
        <f>IF(COUNTIFS('Support - BMV '!C:C,'Main - LMDD Calculation'!D257)=0,"","X")</f>
        <v/>
      </c>
      <c r="H257" s="1" t="str">
        <f>IF(COUNTIFS('Support - LTAP'!C:C,'Main - LMDD Calculation'!D257)=1,"X","")</f>
        <v/>
      </c>
      <c r="I257" s="30" t="str">
        <f t="shared" si="18"/>
        <v>NO</v>
      </c>
      <c r="J257" s="37">
        <f t="shared" si="19"/>
        <v>0</v>
      </c>
      <c r="K257" s="38">
        <f t="shared" si="20"/>
        <v>0</v>
      </c>
      <c r="L257" s="39">
        <f t="shared" si="21"/>
        <v>0</v>
      </c>
      <c r="M257" s="39">
        <f t="shared" si="22"/>
        <v>0</v>
      </c>
      <c r="N257" s="40">
        <f t="shared" si="23"/>
        <v>0</v>
      </c>
    </row>
    <row r="258" spans="1:14" x14ac:dyDescent="0.25">
      <c r="A258" s="1" t="s">
        <v>507</v>
      </c>
      <c r="B258" s="1">
        <v>3</v>
      </c>
      <c r="C258" s="1" t="s">
        <v>516</v>
      </c>
      <c r="D258" s="1" t="s">
        <v>1653</v>
      </c>
      <c r="E258" s="3" t="s">
        <v>517</v>
      </c>
      <c r="F258" s="46">
        <v>25.313099999999999</v>
      </c>
      <c r="G258" s="29" t="str">
        <f>IF(COUNTIFS('Support - BMV '!C:C,'Main - LMDD Calculation'!D258)=0,"","X")</f>
        <v/>
      </c>
      <c r="H258" s="1" t="str">
        <f>IF(COUNTIFS('Support - LTAP'!C:C,'Main - LMDD Calculation'!D258)=1,"X","")</f>
        <v/>
      </c>
      <c r="I258" s="30" t="str">
        <f t="shared" si="18"/>
        <v>NO</v>
      </c>
      <c r="J258" s="37">
        <f t="shared" si="19"/>
        <v>0</v>
      </c>
      <c r="K258" s="38">
        <f t="shared" si="20"/>
        <v>0</v>
      </c>
      <c r="L258" s="39">
        <f t="shared" si="21"/>
        <v>0</v>
      </c>
      <c r="M258" s="39">
        <f t="shared" si="22"/>
        <v>0</v>
      </c>
      <c r="N258" s="40">
        <f t="shared" si="23"/>
        <v>0</v>
      </c>
    </row>
    <row r="259" spans="1:14" x14ac:dyDescent="0.25">
      <c r="A259" s="1" t="s">
        <v>507</v>
      </c>
      <c r="B259" s="1">
        <v>3</v>
      </c>
      <c r="C259" s="1" t="s">
        <v>518</v>
      </c>
      <c r="D259" s="1" t="s">
        <v>1654</v>
      </c>
      <c r="E259" s="3" t="s">
        <v>519</v>
      </c>
      <c r="F259" s="46">
        <v>16.867800000000003</v>
      </c>
      <c r="G259" s="29" t="str">
        <f>IF(COUNTIFS('Support - BMV '!C:C,'Main - LMDD Calculation'!D259)=0,"","X")</f>
        <v/>
      </c>
      <c r="H259" s="1" t="str">
        <f>IF(COUNTIFS('Support - LTAP'!C:C,'Main - LMDD Calculation'!D259)=1,"X","")</f>
        <v/>
      </c>
      <c r="I259" s="30" t="str">
        <f t="shared" si="18"/>
        <v>NO</v>
      </c>
      <c r="J259" s="37">
        <f t="shared" si="19"/>
        <v>0</v>
      </c>
      <c r="K259" s="38">
        <f t="shared" si="20"/>
        <v>0</v>
      </c>
      <c r="L259" s="39">
        <f t="shared" si="21"/>
        <v>0</v>
      </c>
      <c r="M259" s="39">
        <f t="shared" si="22"/>
        <v>0</v>
      </c>
      <c r="N259" s="40">
        <f t="shared" si="23"/>
        <v>0</v>
      </c>
    </row>
    <row r="260" spans="1:14" x14ac:dyDescent="0.25">
      <c r="A260" s="1" t="s">
        <v>520</v>
      </c>
      <c r="B260" s="1">
        <v>1</v>
      </c>
      <c r="C260" s="1" t="s">
        <v>7</v>
      </c>
      <c r="D260" s="1" t="s">
        <v>1655</v>
      </c>
      <c r="E260" s="3" t="s">
        <v>1341</v>
      </c>
      <c r="F260" s="46">
        <v>1462.7574000000004</v>
      </c>
      <c r="G260" s="29" t="str">
        <f>IF(COUNTIFS('Support - BMV '!C:C,'Main - LMDD Calculation'!D260)=0,"","X")</f>
        <v/>
      </c>
      <c r="H260" s="1" t="str">
        <f>IF(COUNTIFS('Support - LTAP'!C:C,'Main - LMDD Calculation'!D260)=1,"X","")</f>
        <v/>
      </c>
      <c r="I260" s="30" t="str">
        <f t="shared" ref="I260:I323" si="24">IF(AND(G260="X",H260="X"),"YES","NO")</f>
        <v>NO</v>
      </c>
      <c r="J260" s="37">
        <f t="shared" ref="J260:J323" si="25">IF(I260="YES",F260,0)</f>
        <v>0</v>
      </c>
      <c r="K260" s="38">
        <f t="shared" ref="K260:K323" si="26">IFERROR(J260/$J$1,0)</f>
        <v>0</v>
      </c>
      <c r="L260" s="39">
        <f t="shared" ref="L260:L323" si="27">ROUND(K260*$L$1,2)</f>
        <v>0</v>
      </c>
      <c r="M260" s="39">
        <f t="shared" ref="M260:M323" si="28">IF(D260="0110000",+$L$1-$M$1,0)</f>
        <v>0</v>
      </c>
      <c r="N260" s="40">
        <f t="shared" ref="N260:N323" si="29">+L260+M260</f>
        <v>0</v>
      </c>
    </row>
    <row r="261" spans="1:14" x14ac:dyDescent="0.25">
      <c r="A261" s="1" t="s">
        <v>520</v>
      </c>
      <c r="B261" s="1">
        <v>3</v>
      </c>
      <c r="C261" s="1" t="s">
        <v>522</v>
      </c>
      <c r="D261" s="1" t="s">
        <v>1656</v>
      </c>
      <c r="E261" s="3" t="s">
        <v>523</v>
      </c>
      <c r="F261" s="46">
        <v>224.55840000000001</v>
      </c>
      <c r="G261" s="29" t="str">
        <f>IF(COUNTIFS('Support - BMV '!C:C,'Main - LMDD Calculation'!D261)=0,"","X")</f>
        <v/>
      </c>
      <c r="H261" s="1" t="str">
        <f>IF(COUNTIFS('Support - LTAP'!C:C,'Main - LMDD Calculation'!D261)=1,"X","")</f>
        <v/>
      </c>
      <c r="I261" s="30" t="str">
        <f t="shared" si="24"/>
        <v>NO</v>
      </c>
      <c r="J261" s="37">
        <f t="shared" si="25"/>
        <v>0</v>
      </c>
      <c r="K261" s="38">
        <f t="shared" si="26"/>
        <v>0</v>
      </c>
      <c r="L261" s="39">
        <f t="shared" si="27"/>
        <v>0</v>
      </c>
      <c r="M261" s="39">
        <f t="shared" si="28"/>
        <v>0</v>
      </c>
      <c r="N261" s="40">
        <f t="shared" si="29"/>
        <v>0</v>
      </c>
    </row>
    <row r="262" spans="1:14" x14ac:dyDescent="0.25">
      <c r="A262" s="1" t="s">
        <v>520</v>
      </c>
      <c r="B262" s="1">
        <v>3</v>
      </c>
      <c r="C262" s="1" t="s">
        <v>524</v>
      </c>
      <c r="D262" s="1" t="s">
        <v>1657</v>
      </c>
      <c r="E262" s="3" t="s">
        <v>525</v>
      </c>
      <c r="F262" s="46">
        <v>31.214500000000001</v>
      </c>
      <c r="G262" s="29" t="str">
        <f>IF(COUNTIFS('Support - BMV '!C:C,'Main - LMDD Calculation'!D262)=0,"","X")</f>
        <v/>
      </c>
      <c r="H262" s="1" t="str">
        <f>IF(COUNTIFS('Support - LTAP'!C:C,'Main - LMDD Calculation'!D262)=1,"X","")</f>
        <v/>
      </c>
      <c r="I262" s="30" t="str">
        <f t="shared" si="24"/>
        <v>NO</v>
      </c>
      <c r="J262" s="37">
        <f t="shared" si="25"/>
        <v>0</v>
      </c>
      <c r="K262" s="38">
        <f t="shared" si="26"/>
        <v>0</v>
      </c>
      <c r="L262" s="39">
        <f t="shared" si="27"/>
        <v>0</v>
      </c>
      <c r="M262" s="39">
        <f t="shared" si="28"/>
        <v>0</v>
      </c>
      <c r="N262" s="40">
        <f t="shared" si="29"/>
        <v>0</v>
      </c>
    </row>
    <row r="263" spans="1:14" x14ac:dyDescent="0.25">
      <c r="A263" s="1" t="s">
        <v>520</v>
      </c>
      <c r="B263" s="1">
        <v>3</v>
      </c>
      <c r="C263" s="1" t="s">
        <v>526</v>
      </c>
      <c r="D263" s="1" t="s">
        <v>1658</v>
      </c>
      <c r="E263" s="3" t="s">
        <v>527</v>
      </c>
      <c r="F263" s="46">
        <v>24.560600000000008</v>
      </c>
      <c r="G263" s="29" t="str">
        <f>IF(COUNTIFS('Support - BMV '!C:C,'Main - LMDD Calculation'!D263)=0,"","X")</f>
        <v/>
      </c>
      <c r="H263" s="1" t="str">
        <f>IF(COUNTIFS('Support - LTAP'!C:C,'Main - LMDD Calculation'!D263)=1,"X","")</f>
        <v/>
      </c>
      <c r="I263" s="30" t="str">
        <f t="shared" si="24"/>
        <v>NO</v>
      </c>
      <c r="J263" s="37">
        <f t="shared" si="25"/>
        <v>0</v>
      </c>
      <c r="K263" s="38">
        <f t="shared" si="26"/>
        <v>0</v>
      </c>
      <c r="L263" s="39">
        <f t="shared" si="27"/>
        <v>0</v>
      </c>
      <c r="M263" s="39">
        <f t="shared" si="28"/>
        <v>0</v>
      </c>
      <c r="N263" s="40">
        <f t="shared" si="29"/>
        <v>0</v>
      </c>
    </row>
    <row r="264" spans="1:14" x14ac:dyDescent="0.25">
      <c r="A264" s="1" t="s">
        <v>520</v>
      </c>
      <c r="B264" s="1">
        <v>3</v>
      </c>
      <c r="C264" s="1" t="s">
        <v>528</v>
      </c>
      <c r="D264" s="1" t="s">
        <v>1659</v>
      </c>
      <c r="E264" s="3" t="s">
        <v>529</v>
      </c>
      <c r="F264" s="46">
        <v>10.318499999999998</v>
      </c>
      <c r="G264" s="29" t="str">
        <f>IF(COUNTIFS('Support - BMV '!C:C,'Main - LMDD Calculation'!D264)=0,"","X")</f>
        <v/>
      </c>
      <c r="H264" s="1" t="str">
        <f>IF(COUNTIFS('Support - LTAP'!C:C,'Main - LMDD Calculation'!D264)=1,"X","")</f>
        <v/>
      </c>
      <c r="I264" s="30" t="str">
        <f t="shared" si="24"/>
        <v>NO</v>
      </c>
      <c r="J264" s="37">
        <f t="shared" si="25"/>
        <v>0</v>
      </c>
      <c r="K264" s="38">
        <f t="shared" si="26"/>
        <v>0</v>
      </c>
      <c r="L264" s="39">
        <f t="shared" si="27"/>
        <v>0</v>
      </c>
      <c r="M264" s="39">
        <f t="shared" si="28"/>
        <v>0</v>
      </c>
      <c r="N264" s="40">
        <f t="shared" si="29"/>
        <v>0</v>
      </c>
    </row>
    <row r="265" spans="1:14" x14ac:dyDescent="0.25">
      <c r="A265" s="1" t="s">
        <v>530</v>
      </c>
      <c r="B265" s="1">
        <v>1</v>
      </c>
      <c r="C265" s="1" t="s">
        <v>7</v>
      </c>
      <c r="D265" s="1" t="s">
        <v>1660</v>
      </c>
      <c r="E265" s="3" t="s">
        <v>1342</v>
      </c>
      <c r="F265" s="46">
        <v>1854.8772999999997</v>
      </c>
      <c r="G265" s="29" t="str">
        <f>IF(COUNTIFS('Support - BMV '!C:C,'Main - LMDD Calculation'!D265)=0,"","X")</f>
        <v/>
      </c>
      <c r="H265" s="1" t="str">
        <f>IF(COUNTIFS('Support - LTAP'!C:C,'Main - LMDD Calculation'!D265)=1,"X","")</f>
        <v/>
      </c>
      <c r="I265" s="30" t="str">
        <f t="shared" si="24"/>
        <v>NO</v>
      </c>
      <c r="J265" s="37">
        <f t="shared" si="25"/>
        <v>0</v>
      </c>
      <c r="K265" s="38">
        <f t="shared" si="26"/>
        <v>0</v>
      </c>
      <c r="L265" s="39">
        <f t="shared" si="27"/>
        <v>0</v>
      </c>
      <c r="M265" s="39">
        <f t="shared" si="28"/>
        <v>0</v>
      </c>
      <c r="N265" s="40">
        <f t="shared" si="29"/>
        <v>0</v>
      </c>
    </row>
    <row r="266" spans="1:14" x14ac:dyDescent="0.25">
      <c r="A266" s="1" t="s">
        <v>530</v>
      </c>
      <c r="B266" s="1">
        <v>3</v>
      </c>
      <c r="C266" s="1" t="s">
        <v>531</v>
      </c>
      <c r="D266" s="1" t="s">
        <v>1661</v>
      </c>
      <c r="E266" s="3" t="s">
        <v>532</v>
      </c>
      <c r="F266" s="46">
        <v>83.735599999999991</v>
      </c>
      <c r="G266" s="29" t="str">
        <f>IF(COUNTIFS('Support - BMV '!C:C,'Main - LMDD Calculation'!D266)=0,"","X")</f>
        <v/>
      </c>
      <c r="H266" s="1" t="str">
        <f>IF(COUNTIFS('Support - LTAP'!C:C,'Main - LMDD Calculation'!D266)=1,"X","")</f>
        <v/>
      </c>
      <c r="I266" s="30" t="str">
        <f t="shared" si="24"/>
        <v>NO</v>
      </c>
      <c r="J266" s="37">
        <f t="shared" si="25"/>
        <v>0</v>
      </c>
      <c r="K266" s="38">
        <f t="shared" si="26"/>
        <v>0</v>
      </c>
      <c r="L266" s="39">
        <f t="shared" si="27"/>
        <v>0</v>
      </c>
      <c r="M266" s="39">
        <f t="shared" si="28"/>
        <v>0</v>
      </c>
      <c r="N266" s="40">
        <f t="shared" si="29"/>
        <v>0</v>
      </c>
    </row>
    <row r="267" spans="1:14" x14ac:dyDescent="0.25">
      <c r="A267" s="1" t="s">
        <v>530</v>
      </c>
      <c r="B267" s="1">
        <v>3</v>
      </c>
      <c r="C267" s="1" t="s">
        <v>533</v>
      </c>
      <c r="D267" s="1" t="s">
        <v>1662</v>
      </c>
      <c r="E267" s="3" t="s">
        <v>534</v>
      </c>
      <c r="F267" s="46">
        <v>60.324499999999986</v>
      </c>
      <c r="G267" s="29" t="str">
        <f>IF(COUNTIFS('Support - BMV '!C:C,'Main - LMDD Calculation'!D267)=0,"","X")</f>
        <v/>
      </c>
      <c r="H267" s="1" t="str">
        <f>IF(COUNTIFS('Support - LTAP'!C:C,'Main - LMDD Calculation'!D267)=1,"X","")</f>
        <v/>
      </c>
      <c r="I267" s="30" t="str">
        <f t="shared" si="24"/>
        <v>NO</v>
      </c>
      <c r="J267" s="37">
        <f t="shared" si="25"/>
        <v>0</v>
      </c>
      <c r="K267" s="38">
        <f t="shared" si="26"/>
        <v>0</v>
      </c>
      <c r="L267" s="39">
        <f t="shared" si="27"/>
        <v>0</v>
      </c>
      <c r="M267" s="39">
        <f t="shared" si="28"/>
        <v>0</v>
      </c>
      <c r="N267" s="40">
        <f t="shared" si="29"/>
        <v>0</v>
      </c>
    </row>
    <row r="268" spans="1:14" x14ac:dyDescent="0.25">
      <c r="A268" s="1" t="s">
        <v>530</v>
      </c>
      <c r="B268" s="1">
        <v>3</v>
      </c>
      <c r="C268" s="1" t="s">
        <v>535</v>
      </c>
      <c r="D268" s="1" t="s">
        <v>1663</v>
      </c>
      <c r="E268" s="3" t="s">
        <v>536</v>
      </c>
      <c r="F268" s="46">
        <v>32.1646</v>
      </c>
      <c r="G268" s="29" t="str">
        <f>IF(COUNTIFS('Support - BMV '!C:C,'Main - LMDD Calculation'!D268)=0,"","X")</f>
        <v/>
      </c>
      <c r="H268" s="1" t="str">
        <f>IF(COUNTIFS('Support - LTAP'!C:C,'Main - LMDD Calculation'!D268)=1,"X","")</f>
        <v/>
      </c>
      <c r="I268" s="30" t="str">
        <f t="shared" si="24"/>
        <v>NO</v>
      </c>
      <c r="J268" s="37">
        <f t="shared" si="25"/>
        <v>0</v>
      </c>
      <c r="K268" s="38">
        <f t="shared" si="26"/>
        <v>0</v>
      </c>
      <c r="L268" s="39">
        <f t="shared" si="27"/>
        <v>0</v>
      </c>
      <c r="M268" s="39">
        <f t="shared" si="28"/>
        <v>0</v>
      </c>
      <c r="N268" s="40">
        <f t="shared" si="29"/>
        <v>0</v>
      </c>
    </row>
    <row r="269" spans="1:14" x14ac:dyDescent="0.25">
      <c r="A269" s="1" t="s">
        <v>530</v>
      </c>
      <c r="B269" s="1">
        <v>3</v>
      </c>
      <c r="C269" s="1" t="s">
        <v>537</v>
      </c>
      <c r="D269" s="1" t="s">
        <v>1664</v>
      </c>
      <c r="E269" s="3" t="s">
        <v>538</v>
      </c>
      <c r="F269" s="46">
        <v>11.708499999999997</v>
      </c>
      <c r="G269" s="29" t="str">
        <f>IF(COUNTIFS('Support - BMV '!C:C,'Main - LMDD Calculation'!D269)=0,"","X")</f>
        <v/>
      </c>
      <c r="H269" s="1" t="str">
        <f>IF(COUNTIFS('Support - LTAP'!C:C,'Main - LMDD Calculation'!D269)=1,"X","")</f>
        <v/>
      </c>
      <c r="I269" s="30" t="str">
        <f t="shared" si="24"/>
        <v>NO</v>
      </c>
      <c r="J269" s="37">
        <f t="shared" si="25"/>
        <v>0</v>
      </c>
      <c r="K269" s="38">
        <f t="shared" si="26"/>
        <v>0</v>
      </c>
      <c r="L269" s="39">
        <f t="shared" si="27"/>
        <v>0</v>
      </c>
      <c r="M269" s="39">
        <f t="shared" si="28"/>
        <v>0</v>
      </c>
      <c r="N269" s="40">
        <f t="shared" si="29"/>
        <v>0</v>
      </c>
    </row>
    <row r="270" spans="1:14" x14ac:dyDescent="0.25">
      <c r="A270" s="1" t="s">
        <v>539</v>
      </c>
      <c r="B270" s="1">
        <v>1</v>
      </c>
      <c r="C270" s="1" t="s">
        <v>7</v>
      </c>
      <c r="D270" s="1" t="s">
        <v>1665</v>
      </c>
      <c r="E270" s="3" t="s">
        <v>1343</v>
      </c>
      <c r="F270" s="46">
        <v>1466.3397999999993</v>
      </c>
      <c r="G270" s="29" t="str">
        <f>IF(COUNTIFS('Support - BMV '!C:C,'Main - LMDD Calculation'!D270)=0,"","X")</f>
        <v>X</v>
      </c>
      <c r="H270" s="1" t="str">
        <f>IF(COUNTIFS('Support - LTAP'!C:C,'Main - LMDD Calculation'!D270)=1,"X","")</f>
        <v>X</v>
      </c>
      <c r="I270" s="30" t="str">
        <f t="shared" si="24"/>
        <v>YES</v>
      </c>
      <c r="J270" s="37">
        <f t="shared" si="25"/>
        <v>1466.3397999999993</v>
      </c>
      <c r="K270" s="38">
        <f t="shared" si="26"/>
        <v>1.3080678563045019E-2</v>
      </c>
      <c r="L270" s="39">
        <f t="shared" si="27"/>
        <v>426640.95</v>
      </c>
      <c r="M270" s="39">
        <f t="shared" si="28"/>
        <v>0</v>
      </c>
      <c r="N270" s="40">
        <f t="shared" si="29"/>
        <v>426640.95</v>
      </c>
    </row>
    <row r="271" spans="1:14" x14ac:dyDescent="0.25">
      <c r="A271" s="1" t="s">
        <v>539</v>
      </c>
      <c r="B271" s="1">
        <v>3</v>
      </c>
      <c r="C271" s="1" t="s">
        <v>541</v>
      </c>
      <c r="D271" s="1" t="s">
        <v>1666</v>
      </c>
      <c r="E271" s="3" t="s">
        <v>542</v>
      </c>
      <c r="F271" s="46">
        <v>87.898300000000006</v>
      </c>
      <c r="G271" s="29" t="str">
        <f>IF(COUNTIFS('Support - BMV '!C:C,'Main - LMDD Calculation'!D271)=0,"","X")</f>
        <v/>
      </c>
      <c r="H271" s="1" t="str">
        <f>IF(COUNTIFS('Support - LTAP'!C:C,'Main - LMDD Calculation'!D271)=1,"X","")</f>
        <v/>
      </c>
      <c r="I271" s="30" t="str">
        <f t="shared" si="24"/>
        <v>NO</v>
      </c>
      <c r="J271" s="37">
        <f t="shared" si="25"/>
        <v>0</v>
      </c>
      <c r="K271" s="38">
        <f t="shared" si="26"/>
        <v>0</v>
      </c>
      <c r="L271" s="39">
        <f t="shared" si="27"/>
        <v>0</v>
      </c>
      <c r="M271" s="39">
        <f t="shared" si="28"/>
        <v>0</v>
      </c>
      <c r="N271" s="40">
        <f t="shared" si="29"/>
        <v>0</v>
      </c>
    </row>
    <row r="272" spans="1:14" x14ac:dyDescent="0.25">
      <c r="A272" s="1" t="s">
        <v>539</v>
      </c>
      <c r="B272" s="1">
        <v>3</v>
      </c>
      <c r="C272" s="1" t="s">
        <v>543</v>
      </c>
      <c r="D272" s="1" t="s">
        <v>1667</v>
      </c>
      <c r="E272" s="3" t="s">
        <v>544</v>
      </c>
      <c r="F272" s="46">
        <v>33.279899999999991</v>
      </c>
      <c r="G272" s="29" t="str">
        <f>IF(COUNTIFS('Support - BMV '!C:C,'Main - LMDD Calculation'!D272)=0,"","X")</f>
        <v/>
      </c>
      <c r="H272" s="1" t="str">
        <f>IF(COUNTIFS('Support - LTAP'!C:C,'Main - LMDD Calculation'!D272)=1,"X","")</f>
        <v/>
      </c>
      <c r="I272" s="30" t="str">
        <f t="shared" si="24"/>
        <v>NO</v>
      </c>
      <c r="J272" s="37">
        <f t="shared" si="25"/>
        <v>0</v>
      </c>
      <c r="K272" s="38">
        <f t="shared" si="26"/>
        <v>0</v>
      </c>
      <c r="L272" s="39">
        <f t="shared" si="27"/>
        <v>0</v>
      </c>
      <c r="M272" s="39">
        <f t="shared" si="28"/>
        <v>0</v>
      </c>
      <c r="N272" s="40">
        <f t="shared" si="29"/>
        <v>0</v>
      </c>
    </row>
    <row r="273" spans="1:14" x14ac:dyDescent="0.25">
      <c r="A273" s="1" t="s">
        <v>539</v>
      </c>
      <c r="B273" s="1">
        <v>3</v>
      </c>
      <c r="C273" s="1" t="s">
        <v>545</v>
      </c>
      <c r="D273" s="1" t="s">
        <v>1668</v>
      </c>
      <c r="E273" s="3" t="s">
        <v>546</v>
      </c>
      <c r="F273" s="46">
        <v>5.1928999999999998</v>
      </c>
      <c r="G273" s="29" t="str">
        <f>IF(COUNTIFS('Support - BMV '!C:C,'Main - LMDD Calculation'!D273)=0,"","X")</f>
        <v/>
      </c>
      <c r="H273" s="1" t="str">
        <f>IF(COUNTIFS('Support - LTAP'!C:C,'Main - LMDD Calculation'!D273)=1,"X","")</f>
        <v/>
      </c>
      <c r="I273" s="30" t="str">
        <f t="shared" si="24"/>
        <v>NO</v>
      </c>
      <c r="J273" s="37">
        <f t="shared" si="25"/>
        <v>0</v>
      </c>
      <c r="K273" s="38">
        <f t="shared" si="26"/>
        <v>0</v>
      </c>
      <c r="L273" s="39">
        <f t="shared" si="27"/>
        <v>0</v>
      </c>
      <c r="M273" s="39">
        <f t="shared" si="28"/>
        <v>0</v>
      </c>
      <c r="N273" s="40">
        <f t="shared" si="29"/>
        <v>0</v>
      </c>
    </row>
    <row r="274" spans="1:14" x14ac:dyDescent="0.25">
      <c r="A274" s="1" t="s">
        <v>539</v>
      </c>
      <c r="B274" s="1">
        <v>3</v>
      </c>
      <c r="C274" s="1" t="s">
        <v>547</v>
      </c>
      <c r="D274" s="1" t="s">
        <v>1669</v>
      </c>
      <c r="E274" s="3" t="s">
        <v>548</v>
      </c>
      <c r="F274" s="46">
        <v>14.844400000000002</v>
      </c>
      <c r="G274" s="29" t="str">
        <f>IF(COUNTIFS('Support - BMV '!C:C,'Main - LMDD Calculation'!D274)=0,"","X")</f>
        <v/>
      </c>
      <c r="H274" s="1" t="str">
        <f>IF(COUNTIFS('Support - LTAP'!C:C,'Main - LMDD Calculation'!D274)=1,"X","")</f>
        <v/>
      </c>
      <c r="I274" s="30" t="str">
        <f t="shared" si="24"/>
        <v>NO</v>
      </c>
      <c r="J274" s="37">
        <f t="shared" si="25"/>
        <v>0</v>
      </c>
      <c r="K274" s="38">
        <f t="shared" si="26"/>
        <v>0</v>
      </c>
      <c r="L274" s="39">
        <f t="shared" si="27"/>
        <v>0</v>
      </c>
      <c r="M274" s="39">
        <f t="shared" si="28"/>
        <v>0</v>
      </c>
      <c r="N274" s="40">
        <f t="shared" si="29"/>
        <v>0</v>
      </c>
    </row>
    <row r="275" spans="1:14" x14ac:dyDescent="0.25">
      <c r="A275" s="1" t="s">
        <v>539</v>
      </c>
      <c r="B275" s="1">
        <v>3</v>
      </c>
      <c r="C275" s="1" t="s">
        <v>549</v>
      </c>
      <c r="D275" s="1" t="s">
        <v>1670</v>
      </c>
      <c r="E275" s="3" t="s">
        <v>550</v>
      </c>
      <c r="F275" s="46">
        <v>23.174299999999999</v>
      </c>
      <c r="G275" s="29" t="str">
        <f>IF(COUNTIFS('Support - BMV '!C:C,'Main - LMDD Calculation'!D275)=0,"","X")</f>
        <v/>
      </c>
      <c r="H275" s="1" t="str">
        <f>IF(COUNTIFS('Support - LTAP'!C:C,'Main - LMDD Calculation'!D275)=1,"X","")</f>
        <v/>
      </c>
      <c r="I275" s="30" t="str">
        <f t="shared" si="24"/>
        <v>NO</v>
      </c>
      <c r="J275" s="37">
        <f t="shared" si="25"/>
        <v>0</v>
      </c>
      <c r="K275" s="38">
        <f t="shared" si="26"/>
        <v>0</v>
      </c>
      <c r="L275" s="39">
        <f t="shared" si="27"/>
        <v>0</v>
      </c>
      <c r="M275" s="39">
        <f t="shared" si="28"/>
        <v>0</v>
      </c>
      <c r="N275" s="40">
        <f t="shared" si="29"/>
        <v>0</v>
      </c>
    </row>
    <row r="276" spans="1:14" x14ac:dyDescent="0.25">
      <c r="A276" s="1" t="s">
        <v>539</v>
      </c>
      <c r="B276" s="1">
        <v>3</v>
      </c>
      <c r="C276" s="1" t="s">
        <v>551</v>
      </c>
      <c r="D276" s="1" t="s">
        <v>1671</v>
      </c>
      <c r="E276" s="3" t="s">
        <v>552</v>
      </c>
      <c r="F276" s="46">
        <v>6.2036999999999995</v>
      </c>
      <c r="G276" s="29" t="str">
        <f>IF(COUNTIFS('Support - BMV '!C:C,'Main - LMDD Calculation'!D276)=0,"","X")</f>
        <v/>
      </c>
      <c r="H276" s="1" t="str">
        <f>IF(COUNTIFS('Support - LTAP'!C:C,'Main - LMDD Calculation'!D276)=1,"X","")</f>
        <v/>
      </c>
      <c r="I276" s="30" t="str">
        <f t="shared" si="24"/>
        <v>NO</v>
      </c>
      <c r="J276" s="37">
        <f t="shared" si="25"/>
        <v>0</v>
      </c>
      <c r="K276" s="38">
        <f t="shared" si="26"/>
        <v>0</v>
      </c>
      <c r="L276" s="39">
        <f t="shared" si="27"/>
        <v>0</v>
      </c>
      <c r="M276" s="39">
        <f t="shared" si="28"/>
        <v>0</v>
      </c>
      <c r="N276" s="40">
        <f t="shared" si="29"/>
        <v>0</v>
      </c>
    </row>
    <row r="277" spans="1:14" x14ac:dyDescent="0.25">
      <c r="A277" s="1" t="s">
        <v>553</v>
      </c>
      <c r="B277" s="1">
        <v>1</v>
      </c>
      <c r="C277" s="1" t="s">
        <v>7</v>
      </c>
      <c r="D277" s="1" t="s">
        <v>1672</v>
      </c>
      <c r="E277" s="3" t="s">
        <v>1344</v>
      </c>
      <c r="F277" s="46">
        <v>1058.7089000000003</v>
      </c>
      <c r="G277" s="29" t="str">
        <f>IF(COUNTIFS('Support - BMV '!C:C,'Main - LMDD Calculation'!D277)=0,"","X")</f>
        <v>X</v>
      </c>
      <c r="H277" s="1" t="str">
        <f>IF(COUNTIFS('Support - LTAP'!C:C,'Main - LMDD Calculation'!D277)=1,"X","")</f>
        <v>X</v>
      </c>
      <c r="I277" s="30" t="str">
        <f t="shared" si="24"/>
        <v>YES</v>
      </c>
      <c r="J277" s="37">
        <f t="shared" si="25"/>
        <v>1058.7089000000003</v>
      </c>
      <c r="K277" s="38">
        <f t="shared" si="26"/>
        <v>9.4443530842816814E-3</v>
      </c>
      <c r="L277" s="39">
        <f t="shared" si="27"/>
        <v>308038.13</v>
      </c>
      <c r="M277" s="39">
        <f t="shared" si="28"/>
        <v>0</v>
      </c>
      <c r="N277" s="40">
        <f t="shared" si="29"/>
        <v>308038.13</v>
      </c>
    </row>
    <row r="278" spans="1:14" x14ac:dyDescent="0.25">
      <c r="A278" s="1" t="s">
        <v>553</v>
      </c>
      <c r="B278" s="1">
        <v>3</v>
      </c>
      <c r="C278" s="1" t="s">
        <v>555</v>
      </c>
      <c r="D278" s="1" t="s">
        <v>1673</v>
      </c>
      <c r="E278" s="3" t="s">
        <v>556</v>
      </c>
      <c r="F278" s="46">
        <v>147.3804999999999</v>
      </c>
      <c r="G278" s="29" t="str">
        <f>IF(COUNTIFS('Support - BMV '!C:C,'Main - LMDD Calculation'!D278)=0,"","X")</f>
        <v>X</v>
      </c>
      <c r="H278" s="1" t="str">
        <f>IF(COUNTIFS('Support - LTAP'!C:C,'Main - LMDD Calculation'!D278)=1,"X","")</f>
        <v>X</v>
      </c>
      <c r="I278" s="30" t="str">
        <f t="shared" si="24"/>
        <v>YES</v>
      </c>
      <c r="J278" s="37">
        <f t="shared" si="25"/>
        <v>147.3804999999999</v>
      </c>
      <c r="K278" s="38">
        <f t="shared" si="26"/>
        <v>1.3147272869227556E-3</v>
      </c>
      <c r="L278" s="39">
        <f t="shared" si="27"/>
        <v>42881.3</v>
      </c>
      <c r="M278" s="39">
        <f t="shared" si="28"/>
        <v>0</v>
      </c>
      <c r="N278" s="40">
        <f t="shared" si="29"/>
        <v>42881.3</v>
      </c>
    </row>
    <row r="279" spans="1:14" x14ac:dyDescent="0.25">
      <c r="A279" s="1" t="s">
        <v>553</v>
      </c>
      <c r="B279" s="1">
        <v>3</v>
      </c>
      <c r="C279" s="1" t="s">
        <v>557</v>
      </c>
      <c r="D279" s="1" t="s">
        <v>1674</v>
      </c>
      <c r="E279" s="3" t="s">
        <v>558</v>
      </c>
      <c r="F279" s="46">
        <v>1.8229</v>
      </c>
      <c r="G279" s="29" t="str">
        <f>IF(COUNTIFS('Support - BMV '!C:C,'Main - LMDD Calculation'!D279)=0,"","X")</f>
        <v/>
      </c>
      <c r="H279" s="1" t="str">
        <f>IF(COUNTIFS('Support - LTAP'!C:C,'Main - LMDD Calculation'!D279)=1,"X","")</f>
        <v/>
      </c>
      <c r="I279" s="30" t="str">
        <f t="shared" si="24"/>
        <v>NO</v>
      </c>
      <c r="J279" s="37">
        <f t="shared" si="25"/>
        <v>0</v>
      </c>
      <c r="K279" s="38">
        <f t="shared" si="26"/>
        <v>0</v>
      </c>
      <c r="L279" s="39">
        <f t="shared" si="27"/>
        <v>0</v>
      </c>
      <c r="M279" s="39">
        <f t="shared" si="28"/>
        <v>0</v>
      </c>
      <c r="N279" s="40">
        <f t="shared" si="29"/>
        <v>0</v>
      </c>
    </row>
    <row r="280" spans="1:14" x14ac:dyDescent="0.25">
      <c r="A280" s="1" t="s">
        <v>553</v>
      </c>
      <c r="B280" s="1">
        <v>3</v>
      </c>
      <c r="C280" s="1" t="s">
        <v>559</v>
      </c>
      <c r="D280" s="1" t="s">
        <v>1675</v>
      </c>
      <c r="E280" s="3" t="s">
        <v>560</v>
      </c>
      <c r="F280" s="46">
        <v>7.0488</v>
      </c>
      <c r="G280" s="29" t="str">
        <f>IF(COUNTIFS('Support - BMV '!C:C,'Main - LMDD Calculation'!D280)=0,"","X")</f>
        <v/>
      </c>
      <c r="H280" s="1" t="str">
        <f>IF(COUNTIFS('Support - LTAP'!C:C,'Main - LMDD Calculation'!D280)=1,"X","")</f>
        <v/>
      </c>
      <c r="I280" s="30" t="str">
        <f t="shared" si="24"/>
        <v>NO</v>
      </c>
      <c r="J280" s="37">
        <f t="shared" si="25"/>
        <v>0</v>
      </c>
      <c r="K280" s="38">
        <f t="shared" si="26"/>
        <v>0</v>
      </c>
      <c r="L280" s="39">
        <f t="shared" si="27"/>
        <v>0</v>
      </c>
      <c r="M280" s="39">
        <f t="shared" si="28"/>
        <v>0</v>
      </c>
      <c r="N280" s="40">
        <f t="shared" si="29"/>
        <v>0</v>
      </c>
    </row>
    <row r="281" spans="1:14" x14ac:dyDescent="0.25">
      <c r="A281" s="1" t="s">
        <v>553</v>
      </c>
      <c r="B281" s="1">
        <v>3</v>
      </c>
      <c r="C281" s="1" t="s">
        <v>561</v>
      </c>
      <c r="D281" s="1" t="s">
        <v>1676</v>
      </c>
      <c r="E281" s="3" t="s">
        <v>562</v>
      </c>
      <c r="F281" s="46">
        <v>29.631899999999991</v>
      </c>
      <c r="G281" s="29" t="str">
        <f>IF(COUNTIFS('Support - BMV '!C:C,'Main - LMDD Calculation'!D281)=0,"","X")</f>
        <v/>
      </c>
      <c r="H281" s="1" t="str">
        <f>IF(COUNTIFS('Support - LTAP'!C:C,'Main - LMDD Calculation'!D281)=1,"X","")</f>
        <v/>
      </c>
      <c r="I281" s="30" t="str">
        <f t="shared" si="24"/>
        <v>NO</v>
      </c>
      <c r="J281" s="37">
        <f t="shared" si="25"/>
        <v>0</v>
      </c>
      <c r="K281" s="38">
        <f t="shared" si="26"/>
        <v>0</v>
      </c>
      <c r="L281" s="39">
        <f t="shared" si="27"/>
        <v>0</v>
      </c>
      <c r="M281" s="39">
        <f t="shared" si="28"/>
        <v>0</v>
      </c>
      <c r="N281" s="40">
        <f t="shared" si="29"/>
        <v>0</v>
      </c>
    </row>
    <row r="282" spans="1:14" x14ac:dyDescent="0.25">
      <c r="A282" s="1" t="s">
        <v>563</v>
      </c>
      <c r="B282" s="1">
        <v>1</v>
      </c>
      <c r="C282" s="1" t="s">
        <v>7</v>
      </c>
      <c r="D282" s="1" t="s">
        <v>1677</v>
      </c>
      <c r="E282" s="3" t="s">
        <v>1345</v>
      </c>
      <c r="F282" s="46">
        <v>1367.9995999999994</v>
      </c>
      <c r="G282" s="29" t="str">
        <f>IF(COUNTIFS('Support - BMV '!C:C,'Main - LMDD Calculation'!D282)=0,"","X")</f>
        <v/>
      </c>
      <c r="H282" s="1" t="str">
        <f>IF(COUNTIFS('Support - LTAP'!C:C,'Main - LMDD Calculation'!D282)=1,"X","")</f>
        <v/>
      </c>
      <c r="I282" s="30" t="str">
        <f t="shared" si="24"/>
        <v>NO</v>
      </c>
      <c r="J282" s="37">
        <f t="shared" si="25"/>
        <v>0</v>
      </c>
      <c r="K282" s="38">
        <f t="shared" si="26"/>
        <v>0</v>
      </c>
      <c r="L282" s="39">
        <f t="shared" si="27"/>
        <v>0</v>
      </c>
      <c r="M282" s="39">
        <f t="shared" si="28"/>
        <v>0</v>
      </c>
      <c r="N282" s="40">
        <f t="shared" si="29"/>
        <v>0</v>
      </c>
    </row>
    <row r="283" spans="1:14" x14ac:dyDescent="0.25">
      <c r="A283" s="1" t="s">
        <v>563</v>
      </c>
      <c r="B283" s="1">
        <v>3</v>
      </c>
      <c r="C283" s="1" t="s">
        <v>565</v>
      </c>
      <c r="D283" s="1" t="s">
        <v>1678</v>
      </c>
      <c r="E283" s="3" t="s">
        <v>566</v>
      </c>
      <c r="F283" s="46">
        <v>100.09400000000001</v>
      </c>
      <c r="G283" s="29" t="str">
        <f>IF(COUNTIFS('Support - BMV '!C:C,'Main - LMDD Calculation'!D283)=0,"","X")</f>
        <v/>
      </c>
      <c r="H283" s="1" t="str">
        <f>IF(COUNTIFS('Support - LTAP'!C:C,'Main - LMDD Calculation'!D283)=1,"X","")</f>
        <v/>
      </c>
      <c r="I283" s="30" t="str">
        <f t="shared" si="24"/>
        <v>NO</v>
      </c>
      <c r="J283" s="37">
        <f t="shared" si="25"/>
        <v>0</v>
      </c>
      <c r="K283" s="38">
        <f t="shared" si="26"/>
        <v>0</v>
      </c>
      <c r="L283" s="39">
        <f t="shared" si="27"/>
        <v>0</v>
      </c>
      <c r="M283" s="39">
        <f t="shared" si="28"/>
        <v>0</v>
      </c>
      <c r="N283" s="40">
        <f t="shared" si="29"/>
        <v>0</v>
      </c>
    </row>
    <row r="284" spans="1:14" x14ac:dyDescent="0.25">
      <c r="A284" s="1" t="s">
        <v>563</v>
      </c>
      <c r="B284" s="1">
        <v>3</v>
      </c>
      <c r="C284" s="1" t="s">
        <v>567</v>
      </c>
      <c r="D284" s="1" t="s">
        <v>1679</v>
      </c>
      <c r="E284" s="3" t="s">
        <v>568</v>
      </c>
      <c r="F284" s="46">
        <v>5.7439999999999989</v>
      </c>
      <c r="G284" s="29" t="str">
        <f>IF(COUNTIFS('Support - BMV '!C:C,'Main - LMDD Calculation'!D284)=0,"","X")</f>
        <v/>
      </c>
      <c r="H284" s="1" t="str">
        <f>IF(COUNTIFS('Support - LTAP'!C:C,'Main - LMDD Calculation'!D284)=1,"X","")</f>
        <v/>
      </c>
      <c r="I284" s="30" t="str">
        <f t="shared" si="24"/>
        <v>NO</v>
      </c>
      <c r="J284" s="37">
        <f t="shared" si="25"/>
        <v>0</v>
      </c>
      <c r="K284" s="38">
        <f t="shared" si="26"/>
        <v>0</v>
      </c>
      <c r="L284" s="39">
        <f t="shared" si="27"/>
        <v>0</v>
      </c>
      <c r="M284" s="39">
        <f t="shared" si="28"/>
        <v>0</v>
      </c>
      <c r="N284" s="40">
        <f t="shared" si="29"/>
        <v>0</v>
      </c>
    </row>
    <row r="285" spans="1:14" x14ac:dyDescent="0.25">
      <c r="A285" s="1" t="s">
        <v>569</v>
      </c>
      <c r="B285" s="1">
        <v>1</v>
      </c>
      <c r="C285" s="1" t="s">
        <v>7</v>
      </c>
      <c r="D285" s="1" t="s">
        <v>1680</v>
      </c>
      <c r="E285" s="3" t="s">
        <v>1346</v>
      </c>
      <c r="F285" s="46">
        <v>1159.0180999999998</v>
      </c>
      <c r="G285" s="29" t="str">
        <f>IF(COUNTIFS('Support - BMV '!C:C,'Main - LMDD Calculation'!D285)=0,"","X")</f>
        <v>X</v>
      </c>
      <c r="H285" s="1" t="str">
        <f>IF(COUNTIFS('Support - LTAP'!C:C,'Main - LMDD Calculation'!D285)=1,"X","")</f>
        <v>X</v>
      </c>
      <c r="I285" s="30" t="str">
        <f t="shared" si="24"/>
        <v>YES</v>
      </c>
      <c r="J285" s="37">
        <f t="shared" si="25"/>
        <v>1159.0180999999998</v>
      </c>
      <c r="K285" s="38">
        <f t="shared" si="26"/>
        <v>1.0339174599810475E-2</v>
      </c>
      <c r="L285" s="39">
        <f t="shared" si="27"/>
        <v>337223.73</v>
      </c>
      <c r="M285" s="39">
        <f t="shared" si="28"/>
        <v>0</v>
      </c>
      <c r="N285" s="40">
        <f t="shared" si="29"/>
        <v>337223.73</v>
      </c>
    </row>
    <row r="286" spans="1:14" x14ac:dyDescent="0.25">
      <c r="A286" s="1" t="s">
        <v>569</v>
      </c>
      <c r="B286" s="1">
        <v>3</v>
      </c>
      <c r="C286" s="1" t="s">
        <v>571</v>
      </c>
      <c r="D286" s="1" t="s">
        <v>1681</v>
      </c>
      <c r="E286" s="3" t="s">
        <v>309</v>
      </c>
      <c r="F286" s="46">
        <v>246.19749999999991</v>
      </c>
      <c r="G286" s="29" t="str">
        <f>IF(COUNTIFS('Support - BMV '!C:C,'Main - LMDD Calculation'!D286)=0,"","X")</f>
        <v>X</v>
      </c>
      <c r="H286" s="1" t="str">
        <f>IF(COUNTIFS('Support - LTAP'!C:C,'Main - LMDD Calculation'!D286)=1,"X","")</f>
        <v>X</v>
      </c>
      <c r="I286" s="30" t="str">
        <f t="shared" si="24"/>
        <v>YES</v>
      </c>
      <c r="J286" s="37">
        <f t="shared" si="25"/>
        <v>246.19749999999991</v>
      </c>
      <c r="K286" s="38">
        <f t="shared" si="26"/>
        <v>2.1962374345463969E-3</v>
      </c>
      <c r="L286" s="39">
        <f t="shared" si="27"/>
        <v>71632.740000000005</v>
      </c>
      <c r="M286" s="39">
        <f t="shared" si="28"/>
        <v>0</v>
      </c>
      <c r="N286" s="40">
        <f t="shared" si="29"/>
        <v>71632.740000000005</v>
      </c>
    </row>
    <row r="287" spans="1:14" x14ac:dyDescent="0.25">
      <c r="A287" s="1" t="s">
        <v>569</v>
      </c>
      <c r="B287" s="1">
        <v>3</v>
      </c>
      <c r="C287" s="1" t="s">
        <v>572</v>
      </c>
      <c r="D287" s="1" t="s">
        <v>1682</v>
      </c>
      <c r="E287" s="3" t="s">
        <v>573</v>
      </c>
      <c r="F287" s="46">
        <v>476.20510000000002</v>
      </c>
      <c r="G287" s="29" t="str">
        <f>IF(COUNTIFS('Support - BMV '!C:C,'Main - LMDD Calculation'!D287)=0,"","X")</f>
        <v/>
      </c>
      <c r="H287" s="1" t="str">
        <f>IF(COUNTIFS('Support - LTAP'!C:C,'Main - LMDD Calculation'!D287)=1,"X","")</f>
        <v/>
      </c>
      <c r="I287" s="30" t="str">
        <f t="shared" si="24"/>
        <v>NO</v>
      </c>
      <c r="J287" s="37">
        <f t="shared" si="25"/>
        <v>0</v>
      </c>
      <c r="K287" s="38">
        <f t="shared" si="26"/>
        <v>0</v>
      </c>
      <c r="L287" s="39">
        <f t="shared" si="27"/>
        <v>0</v>
      </c>
      <c r="M287" s="39">
        <f t="shared" si="28"/>
        <v>0</v>
      </c>
      <c r="N287" s="40">
        <f t="shared" si="29"/>
        <v>0</v>
      </c>
    </row>
    <row r="288" spans="1:14" x14ac:dyDescent="0.25">
      <c r="A288" s="1" t="s">
        <v>569</v>
      </c>
      <c r="B288" s="1">
        <v>3</v>
      </c>
      <c r="C288" s="1" t="s">
        <v>574</v>
      </c>
      <c r="D288" s="1" t="s">
        <v>1683</v>
      </c>
      <c r="E288" s="3" t="s">
        <v>575</v>
      </c>
      <c r="F288" s="46">
        <v>85.771000000000015</v>
      </c>
      <c r="G288" s="29" t="str">
        <f>IF(COUNTIFS('Support - BMV '!C:C,'Main - LMDD Calculation'!D288)=0,"","X")</f>
        <v/>
      </c>
      <c r="H288" s="1" t="str">
        <f>IF(COUNTIFS('Support - LTAP'!C:C,'Main - LMDD Calculation'!D288)=1,"X","")</f>
        <v/>
      </c>
      <c r="I288" s="30" t="str">
        <f t="shared" si="24"/>
        <v>NO</v>
      </c>
      <c r="J288" s="37">
        <f t="shared" si="25"/>
        <v>0</v>
      </c>
      <c r="K288" s="38">
        <f t="shared" si="26"/>
        <v>0</v>
      </c>
      <c r="L288" s="39">
        <f t="shared" si="27"/>
        <v>0</v>
      </c>
      <c r="M288" s="39">
        <f t="shared" si="28"/>
        <v>0</v>
      </c>
      <c r="N288" s="40">
        <f t="shared" si="29"/>
        <v>0</v>
      </c>
    </row>
    <row r="289" spans="1:14" x14ac:dyDescent="0.25">
      <c r="A289" s="1" t="s">
        <v>569</v>
      </c>
      <c r="B289" s="1">
        <v>3</v>
      </c>
      <c r="C289" s="1" t="s">
        <v>576</v>
      </c>
      <c r="D289" s="1" t="s">
        <v>1684</v>
      </c>
      <c r="E289" s="3" t="s">
        <v>577</v>
      </c>
      <c r="F289" s="46">
        <v>54.089900000000007</v>
      </c>
      <c r="G289" s="29" t="str">
        <f>IF(COUNTIFS('Support - BMV '!C:C,'Main - LMDD Calculation'!D289)=0,"","X")</f>
        <v/>
      </c>
      <c r="H289" s="1" t="str">
        <f>IF(COUNTIFS('Support - LTAP'!C:C,'Main - LMDD Calculation'!D289)=1,"X","")</f>
        <v/>
      </c>
      <c r="I289" s="30" t="str">
        <f t="shared" si="24"/>
        <v>NO</v>
      </c>
      <c r="J289" s="37">
        <f t="shared" si="25"/>
        <v>0</v>
      </c>
      <c r="K289" s="38">
        <f t="shared" si="26"/>
        <v>0</v>
      </c>
      <c r="L289" s="39">
        <f t="shared" si="27"/>
        <v>0</v>
      </c>
      <c r="M289" s="39">
        <f t="shared" si="28"/>
        <v>0</v>
      </c>
      <c r="N289" s="40">
        <f t="shared" si="29"/>
        <v>0</v>
      </c>
    </row>
    <row r="290" spans="1:14" x14ac:dyDescent="0.25">
      <c r="A290" s="1" t="s">
        <v>569</v>
      </c>
      <c r="B290" s="1">
        <v>3</v>
      </c>
      <c r="C290" s="1" t="s">
        <v>578</v>
      </c>
      <c r="D290" s="1" t="s">
        <v>1685</v>
      </c>
      <c r="E290" s="3" t="s">
        <v>579</v>
      </c>
      <c r="F290" s="46">
        <v>50.523399999999967</v>
      </c>
      <c r="G290" s="29" t="str">
        <f>IF(COUNTIFS('Support - BMV '!C:C,'Main - LMDD Calculation'!D290)=0,"","X")</f>
        <v/>
      </c>
      <c r="H290" s="1" t="str">
        <f>IF(COUNTIFS('Support - LTAP'!C:C,'Main - LMDD Calculation'!D290)=1,"X","")</f>
        <v/>
      </c>
      <c r="I290" s="30" t="str">
        <f t="shared" si="24"/>
        <v>NO</v>
      </c>
      <c r="J290" s="37">
        <f t="shared" si="25"/>
        <v>0</v>
      </c>
      <c r="K290" s="38">
        <f t="shared" si="26"/>
        <v>0</v>
      </c>
      <c r="L290" s="39">
        <f t="shared" si="27"/>
        <v>0</v>
      </c>
      <c r="M290" s="39">
        <f t="shared" si="28"/>
        <v>0</v>
      </c>
      <c r="N290" s="40">
        <f t="shared" si="29"/>
        <v>0</v>
      </c>
    </row>
    <row r="291" spans="1:14" x14ac:dyDescent="0.25">
      <c r="A291" s="1" t="s">
        <v>569</v>
      </c>
      <c r="B291" s="1">
        <v>3</v>
      </c>
      <c r="C291" s="1" t="s">
        <v>580</v>
      </c>
      <c r="D291" s="1" t="s">
        <v>1686</v>
      </c>
      <c r="E291" s="3" t="s">
        <v>581</v>
      </c>
      <c r="F291" s="46">
        <v>28.540299999999998</v>
      </c>
      <c r="G291" s="29" t="str">
        <f>IF(COUNTIFS('Support - BMV '!C:C,'Main - LMDD Calculation'!D291)=0,"","X")</f>
        <v/>
      </c>
      <c r="H291" s="1" t="str">
        <f>IF(COUNTIFS('Support - LTAP'!C:C,'Main - LMDD Calculation'!D291)=1,"X","")</f>
        <v/>
      </c>
      <c r="I291" s="30" t="str">
        <f t="shared" si="24"/>
        <v>NO</v>
      </c>
      <c r="J291" s="37">
        <f t="shared" si="25"/>
        <v>0</v>
      </c>
      <c r="K291" s="38">
        <f t="shared" si="26"/>
        <v>0</v>
      </c>
      <c r="L291" s="39">
        <f t="shared" si="27"/>
        <v>0</v>
      </c>
      <c r="M291" s="39">
        <f t="shared" si="28"/>
        <v>0</v>
      </c>
      <c r="N291" s="40">
        <f t="shared" si="29"/>
        <v>0</v>
      </c>
    </row>
    <row r="292" spans="1:14" x14ac:dyDescent="0.25">
      <c r="A292" s="1" t="s">
        <v>569</v>
      </c>
      <c r="B292" s="1">
        <v>3</v>
      </c>
      <c r="C292" s="1" t="s">
        <v>582</v>
      </c>
      <c r="D292" s="1" t="s">
        <v>1687</v>
      </c>
      <c r="E292" s="3" t="s">
        <v>583</v>
      </c>
      <c r="F292" s="46">
        <v>25.64</v>
      </c>
      <c r="G292" s="29" t="str">
        <f>IF(COUNTIFS('Support - BMV '!C:C,'Main - LMDD Calculation'!D292)=0,"","X")</f>
        <v/>
      </c>
      <c r="H292" s="1" t="str">
        <f>IF(COUNTIFS('Support - LTAP'!C:C,'Main - LMDD Calculation'!D292)=1,"X","")</f>
        <v/>
      </c>
      <c r="I292" s="30" t="str">
        <f t="shared" si="24"/>
        <v>NO</v>
      </c>
      <c r="J292" s="37">
        <f t="shared" si="25"/>
        <v>0</v>
      </c>
      <c r="K292" s="38">
        <f t="shared" si="26"/>
        <v>0</v>
      </c>
      <c r="L292" s="39">
        <f t="shared" si="27"/>
        <v>0</v>
      </c>
      <c r="M292" s="39">
        <f t="shared" si="28"/>
        <v>0</v>
      </c>
      <c r="N292" s="40">
        <f t="shared" si="29"/>
        <v>0</v>
      </c>
    </row>
    <row r="293" spans="1:14" x14ac:dyDescent="0.25">
      <c r="A293" s="1" t="s">
        <v>569</v>
      </c>
      <c r="B293" s="1">
        <v>3</v>
      </c>
      <c r="C293" s="1" t="s">
        <v>584</v>
      </c>
      <c r="D293" s="1" t="s">
        <v>1688</v>
      </c>
      <c r="E293" s="3" t="s">
        <v>585</v>
      </c>
      <c r="F293" s="46">
        <v>75.693899999999971</v>
      </c>
      <c r="G293" s="29" t="str">
        <f>IF(COUNTIFS('Support - BMV '!C:C,'Main - LMDD Calculation'!D293)=0,"","X")</f>
        <v/>
      </c>
      <c r="H293" s="1" t="str">
        <f>IF(COUNTIFS('Support - LTAP'!C:C,'Main - LMDD Calculation'!D293)=1,"X","")</f>
        <v/>
      </c>
      <c r="I293" s="30" t="str">
        <f t="shared" si="24"/>
        <v>NO</v>
      </c>
      <c r="J293" s="37">
        <f t="shared" si="25"/>
        <v>0</v>
      </c>
      <c r="K293" s="38">
        <f t="shared" si="26"/>
        <v>0</v>
      </c>
      <c r="L293" s="39">
        <f t="shared" si="27"/>
        <v>0</v>
      </c>
      <c r="M293" s="39">
        <f t="shared" si="28"/>
        <v>0</v>
      </c>
      <c r="N293" s="40">
        <f t="shared" si="29"/>
        <v>0</v>
      </c>
    </row>
    <row r="294" spans="1:14" x14ac:dyDescent="0.25">
      <c r="A294" s="1" t="s">
        <v>586</v>
      </c>
      <c r="B294" s="1">
        <v>1</v>
      </c>
      <c r="C294" s="1" t="s">
        <v>7</v>
      </c>
      <c r="D294" s="1" t="s">
        <v>1689</v>
      </c>
      <c r="E294" s="3" t="s">
        <v>1347</v>
      </c>
      <c r="F294" s="46">
        <v>1721.3025000000011</v>
      </c>
      <c r="G294" s="29" t="str">
        <f>IF(COUNTIFS('Support - BMV '!C:C,'Main - LMDD Calculation'!D294)=0,"","X")</f>
        <v/>
      </c>
      <c r="H294" s="1" t="str">
        <f>IF(COUNTIFS('Support - LTAP'!C:C,'Main - LMDD Calculation'!D294)=1,"X","")</f>
        <v/>
      </c>
      <c r="I294" s="30" t="str">
        <f t="shared" si="24"/>
        <v>NO</v>
      </c>
      <c r="J294" s="37">
        <f t="shared" si="25"/>
        <v>0</v>
      </c>
      <c r="K294" s="38">
        <f t="shared" si="26"/>
        <v>0</v>
      </c>
      <c r="L294" s="39">
        <f t="shared" si="27"/>
        <v>0</v>
      </c>
      <c r="M294" s="39">
        <f t="shared" si="28"/>
        <v>0</v>
      </c>
      <c r="N294" s="40">
        <f t="shared" si="29"/>
        <v>0</v>
      </c>
    </row>
    <row r="295" spans="1:14" x14ac:dyDescent="0.25">
      <c r="A295" s="1" t="s">
        <v>586</v>
      </c>
      <c r="B295" s="1">
        <v>3</v>
      </c>
      <c r="C295" s="1" t="s">
        <v>588</v>
      </c>
      <c r="D295" s="1" t="s">
        <v>1690</v>
      </c>
      <c r="E295" s="3" t="s">
        <v>589</v>
      </c>
      <c r="F295" s="46">
        <v>228.2392999999999</v>
      </c>
      <c r="G295" s="29" t="str">
        <f>IF(COUNTIFS('Support - BMV '!C:C,'Main - LMDD Calculation'!D295)=0,"","X")</f>
        <v/>
      </c>
      <c r="H295" s="1" t="str">
        <f>IF(COUNTIFS('Support - LTAP'!C:C,'Main - LMDD Calculation'!D295)=1,"X","")</f>
        <v/>
      </c>
      <c r="I295" s="30" t="str">
        <f t="shared" si="24"/>
        <v>NO</v>
      </c>
      <c r="J295" s="37">
        <f t="shared" si="25"/>
        <v>0</v>
      </c>
      <c r="K295" s="38">
        <f t="shared" si="26"/>
        <v>0</v>
      </c>
      <c r="L295" s="39">
        <f t="shared" si="27"/>
        <v>0</v>
      </c>
      <c r="M295" s="39">
        <f t="shared" si="28"/>
        <v>0</v>
      </c>
      <c r="N295" s="40">
        <f t="shared" si="29"/>
        <v>0</v>
      </c>
    </row>
    <row r="296" spans="1:14" x14ac:dyDescent="0.25">
      <c r="A296" s="1" t="s">
        <v>586</v>
      </c>
      <c r="B296" s="1">
        <v>3</v>
      </c>
      <c r="C296" s="1" t="s">
        <v>590</v>
      </c>
      <c r="D296" s="1" t="s">
        <v>1691</v>
      </c>
      <c r="E296" s="3" t="s">
        <v>591</v>
      </c>
      <c r="F296" s="46">
        <v>59.200900000000019</v>
      </c>
      <c r="G296" s="29" t="str">
        <f>IF(COUNTIFS('Support - BMV '!C:C,'Main - LMDD Calculation'!D296)=0,"","X")</f>
        <v/>
      </c>
      <c r="H296" s="1" t="str">
        <f>IF(COUNTIFS('Support - LTAP'!C:C,'Main - LMDD Calculation'!D296)=1,"X","")</f>
        <v/>
      </c>
      <c r="I296" s="30" t="str">
        <f t="shared" si="24"/>
        <v>NO</v>
      </c>
      <c r="J296" s="37">
        <f t="shared" si="25"/>
        <v>0</v>
      </c>
      <c r="K296" s="38">
        <f t="shared" si="26"/>
        <v>0</v>
      </c>
      <c r="L296" s="39">
        <f t="shared" si="27"/>
        <v>0</v>
      </c>
      <c r="M296" s="39">
        <f t="shared" si="28"/>
        <v>0</v>
      </c>
      <c r="N296" s="40">
        <f t="shared" si="29"/>
        <v>0</v>
      </c>
    </row>
    <row r="297" spans="1:14" x14ac:dyDescent="0.25">
      <c r="A297" s="1" t="s">
        <v>586</v>
      </c>
      <c r="B297" s="1">
        <v>3</v>
      </c>
      <c r="C297" s="1" t="s">
        <v>592</v>
      </c>
      <c r="D297" s="1" t="s">
        <v>1692</v>
      </c>
      <c r="E297" s="3" t="s">
        <v>593</v>
      </c>
      <c r="F297" s="46">
        <v>9.8672000000000022</v>
      </c>
      <c r="G297" s="29" t="str">
        <f>IF(COUNTIFS('Support - BMV '!C:C,'Main - LMDD Calculation'!D297)=0,"","X")</f>
        <v/>
      </c>
      <c r="H297" s="1" t="str">
        <f>IF(COUNTIFS('Support - LTAP'!C:C,'Main - LMDD Calculation'!D297)=1,"X","")</f>
        <v/>
      </c>
      <c r="I297" s="30" t="str">
        <f t="shared" si="24"/>
        <v>NO</v>
      </c>
      <c r="J297" s="37">
        <f t="shared" si="25"/>
        <v>0</v>
      </c>
      <c r="K297" s="38">
        <f t="shared" si="26"/>
        <v>0</v>
      </c>
      <c r="L297" s="39">
        <f t="shared" si="27"/>
        <v>0</v>
      </c>
      <c r="M297" s="39">
        <f t="shared" si="28"/>
        <v>0</v>
      </c>
      <c r="N297" s="40">
        <f t="shared" si="29"/>
        <v>0</v>
      </c>
    </row>
    <row r="298" spans="1:14" x14ac:dyDescent="0.25">
      <c r="A298" s="1" t="s">
        <v>586</v>
      </c>
      <c r="B298" s="1">
        <v>3</v>
      </c>
      <c r="C298" s="1" t="s">
        <v>594</v>
      </c>
      <c r="D298" s="1" t="s">
        <v>1693</v>
      </c>
      <c r="E298" s="3" t="s">
        <v>595</v>
      </c>
      <c r="F298" s="46">
        <v>5.3130999999999995</v>
      </c>
      <c r="G298" s="29" t="str">
        <f>IF(COUNTIFS('Support - BMV '!C:C,'Main - LMDD Calculation'!D298)=0,"","X")</f>
        <v/>
      </c>
      <c r="H298" s="1" t="str">
        <f>IF(COUNTIFS('Support - LTAP'!C:C,'Main - LMDD Calculation'!D298)=1,"X","")</f>
        <v/>
      </c>
      <c r="I298" s="30" t="str">
        <f t="shared" si="24"/>
        <v>NO</v>
      </c>
      <c r="J298" s="37">
        <f t="shared" si="25"/>
        <v>0</v>
      </c>
      <c r="K298" s="38">
        <f t="shared" si="26"/>
        <v>0</v>
      </c>
      <c r="L298" s="39">
        <f t="shared" si="27"/>
        <v>0</v>
      </c>
      <c r="M298" s="39">
        <f t="shared" si="28"/>
        <v>0</v>
      </c>
      <c r="N298" s="40">
        <f t="shared" si="29"/>
        <v>0</v>
      </c>
    </row>
    <row r="299" spans="1:14" x14ac:dyDescent="0.25">
      <c r="A299" s="1" t="s">
        <v>586</v>
      </c>
      <c r="B299" s="1">
        <v>3</v>
      </c>
      <c r="C299" s="1" t="s">
        <v>596</v>
      </c>
      <c r="D299" s="1" t="s">
        <v>1694</v>
      </c>
      <c r="E299" s="3" t="s">
        <v>597</v>
      </c>
      <c r="F299" s="46">
        <v>9.0586000000000002</v>
      </c>
      <c r="G299" s="29" t="str">
        <f>IF(COUNTIFS('Support - BMV '!C:C,'Main - LMDD Calculation'!D299)=0,"","X")</f>
        <v/>
      </c>
      <c r="H299" s="1" t="str">
        <f>IF(COUNTIFS('Support - LTAP'!C:C,'Main - LMDD Calculation'!D299)=1,"X","")</f>
        <v/>
      </c>
      <c r="I299" s="30" t="str">
        <f t="shared" si="24"/>
        <v>NO</v>
      </c>
      <c r="J299" s="37">
        <f t="shared" si="25"/>
        <v>0</v>
      </c>
      <c r="K299" s="38">
        <f t="shared" si="26"/>
        <v>0</v>
      </c>
      <c r="L299" s="39">
        <f t="shared" si="27"/>
        <v>0</v>
      </c>
      <c r="M299" s="39">
        <f t="shared" si="28"/>
        <v>0</v>
      </c>
      <c r="N299" s="40">
        <f t="shared" si="29"/>
        <v>0</v>
      </c>
    </row>
    <row r="300" spans="1:14" x14ac:dyDescent="0.25">
      <c r="A300" s="1" t="s">
        <v>586</v>
      </c>
      <c r="B300" s="1">
        <v>3</v>
      </c>
      <c r="C300" s="1" t="s">
        <v>598</v>
      </c>
      <c r="D300" s="1" t="s">
        <v>1695</v>
      </c>
      <c r="E300" s="3" t="s">
        <v>599</v>
      </c>
      <c r="F300" s="46">
        <v>10.639199999999999</v>
      </c>
      <c r="G300" s="29" t="str">
        <f>IF(COUNTIFS('Support - BMV '!C:C,'Main - LMDD Calculation'!D300)=0,"","X")</f>
        <v/>
      </c>
      <c r="H300" s="1" t="str">
        <f>IF(COUNTIFS('Support - LTAP'!C:C,'Main - LMDD Calculation'!D300)=1,"X","")</f>
        <v/>
      </c>
      <c r="I300" s="30" t="str">
        <f t="shared" si="24"/>
        <v>NO</v>
      </c>
      <c r="J300" s="37">
        <f t="shared" si="25"/>
        <v>0</v>
      </c>
      <c r="K300" s="38">
        <f t="shared" si="26"/>
        <v>0</v>
      </c>
      <c r="L300" s="39">
        <f t="shared" si="27"/>
        <v>0</v>
      </c>
      <c r="M300" s="39">
        <f t="shared" si="28"/>
        <v>0</v>
      </c>
      <c r="N300" s="40">
        <f t="shared" si="29"/>
        <v>0</v>
      </c>
    </row>
    <row r="301" spans="1:14" x14ac:dyDescent="0.25">
      <c r="A301" s="1" t="s">
        <v>586</v>
      </c>
      <c r="B301" s="1">
        <v>3</v>
      </c>
      <c r="C301" s="1" t="s">
        <v>600</v>
      </c>
      <c r="D301" s="1" t="s">
        <v>1696</v>
      </c>
      <c r="E301" s="3" t="s">
        <v>601</v>
      </c>
      <c r="F301" s="46">
        <v>12.107200000000001</v>
      </c>
      <c r="G301" s="29" t="str">
        <f>IF(COUNTIFS('Support - BMV '!C:C,'Main - LMDD Calculation'!D301)=0,"","X")</f>
        <v/>
      </c>
      <c r="H301" s="1" t="str">
        <f>IF(COUNTIFS('Support - LTAP'!C:C,'Main - LMDD Calculation'!D301)=1,"X","")</f>
        <v/>
      </c>
      <c r="I301" s="30" t="str">
        <f t="shared" si="24"/>
        <v>NO</v>
      </c>
      <c r="J301" s="37">
        <f t="shared" si="25"/>
        <v>0</v>
      </c>
      <c r="K301" s="38">
        <f t="shared" si="26"/>
        <v>0</v>
      </c>
      <c r="L301" s="39">
        <f t="shared" si="27"/>
        <v>0</v>
      </c>
      <c r="M301" s="39">
        <f t="shared" si="28"/>
        <v>0</v>
      </c>
      <c r="N301" s="40">
        <f t="shared" si="29"/>
        <v>0</v>
      </c>
    </row>
    <row r="302" spans="1:14" x14ac:dyDescent="0.25">
      <c r="A302" s="1" t="s">
        <v>586</v>
      </c>
      <c r="B302" s="1">
        <v>3</v>
      </c>
      <c r="C302" s="1" t="s">
        <v>602</v>
      </c>
      <c r="D302" s="1" t="s">
        <v>1697</v>
      </c>
      <c r="E302" s="3" t="s">
        <v>603</v>
      </c>
      <c r="F302" s="46">
        <v>9.607700000000003</v>
      </c>
      <c r="G302" s="29" t="str">
        <f>IF(COUNTIFS('Support - BMV '!C:C,'Main - LMDD Calculation'!D302)=0,"","X")</f>
        <v/>
      </c>
      <c r="H302" s="1" t="str">
        <f>IF(COUNTIFS('Support - LTAP'!C:C,'Main - LMDD Calculation'!D302)=1,"X","")</f>
        <v/>
      </c>
      <c r="I302" s="30" t="str">
        <f t="shared" si="24"/>
        <v>NO</v>
      </c>
      <c r="J302" s="37">
        <f t="shared" si="25"/>
        <v>0</v>
      </c>
      <c r="K302" s="38">
        <f t="shared" si="26"/>
        <v>0</v>
      </c>
      <c r="L302" s="39">
        <f t="shared" si="27"/>
        <v>0</v>
      </c>
      <c r="M302" s="39">
        <f t="shared" si="28"/>
        <v>0</v>
      </c>
      <c r="N302" s="40">
        <f t="shared" si="29"/>
        <v>0</v>
      </c>
    </row>
    <row r="303" spans="1:14" x14ac:dyDescent="0.25">
      <c r="A303" s="1" t="s">
        <v>586</v>
      </c>
      <c r="B303" s="1">
        <v>3</v>
      </c>
      <c r="C303" s="1" t="s">
        <v>604</v>
      </c>
      <c r="D303" s="1" t="s">
        <v>1698</v>
      </c>
      <c r="E303" s="3" t="s">
        <v>605</v>
      </c>
      <c r="F303" s="46">
        <v>14.008199999999997</v>
      </c>
      <c r="G303" s="29" t="str">
        <f>IF(COUNTIFS('Support - BMV '!C:C,'Main - LMDD Calculation'!D303)=0,"","X")</f>
        <v/>
      </c>
      <c r="H303" s="1" t="str">
        <f>IF(COUNTIFS('Support - LTAP'!C:C,'Main - LMDD Calculation'!D303)=1,"X","")</f>
        <v/>
      </c>
      <c r="I303" s="30" t="str">
        <f t="shared" si="24"/>
        <v>NO</v>
      </c>
      <c r="J303" s="37">
        <f t="shared" si="25"/>
        <v>0</v>
      </c>
      <c r="K303" s="38">
        <f t="shared" si="26"/>
        <v>0</v>
      </c>
      <c r="L303" s="39">
        <f t="shared" si="27"/>
        <v>0</v>
      </c>
      <c r="M303" s="39">
        <f t="shared" si="28"/>
        <v>0</v>
      </c>
      <c r="N303" s="40">
        <f t="shared" si="29"/>
        <v>0</v>
      </c>
    </row>
    <row r="304" spans="1:14" x14ac:dyDescent="0.25">
      <c r="A304" s="1" t="s">
        <v>606</v>
      </c>
      <c r="B304" s="1">
        <v>1</v>
      </c>
      <c r="C304" s="1" t="s">
        <v>7</v>
      </c>
      <c r="D304" s="1" t="s">
        <v>1699</v>
      </c>
      <c r="E304" s="3" t="s">
        <v>1348</v>
      </c>
      <c r="F304" s="46">
        <v>2328.3625999999999</v>
      </c>
      <c r="G304" s="29" t="str">
        <f>IF(COUNTIFS('Support - BMV '!C:C,'Main - LMDD Calculation'!D304)=0,"","X")</f>
        <v>X</v>
      </c>
      <c r="H304" s="1" t="str">
        <f>IF(COUNTIFS('Support - LTAP'!C:C,'Main - LMDD Calculation'!D304)=1,"X","")</f>
        <v>X</v>
      </c>
      <c r="I304" s="30" t="str">
        <f t="shared" si="24"/>
        <v>YES</v>
      </c>
      <c r="J304" s="37">
        <f t="shared" si="25"/>
        <v>2328.3625999999999</v>
      </c>
      <c r="K304" s="38">
        <f t="shared" si="26"/>
        <v>2.0770467219682492E-2</v>
      </c>
      <c r="L304" s="39">
        <f t="shared" si="27"/>
        <v>677452</v>
      </c>
      <c r="M304" s="39">
        <f t="shared" si="28"/>
        <v>0</v>
      </c>
      <c r="N304" s="40">
        <f t="shared" si="29"/>
        <v>677452</v>
      </c>
    </row>
    <row r="305" spans="1:14" x14ac:dyDescent="0.25">
      <c r="A305" s="1" t="s">
        <v>606</v>
      </c>
      <c r="B305" s="1">
        <v>3</v>
      </c>
      <c r="C305" s="1" t="s">
        <v>608</v>
      </c>
      <c r="D305" s="1" t="s">
        <v>1700</v>
      </c>
      <c r="E305" s="3" t="s">
        <v>609</v>
      </c>
      <c r="F305" s="46">
        <v>208.0732000000001</v>
      </c>
      <c r="G305" s="29" t="str">
        <f>IF(COUNTIFS('Support - BMV '!C:C,'Main - LMDD Calculation'!D305)=0,"","X")</f>
        <v/>
      </c>
      <c r="H305" s="1" t="str">
        <f>IF(COUNTIFS('Support - LTAP'!C:C,'Main - LMDD Calculation'!D305)=1,"X","")</f>
        <v/>
      </c>
      <c r="I305" s="30" t="str">
        <f t="shared" si="24"/>
        <v>NO</v>
      </c>
      <c r="J305" s="37">
        <f t="shared" si="25"/>
        <v>0</v>
      </c>
      <c r="K305" s="38">
        <f t="shared" si="26"/>
        <v>0</v>
      </c>
      <c r="L305" s="39">
        <f t="shared" si="27"/>
        <v>0</v>
      </c>
      <c r="M305" s="39">
        <f t="shared" si="28"/>
        <v>0</v>
      </c>
      <c r="N305" s="40">
        <f t="shared" si="29"/>
        <v>0</v>
      </c>
    </row>
    <row r="306" spans="1:14" x14ac:dyDescent="0.25">
      <c r="A306" s="1" t="s">
        <v>606</v>
      </c>
      <c r="B306" s="1">
        <v>3</v>
      </c>
      <c r="C306" s="1" t="s">
        <v>610</v>
      </c>
      <c r="D306" s="1" t="s">
        <v>1701</v>
      </c>
      <c r="E306" s="3" t="s">
        <v>611</v>
      </c>
      <c r="F306" s="46">
        <v>3.9830000000000001</v>
      </c>
      <c r="G306" s="29" t="str">
        <f>IF(COUNTIFS('Support - BMV '!C:C,'Main - LMDD Calculation'!D306)=0,"","X")</f>
        <v/>
      </c>
      <c r="H306" s="1" t="str">
        <f>IF(COUNTIFS('Support - LTAP'!C:C,'Main - LMDD Calculation'!D306)=1,"X","")</f>
        <v/>
      </c>
      <c r="I306" s="30" t="str">
        <f t="shared" si="24"/>
        <v>NO</v>
      </c>
      <c r="J306" s="37">
        <f t="shared" si="25"/>
        <v>0</v>
      </c>
      <c r="K306" s="38">
        <f t="shared" si="26"/>
        <v>0</v>
      </c>
      <c r="L306" s="39">
        <f t="shared" si="27"/>
        <v>0</v>
      </c>
      <c r="M306" s="39">
        <f t="shared" si="28"/>
        <v>0</v>
      </c>
      <c r="N306" s="40">
        <f t="shared" si="29"/>
        <v>0</v>
      </c>
    </row>
    <row r="307" spans="1:14" x14ac:dyDescent="0.25">
      <c r="A307" s="1" t="s">
        <v>606</v>
      </c>
      <c r="B307" s="1">
        <v>3</v>
      </c>
      <c r="C307" s="1" t="s">
        <v>612</v>
      </c>
      <c r="D307" s="1" t="s">
        <v>1702</v>
      </c>
      <c r="E307" s="3" t="s">
        <v>613</v>
      </c>
      <c r="F307" s="46">
        <v>5.7648000000000001</v>
      </c>
      <c r="G307" s="29" t="str">
        <f>IF(COUNTIFS('Support - BMV '!C:C,'Main - LMDD Calculation'!D307)=0,"","X")</f>
        <v/>
      </c>
      <c r="H307" s="1" t="str">
        <f>IF(COUNTIFS('Support - LTAP'!C:C,'Main - LMDD Calculation'!D307)=1,"X","")</f>
        <v/>
      </c>
      <c r="I307" s="30" t="str">
        <f t="shared" si="24"/>
        <v>NO</v>
      </c>
      <c r="J307" s="37">
        <f t="shared" si="25"/>
        <v>0</v>
      </c>
      <c r="K307" s="38">
        <f t="shared" si="26"/>
        <v>0</v>
      </c>
      <c r="L307" s="39">
        <f t="shared" si="27"/>
        <v>0</v>
      </c>
      <c r="M307" s="39">
        <f t="shared" si="28"/>
        <v>0</v>
      </c>
      <c r="N307" s="40">
        <f t="shared" si="29"/>
        <v>0</v>
      </c>
    </row>
    <row r="308" spans="1:14" x14ac:dyDescent="0.25">
      <c r="A308" s="1" t="s">
        <v>606</v>
      </c>
      <c r="B308" s="1">
        <v>3</v>
      </c>
      <c r="C308" s="1" t="s">
        <v>614</v>
      </c>
      <c r="D308" s="1" t="s">
        <v>1703</v>
      </c>
      <c r="E308" s="3" t="s">
        <v>615</v>
      </c>
      <c r="F308" s="46">
        <v>7.8470999999999993</v>
      </c>
      <c r="G308" s="29" t="str">
        <f>IF(COUNTIFS('Support - BMV '!C:C,'Main - LMDD Calculation'!D308)=0,"","X")</f>
        <v/>
      </c>
      <c r="H308" s="1" t="str">
        <f>IF(COUNTIFS('Support - LTAP'!C:C,'Main - LMDD Calculation'!D308)=1,"X","")</f>
        <v/>
      </c>
      <c r="I308" s="30" t="str">
        <f t="shared" si="24"/>
        <v>NO</v>
      </c>
      <c r="J308" s="37">
        <f t="shared" si="25"/>
        <v>0</v>
      </c>
      <c r="K308" s="38">
        <f t="shared" si="26"/>
        <v>0</v>
      </c>
      <c r="L308" s="39">
        <f t="shared" si="27"/>
        <v>0</v>
      </c>
      <c r="M308" s="39">
        <f t="shared" si="28"/>
        <v>0</v>
      </c>
      <c r="N308" s="40">
        <f t="shared" si="29"/>
        <v>0</v>
      </c>
    </row>
    <row r="309" spans="1:14" x14ac:dyDescent="0.25">
      <c r="A309" s="1" t="s">
        <v>606</v>
      </c>
      <c r="B309" s="1">
        <v>3</v>
      </c>
      <c r="C309" s="1" t="s">
        <v>616</v>
      </c>
      <c r="D309" s="1" t="s">
        <v>1704</v>
      </c>
      <c r="E309" s="3" t="s">
        <v>617</v>
      </c>
      <c r="F309" s="46">
        <v>9.2538999999999998</v>
      </c>
      <c r="G309" s="29" t="str">
        <f>IF(COUNTIFS('Support - BMV '!C:C,'Main - LMDD Calculation'!D309)=0,"","X")</f>
        <v/>
      </c>
      <c r="H309" s="1" t="str">
        <f>IF(COUNTIFS('Support - LTAP'!C:C,'Main - LMDD Calculation'!D309)=1,"X","")</f>
        <v/>
      </c>
      <c r="I309" s="30" t="str">
        <f t="shared" si="24"/>
        <v>NO</v>
      </c>
      <c r="J309" s="37">
        <f t="shared" si="25"/>
        <v>0</v>
      </c>
      <c r="K309" s="38">
        <f t="shared" si="26"/>
        <v>0</v>
      </c>
      <c r="L309" s="39">
        <f t="shared" si="27"/>
        <v>0</v>
      </c>
      <c r="M309" s="39">
        <f t="shared" si="28"/>
        <v>0</v>
      </c>
      <c r="N309" s="40">
        <f t="shared" si="29"/>
        <v>0</v>
      </c>
    </row>
    <row r="310" spans="1:14" x14ac:dyDescent="0.25">
      <c r="A310" s="1" t="s">
        <v>606</v>
      </c>
      <c r="B310" s="1">
        <v>3</v>
      </c>
      <c r="C310" s="1" t="s">
        <v>618</v>
      </c>
      <c r="D310" s="1" t="s">
        <v>1705</v>
      </c>
      <c r="E310" s="3" t="s">
        <v>619</v>
      </c>
      <c r="F310" s="46">
        <v>12.106</v>
      </c>
      <c r="G310" s="29" t="str">
        <f>IF(COUNTIFS('Support - BMV '!C:C,'Main - LMDD Calculation'!D310)=0,"","X")</f>
        <v/>
      </c>
      <c r="H310" s="1" t="str">
        <f>IF(COUNTIFS('Support - LTAP'!C:C,'Main - LMDD Calculation'!D310)=1,"X","")</f>
        <v/>
      </c>
      <c r="I310" s="30" t="str">
        <f t="shared" si="24"/>
        <v>NO</v>
      </c>
      <c r="J310" s="37">
        <f t="shared" si="25"/>
        <v>0</v>
      </c>
      <c r="K310" s="38">
        <f t="shared" si="26"/>
        <v>0</v>
      </c>
      <c r="L310" s="39">
        <f t="shared" si="27"/>
        <v>0</v>
      </c>
      <c r="M310" s="39">
        <f t="shared" si="28"/>
        <v>0</v>
      </c>
      <c r="N310" s="40">
        <f t="shared" si="29"/>
        <v>0</v>
      </c>
    </row>
    <row r="311" spans="1:14" x14ac:dyDescent="0.25">
      <c r="A311" s="1" t="s">
        <v>606</v>
      </c>
      <c r="B311" s="1">
        <v>3</v>
      </c>
      <c r="C311" s="1" t="s">
        <v>620</v>
      </c>
      <c r="D311" s="1" t="s">
        <v>1706</v>
      </c>
      <c r="E311" s="3" t="s">
        <v>621</v>
      </c>
      <c r="F311" s="46">
        <v>25.597600000000003</v>
      </c>
      <c r="G311" s="29" t="str">
        <f>IF(COUNTIFS('Support - BMV '!C:C,'Main - LMDD Calculation'!D311)=0,"","X")</f>
        <v/>
      </c>
      <c r="H311" s="1" t="str">
        <f>IF(COUNTIFS('Support - LTAP'!C:C,'Main - LMDD Calculation'!D311)=1,"X","")</f>
        <v/>
      </c>
      <c r="I311" s="30" t="str">
        <f t="shared" si="24"/>
        <v>NO</v>
      </c>
      <c r="J311" s="37">
        <f t="shared" si="25"/>
        <v>0</v>
      </c>
      <c r="K311" s="38">
        <f t="shared" si="26"/>
        <v>0</v>
      </c>
      <c r="L311" s="39">
        <f t="shared" si="27"/>
        <v>0</v>
      </c>
      <c r="M311" s="39">
        <f t="shared" si="28"/>
        <v>0</v>
      </c>
      <c r="N311" s="40">
        <f t="shared" si="29"/>
        <v>0</v>
      </c>
    </row>
    <row r="312" spans="1:14" x14ac:dyDescent="0.25">
      <c r="A312" s="1" t="s">
        <v>606</v>
      </c>
      <c r="B312" s="1">
        <v>3</v>
      </c>
      <c r="C312" s="1" t="s">
        <v>622</v>
      </c>
      <c r="D312" s="1" t="s">
        <v>1707</v>
      </c>
      <c r="E312" s="3" t="s">
        <v>623</v>
      </c>
      <c r="F312" s="46">
        <v>20.541300000000003</v>
      </c>
      <c r="G312" s="29" t="str">
        <f>IF(COUNTIFS('Support - BMV '!C:C,'Main - LMDD Calculation'!D312)=0,"","X")</f>
        <v/>
      </c>
      <c r="H312" s="1" t="str">
        <f>IF(COUNTIFS('Support - LTAP'!C:C,'Main - LMDD Calculation'!D312)=1,"X","")</f>
        <v/>
      </c>
      <c r="I312" s="30" t="str">
        <f t="shared" si="24"/>
        <v>NO</v>
      </c>
      <c r="J312" s="37">
        <f t="shared" si="25"/>
        <v>0</v>
      </c>
      <c r="K312" s="38">
        <f t="shared" si="26"/>
        <v>0</v>
      </c>
      <c r="L312" s="39">
        <f t="shared" si="27"/>
        <v>0</v>
      </c>
      <c r="M312" s="39">
        <f t="shared" si="28"/>
        <v>0</v>
      </c>
      <c r="N312" s="40">
        <f t="shared" si="29"/>
        <v>0</v>
      </c>
    </row>
    <row r="313" spans="1:14" x14ac:dyDescent="0.25">
      <c r="A313" s="1" t="s">
        <v>606</v>
      </c>
      <c r="B313" s="1">
        <v>3</v>
      </c>
      <c r="C313" s="1" t="s">
        <v>624</v>
      </c>
      <c r="D313" s="1" t="s">
        <v>1708</v>
      </c>
      <c r="E313" s="3" t="s">
        <v>625</v>
      </c>
      <c r="F313" s="46">
        <v>19.8249</v>
      </c>
      <c r="G313" s="29" t="str">
        <f>IF(COUNTIFS('Support - BMV '!C:C,'Main - LMDD Calculation'!D313)=0,"","X")</f>
        <v/>
      </c>
      <c r="H313" s="1" t="str">
        <f>IF(COUNTIFS('Support - LTAP'!C:C,'Main - LMDD Calculation'!D313)=1,"X","")</f>
        <v/>
      </c>
      <c r="I313" s="30" t="str">
        <f t="shared" si="24"/>
        <v>NO</v>
      </c>
      <c r="J313" s="37">
        <f t="shared" si="25"/>
        <v>0</v>
      </c>
      <c r="K313" s="38">
        <f t="shared" si="26"/>
        <v>0</v>
      </c>
      <c r="L313" s="39">
        <f t="shared" si="27"/>
        <v>0</v>
      </c>
      <c r="M313" s="39">
        <f t="shared" si="28"/>
        <v>0</v>
      </c>
      <c r="N313" s="40">
        <f t="shared" si="29"/>
        <v>0</v>
      </c>
    </row>
    <row r="314" spans="1:14" x14ac:dyDescent="0.25">
      <c r="A314" s="1" t="s">
        <v>606</v>
      </c>
      <c r="B314" s="1">
        <v>3</v>
      </c>
      <c r="C314" s="1" t="s">
        <v>626</v>
      </c>
      <c r="D314" s="1" t="s">
        <v>1709</v>
      </c>
      <c r="E314" s="3" t="s">
        <v>627</v>
      </c>
      <c r="F314" s="46">
        <v>2.4300000000000002</v>
      </c>
      <c r="G314" s="29" t="str">
        <f>IF(COUNTIFS('Support - BMV '!C:C,'Main - LMDD Calculation'!D314)=0,"","X")</f>
        <v/>
      </c>
      <c r="H314" s="1" t="str">
        <f>IF(COUNTIFS('Support - LTAP'!C:C,'Main - LMDD Calculation'!D314)=1,"X","")</f>
        <v/>
      </c>
      <c r="I314" s="30" t="str">
        <f t="shared" si="24"/>
        <v>NO</v>
      </c>
      <c r="J314" s="37">
        <f t="shared" si="25"/>
        <v>0</v>
      </c>
      <c r="K314" s="38">
        <f t="shared" si="26"/>
        <v>0</v>
      </c>
      <c r="L314" s="39">
        <f t="shared" si="27"/>
        <v>0</v>
      </c>
      <c r="M314" s="39">
        <f t="shared" si="28"/>
        <v>0</v>
      </c>
      <c r="N314" s="40">
        <f t="shared" si="29"/>
        <v>0</v>
      </c>
    </row>
    <row r="315" spans="1:14" x14ac:dyDescent="0.25">
      <c r="A315" s="1" t="s">
        <v>606</v>
      </c>
      <c r="B315" s="1">
        <v>3</v>
      </c>
      <c r="C315" s="1" t="s">
        <v>628</v>
      </c>
      <c r="D315" s="1" t="s">
        <v>1710</v>
      </c>
      <c r="E315" s="3" t="s">
        <v>629</v>
      </c>
      <c r="F315" s="46">
        <v>12.3552</v>
      </c>
      <c r="G315" s="29" t="str">
        <f>IF(COUNTIFS('Support - BMV '!C:C,'Main - LMDD Calculation'!D315)=0,"","X")</f>
        <v/>
      </c>
      <c r="H315" s="1" t="str">
        <f>IF(COUNTIFS('Support - LTAP'!C:C,'Main - LMDD Calculation'!D315)=1,"X","")</f>
        <v/>
      </c>
      <c r="I315" s="30" t="str">
        <f t="shared" si="24"/>
        <v>NO</v>
      </c>
      <c r="J315" s="37">
        <f t="shared" si="25"/>
        <v>0</v>
      </c>
      <c r="K315" s="38">
        <f t="shared" si="26"/>
        <v>0</v>
      </c>
      <c r="L315" s="39">
        <f t="shared" si="27"/>
        <v>0</v>
      </c>
      <c r="M315" s="39">
        <f t="shared" si="28"/>
        <v>0</v>
      </c>
      <c r="N315" s="40">
        <f t="shared" si="29"/>
        <v>0</v>
      </c>
    </row>
    <row r="316" spans="1:14" x14ac:dyDescent="0.25">
      <c r="A316" s="1" t="s">
        <v>606</v>
      </c>
      <c r="B316" s="1">
        <v>3</v>
      </c>
      <c r="C316" s="1" t="s">
        <v>630</v>
      </c>
      <c r="D316" s="1" t="s">
        <v>1711</v>
      </c>
      <c r="E316" s="3" t="s">
        <v>631</v>
      </c>
      <c r="F316" s="46">
        <v>45.447200000000031</v>
      </c>
      <c r="G316" s="29" t="str">
        <f>IF(COUNTIFS('Support - BMV '!C:C,'Main - LMDD Calculation'!D316)=0,"","X")</f>
        <v/>
      </c>
      <c r="H316" s="1" t="str">
        <f>IF(COUNTIFS('Support - LTAP'!C:C,'Main - LMDD Calculation'!D316)=1,"X","")</f>
        <v/>
      </c>
      <c r="I316" s="30" t="str">
        <f t="shared" si="24"/>
        <v>NO</v>
      </c>
      <c r="J316" s="37">
        <f t="shared" si="25"/>
        <v>0</v>
      </c>
      <c r="K316" s="38">
        <f t="shared" si="26"/>
        <v>0</v>
      </c>
      <c r="L316" s="39">
        <f t="shared" si="27"/>
        <v>0</v>
      </c>
      <c r="M316" s="39">
        <f t="shared" si="28"/>
        <v>0</v>
      </c>
      <c r="N316" s="40">
        <f t="shared" si="29"/>
        <v>0</v>
      </c>
    </row>
    <row r="317" spans="1:14" x14ac:dyDescent="0.25">
      <c r="A317" s="1" t="s">
        <v>606</v>
      </c>
      <c r="B317" s="1">
        <v>3</v>
      </c>
      <c r="C317" s="1" t="s">
        <v>632</v>
      </c>
      <c r="D317" s="1" t="s">
        <v>1712</v>
      </c>
      <c r="E317" s="3" t="s">
        <v>633</v>
      </c>
      <c r="F317" s="46">
        <v>60.855399999999996</v>
      </c>
      <c r="G317" s="29" t="str">
        <f>IF(COUNTIFS('Support - BMV '!C:C,'Main - LMDD Calculation'!D317)=0,"","X")</f>
        <v/>
      </c>
      <c r="H317" s="1" t="str">
        <f>IF(COUNTIFS('Support - LTAP'!C:C,'Main - LMDD Calculation'!D317)=1,"X","")</f>
        <v/>
      </c>
      <c r="I317" s="30" t="str">
        <f t="shared" si="24"/>
        <v>NO</v>
      </c>
      <c r="J317" s="37">
        <f t="shared" si="25"/>
        <v>0</v>
      </c>
      <c r="K317" s="38">
        <f t="shared" si="26"/>
        <v>0</v>
      </c>
      <c r="L317" s="39">
        <f t="shared" si="27"/>
        <v>0</v>
      </c>
      <c r="M317" s="39">
        <f t="shared" si="28"/>
        <v>0</v>
      </c>
      <c r="N317" s="40">
        <f t="shared" si="29"/>
        <v>0</v>
      </c>
    </row>
    <row r="318" spans="1:14" x14ac:dyDescent="0.25">
      <c r="A318" s="1" t="s">
        <v>634</v>
      </c>
      <c r="B318" s="1">
        <v>1</v>
      </c>
      <c r="C318" s="1" t="s">
        <v>7</v>
      </c>
      <c r="D318" s="1" t="s">
        <v>1713</v>
      </c>
      <c r="E318" s="3" t="s">
        <v>1349</v>
      </c>
      <c r="F318" s="46">
        <v>1560.914799999998</v>
      </c>
      <c r="G318" s="29" t="str">
        <f>IF(COUNTIFS('Support - BMV '!C:C,'Main - LMDD Calculation'!D318)=0,"","X")</f>
        <v>X</v>
      </c>
      <c r="H318" s="1" t="str">
        <f>IF(COUNTIFS('Support - LTAP'!C:C,'Main - LMDD Calculation'!D318)=1,"X","")</f>
        <v>X</v>
      </c>
      <c r="I318" s="30" t="str">
        <f t="shared" si="24"/>
        <v>YES</v>
      </c>
      <c r="J318" s="37">
        <f t="shared" si="25"/>
        <v>1560.914799999998</v>
      </c>
      <c r="K318" s="38">
        <f t="shared" si="26"/>
        <v>1.3924347387351613E-2</v>
      </c>
      <c r="L318" s="39">
        <f t="shared" si="27"/>
        <v>454158.15</v>
      </c>
      <c r="M318" s="39">
        <f t="shared" si="28"/>
        <v>0</v>
      </c>
      <c r="N318" s="40">
        <f t="shared" si="29"/>
        <v>454158.15</v>
      </c>
    </row>
    <row r="319" spans="1:14" x14ac:dyDescent="0.25">
      <c r="A319" s="1" t="s">
        <v>634</v>
      </c>
      <c r="B319" s="1">
        <v>3</v>
      </c>
      <c r="C319" s="1" t="s">
        <v>636</v>
      </c>
      <c r="D319" s="1" t="s">
        <v>1714</v>
      </c>
      <c r="E319" s="3" t="s">
        <v>635</v>
      </c>
      <c r="F319" s="46">
        <v>34.682999999999993</v>
      </c>
      <c r="G319" s="29" t="str">
        <f>IF(COUNTIFS('Support - BMV '!C:C,'Main - LMDD Calculation'!D319)=0,"","X")</f>
        <v/>
      </c>
      <c r="H319" s="1" t="str">
        <f>IF(COUNTIFS('Support - LTAP'!C:C,'Main - LMDD Calculation'!D319)=1,"X","")</f>
        <v/>
      </c>
      <c r="I319" s="30" t="str">
        <f t="shared" si="24"/>
        <v>NO</v>
      </c>
      <c r="J319" s="37">
        <f t="shared" si="25"/>
        <v>0</v>
      </c>
      <c r="K319" s="38">
        <f t="shared" si="26"/>
        <v>0</v>
      </c>
      <c r="L319" s="39">
        <f t="shared" si="27"/>
        <v>0</v>
      </c>
      <c r="M319" s="39">
        <f t="shared" si="28"/>
        <v>0</v>
      </c>
      <c r="N319" s="40">
        <f t="shared" si="29"/>
        <v>0</v>
      </c>
    </row>
    <row r="320" spans="1:14" x14ac:dyDescent="0.25">
      <c r="A320" s="1" t="s">
        <v>634</v>
      </c>
      <c r="B320" s="1">
        <v>3</v>
      </c>
      <c r="C320" s="1" t="s">
        <v>637</v>
      </c>
      <c r="D320" s="1" t="s">
        <v>1715</v>
      </c>
      <c r="E320" s="3" t="s">
        <v>638</v>
      </c>
      <c r="F320" s="46">
        <v>18.256199999999996</v>
      </c>
      <c r="G320" s="29" t="str">
        <f>IF(COUNTIFS('Support - BMV '!C:C,'Main - LMDD Calculation'!D320)=0,"","X")</f>
        <v/>
      </c>
      <c r="H320" s="1" t="str">
        <f>IF(COUNTIFS('Support - LTAP'!C:C,'Main - LMDD Calculation'!D320)=1,"X","")</f>
        <v/>
      </c>
      <c r="I320" s="30" t="str">
        <f t="shared" si="24"/>
        <v>NO</v>
      </c>
      <c r="J320" s="37">
        <f t="shared" si="25"/>
        <v>0</v>
      </c>
      <c r="K320" s="38">
        <f t="shared" si="26"/>
        <v>0</v>
      </c>
      <c r="L320" s="39">
        <f t="shared" si="27"/>
        <v>0</v>
      </c>
      <c r="M320" s="39">
        <f t="shared" si="28"/>
        <v>0</v>
      </c>
      <c r="N320" s="40">
        <f t="shared" si="29"/>
        <v>0</v>
      </c>
    </row>
    <row r="321" spans="1:14" x14ac:dyDescent="0.25">
      <c r="A321" s="1" t="s">
        <v>634</v>
      </c>
      <c r="B321" s="1">
        <v>3</v>
      </c>
      <c r="C321" s="1" t="s">
        <v>639</v>
      </c>
      <c r="D321" s="1" t="s">
        <v>1716</v>
      </c>
      <c r="E321" s="3" t="s">
        <v>640</v>
      </c>
      <c r="F321" s="46">
        <v>20.514299999999999</v>
      </c>
      <c r="G321" s="29" t="str">
        <f>IF(COUNTIFS('Support - BMV '!C:C,'Main - LMDD Calculation'!D321)=0,"","X")</f>
        <v/>
      </c>
      <c r="H321" s="1" t="str">
        <f>IF(COUNTIFS('Support - LTAP'!C:C,'Main - LMDD Calculation'!D321)=1,"X","")</f>
        <v/>
      </c>
      <c r="I321" s="30" t="str">
        <f t="shared" si="24"/>
        <v>NO</v>
      </c>
      <c r="J321" s="37">
        <f t="shared" si="25"/>
        <v>0</v>
      </c>
      <c r="K321" s="38">
        <f t="shared" si="26"/>
        <v>0</v>
      </c>
      <c r="L321" s="39">
        <f t="shared" si="27"/>
        <v>0</v>
      </c>
      <c r="M321" s="39">
        <f t="shared" si="28"/>
        <v>0</v>
      </c>
      <c r="N321" s="40">
        <f t="shared" si="29"/>
        <v>0</v>
      </c>
    </row>
    <row r="322" spans="1:14" x14ac:dyDescent="0.25">
      <c r="A322" s="1" t="s">
        <v>634</v>
      </c>
      <c r="B322" s="1">
        <v>3</v>
      </c>
      <c r="C322" s="1" t="s">
        <v>641</v>
      </c>
      <c r="D322" s="1" t="s">
        <v>1717</v>
      </c>
      <c r="E322" s="3" t="s">
        <v>642</v>
      </c>
      <c r="F322" s="46">
        <v>11.459</v>
      </c>
      <c r="G322" s="29" t="str">
        <f>IF(COUNTIFS('Support - BMV '!C:C,'Main - LMDD Calculation'!D322)=0,"","X")</f>
        <v/>
      </c>
      <c r="H322" s="1" t="str">
        <f>IF(COUNTIFS('Support - LTAP'!C:C,'Main - LMDD Calculation'!D322)=1,"X","")</f>
        <v/>
      </c>
      <c r="I322" s="30" t="str">
        <f t="shared" si="24"/>
        <v>NO</v>
      </c>
      <c r="J322" s="37">
        <f t="shared" si="25"/>
        <v>0</v>
      </c>
      <c r="K322" s="38">
        <f t="shared" si="26"/>
        <v>0</v>
      </c>
      <c r="L322" s="39">
        <f t="shared" si="27"/>
        <v>0</v>
      </c>
      <c r="M322" s="39">
        <f t="shared" si="28"/>
        <v>0</v>
      </c>
      <c r="N322" s="40">
        <f t="shared" si="29"/>
        <v>0</v>
      </c>
    </row>
    <row r="323" spans="1:14" x14ac:dyDescent="0.25">
      <c r="A323" s="1" t="s">
        <v>643</v>
      </c>
      <c r="B323" s="1">
        <v>1</v>
      </c>
      <c r="C323" s="1" t="s">
        <v>7</v>
      </c>
      <c r="D323" s="1" t="s">
        <v>1718</v>
      </c>
      <c r="E323" s="3" t="s">
        <v>1350</v>
      </c>
      <c r="F323" s="46">
        <v>1044.3105000000007</v>
      </c>
      <c r="G323" s="29" t="str">
        <f>IF(COUNTIFS('Support - BMV '!C:C,'Main - LMDD Calculation'!D323)=0,"","X")</f>
        <v/>
      </c>
      <c r="H323" s="1" t="str">
        <f>IF(COUNTIFS('Support - LTAP'!C:C,'Main - LMDD Calculation'!D323)=1,"X","")</f>
        <v/>
      </c>
      <c r="I323" s="30" t="str">
        <f t="shared" si="24"/>
        <v>NO</v>
      </c>
      <c r="J323" s="37">
        <f t="shared" si="25"/>
        <v>0</v>
      </c>
      <c r="K323" s="38">
        <f t="shared" si="26"/>
        <v>0</v>
      </c>
      <c r="L323" s="39">
        <f t="shared" si="27"/>
        <v>0</v>
      </c>
      <c r="M323" s="39">
        <f t="shared" si="28"/>
        <v>0</v>
      </c>
      <c r="N323" s="40">
        <f t="shared" si="29"/>
        <v>0</v>
      </c>
    </row>
    <row r="324" spans="1:14" x14ac:dyDescent="0.25">
      <c r="A324" s="1" t="s">
        <v>643</v>
      </c>
      <c r="B324" s="1">
        <v>3</v>
      </c>
      <c r="C324" s="1" t="s">
        <v>645</v>
      </c>
      <c r="D324" s="1" t="s">
        <v>1719</v>
      </c>
      <c r="E324" s="6" t="s">
        <v>646</v>
      </c>
      <c r="F324" s="46">
        <v>954.03609999999992</v>
      </c>
      <c r="G324" s="29" t="str">
        <f>IF(COUNTIFS('Support - BMV '!C:C,'Main - LMDD Calculation'!D324)=0,"","X")</f>
        <v>X</v>
      </c>
      <c r="H324" s="1" t="str">
        <f>IF(COUNTIFS('Support - LTAP'!C:C,'Main - LMDD Calculation'!D324)=1,"X","")</f>
        <v>X</v>
      </c>
      <c r="I324" s="30" t="str">
        <f t="shared" ref="I324:I387" si="30">IF(AND(G324="X",H324="X"),"YES","NO")</f>
        <v>YES</v>
      </c>
      <c r="J324" s="37">
        <f t="shared" ref="J324:J387" si="31">IF(I324="YES",F324,0)</f>
        <v>954.03609999999992</v>
      </c>
      <c r="K324" s="38">
        <f t="shared" ref="K324:K387" si="32">IFERROR(J324/$J$1,0)</f>
        <v>8.5106054965166187E-3</v>
      </c>
      <c r="L324" s="39">
        <f t="shared" ref="L324:L387" si="33">ROUND(K324*$L$1,2)</f>
        <v>277582.90999999997</v>
      </c>
      <c r="M324" s="39">
        <f t="shared" ref="M324:M387" si="34">IF(D324="0110000",+$L$1-$M$1,0)</f>
        <v>0</v>
      </c>
      <c r="N324" s="40">
        <f t="shared" ref="N324:N387" si="35">+L324+M324</f>
        <v>277582.90999999997</v>
      </c>
    </row>
    <row r="325" spans="1:14" x14ac:dyDescent="0.25">
      <c r="A325" s="1" t="s">
        <v>643</v>
      </c>
      <c r="B325" s="1">
        <v>3</v>
      </c>
      <c r="C325" s="1" t="s">
        <v>647</v>
      </c>
      <c r="D325" s="1" t="s">
        <v>1720</v>
      </c>
      <c r="E325" s="6" t="s">
        <v>648</v>
      </c>
      <c r="F325" s="46">
        <v>605.36489999999981</v>
      </c>
      <c r="G325" s="29" t="str">
        <f>IF(COUNTIFS('Support - BMV '!C:C,'Main - LMDD Calculation'!D325)=0,"","X")</f>
        <v>X</v>
      </c>
      <c r="H325" s="1" t="str">
        <f>IF(COUNTIFS('Support - LTAP'!C:C,'Main - LMDD Calculation'!D325)=1,"X","")</f>
        <v>X</v>
      </c>
      <c r="I325" s="30" t="str">
        <f t="shared" si="30"/>
        <v>YES</v>
      </c>
      <c r="J325" s="37">
        <f t="shared" si="31"/>
        <v>605.36489999999981</v>
      </c>
      <c r="K325" s="38">
        <f t="shared" si="32"/>
        <v>5.400237837266569E-3</v>
      </c>
      <c r="L325" s="39">
        <f t="shared" si="33"/>
        <v>176134.79</v>
      </c>
      <c r="M325" s="39">
        <f t="shared" si="34"/>
        <v>0</v>
      </c>
      <c r="N325" s="40">
        <f t="shared" si="35"/>
        <v>176134.79</v>
      </c>
    </row>
    <row r="326" spans="1:14" x14ac:dyDescent="0.25">
      <c r="A326" s="1" t="s">
        <v>643</v>
      </c>
      <c r="B326" s="1">
        <v>3</v>
      </c>
      <c r="C326" s="1" t="s">
        <v>649</v>
      </c>
      <c r="D326" s="1" t="s">
        <v>1721</v>
      </c>
      <c r="E326" s="6" t="s">
        <v>650</v>
      </c>
      <c r="F326" s="46">
        <v>186.73460000000014</v>
      </c>
      <c r="G326" s="29" t="str">
        <f>IF(COUNTIFS('Support - BMV '!C:C,'Main - LMDD Calculation'!D326)=0,"","X")</f>
        <v>X</v>
      </c>
      <c r="H326" s="1" t="str">
        <f>IF(COUNTIFS('Support - LTAP'!C:C,'Main - LMDD Calculation'!D326)=1,"X","")</f>
        <v>X</v>
      </c>
      <c r="I326" s="30" t="str">
        <f t="shared" si="30"/>
        <v>YES</v>
      </c>
      <c r="J326" s="37">
        <f t="shared" si="31"/>
        <v>186.73460000000014</v>
      </c>
      <c r="K326" s="38">
        <f t="shared" si="32"/>
        <v>1.6657907527292033E-3</v>
      </c>
      <c r="L326" s="39">
        <f t="shared" si="33"/>
        <v>54331.63</v>
      </c>
      <c r="M326" s="39">
        <f t="shared" si="34"/>
        <v>0</v>
      </c>
      <c r="N326" s="40">
        <f t="shared" si="35"/>
        <v>54331.63</v>
      </c>
    </row>
    <row r="327" spans="1:14" x14ac:dyDescent="0.25">
      <c r="A327" s="1" t="s">
        <v>643</v>
      </c>
      <c r="B327" s="1">
        <v>3</v>
      </c>
      <c r="C327" s="1" t="s">
        <v>651</v>
      </c>
      <c r="D327" s="1" t="s">
        <v>1722</v>
      </c>
      <c r="E327" s="3" t="s">
        <v>652</v>
      </c>
      <c r="F327" s="46">
        <v>314.62160000000029</v>
      </c>
      <c r="G327" s="29" t="str">
        <f>IF(COUNTIFS('Support - BMV '!C:C,'Main - LMDD Calculation'!D327)=0,"","X")</f>
        <v/>
      </c>
      <c r="H327" s="1" t="str">
        <f>IF(COUNTIFS('Support - LTAP'!C:C,'Main - LMDD Calculation'!D327)=1,"X","")</f>
        <v/>
      </c>
      <c r="I327" s="30" t="str">
        <f t="shared" si="30"/>
        <v>NO</v>
      </c>
      <c r="J327" s="37">
        <f t="shared" si="31"/>
        <v>0</v>
      </c>
      <c r="K327" s="38">
        <f t="shared" si="32"/>
        <v>0</v>
      </c>
      <c r="L327" s="39">
        <f t="shared" si="33"/>
        <v>0</v>
      </c>
      <c r="M327" s="39">
        <f t="shared" si="34"/>
        <v>0</v>
      </c>
      <c r="N327" s="40">
        <f t="shared" si="35"/>
        <v>0</v>
      </c>
    </row>
    <row r="328" spans="1:14" x14ac:dyDescent="0.25">
      <c r="A328" s="1" t="s">
        <v>643</v>
      </c>
      <c r="B328" s="1">
        <v>3</v>
      </c>
      <c r="C328" s="1" t="s">
        <v>653</v>
      </c>
      <c r="D328" s="1" t="s">
        <v>1723</v>
      </c>
      <c r="E328" s="3" t="s">
        <v>654</v>
      </c>
      <c r="F328" s="46">
        <v>317.42760000000027</v>
      </c>
      <c r="G328" s="29" t="str">
        <f>IF(COUNTIFS('Support - BMV '!C:C,'Main - LMDD Calculation'!D328)=0,"","X")</f>
        <v>X</v>
      </c>
      <c r="H328" s="1" t="str">
        <f>IF(COUNTIFS('Support - LTAP'!C:C,'Main - LMDD Calculation'!D328)=1,"X","")</f>
        <v>X</v>
      </c>
      <c r="I328" s="30" t="str">
        <f t="shared" si="30"/>
        <v>YES</v>
      </c>
      <c r="J328" s="37">
        <f t="shared" si="31"/>
        <v>317.42760000000027</v>
      </c>
      <c r="K328" s="38">
        <f t="shared" si="32"/>
        <v>2.8316549838167354E-3</v>
      </c>
      <c r="L328" s="39">
        <f t="shared" si="33"/>
        <v>92357.59</v>
      </c>
      <c r="M328" s="39">
        <f t="shared" si="34"/>
        <v>0</v>
      </c>
      <c r="N328" s="40">
        <f t="shared" si="35"/>
        <v>92357.59</v>
      </c>
    </row>
    <row r="329" spans="1:14" x14ac:dyDescent="0.25">
      <c r="A329" s="1" t="s">
        <v>643</v>
      </c>
      <c r="B329" s="1">
        <v>3</v>
      </c>
      <c r="C329" s="1" t="s">
        <v>655</v>
      </c>
      <c r="D329" s="1" t="s">
        <v>1724</v>
      </c>
      <c r="E329" s="3" t="s">
        <v>656</v>
      </c>
      <c r="F329" s="46">
        <v>29.54160000000001</v>
      </c>
      <c r="G329" s="29" t="str">
        <f>IF(COUNTIFS('Support - BMV '!C:C,'Main - LMDD Calculation'!D329)=0,"","X")</f>
        <v/>
      </c>
      <c r="H329" s="1" t="str">
        <f>IF(COUNTIFS('Support - LTAP'!C:C,'Main - LMDD Calculation'!D329)=1,"X","")</f>
        <v/>
      </c>
      <c r="I329" s="30" t="str">
        <f t="shared" si="30"/>
        <v>NO</v>
      </c>
      <c r="J329" s="37">
        <f t="shared" si="31"/>
        <v>0</v>
      </c>
      <c r="K329" s="38">
        <f t="shared" si="32"/>
        <v>0</v>
      </c>
      <c r="L329" s="39">
        <f t="shared" si="33"/>
        <v>0</v>
      </c>
      <c r="M329" s="39">
        <f t="shared" si="34"/>
        <v>0</v>
      </c>
      <c r="N329" s="40">
        <f t="shared" si="35"/>
        <v>0</v>
      </c>
    </row>
    <row r="330" spans="1:14" x14ac:dyDescent="0.25">
      <c r="A330" s="1" t="s">
        <v>643</v>
      </c>
      <c r="B330" s="1">
        <v>3</v>
      </c>
      <c r="C330" s="1" t="s">
        <v>657</v>
      </c>
      <c r="D330" s="1" t="s">
        <v>1725</v>
      </c>
      <c r="E330" s="3" t="s">
        <v>658</v>
      </c>
      <c r="F330" s="46">
        <v>146.97319999999993</v>
      </c>
      <c r="G330" s="29" t="str">
        <f>IF(COUNTIFS('Support - BMV '!C:C,'Main - LMDD Calculation'!D330)=0,"","X")</f>
        <v/>
      </c>
      <c r="H330" s="1" t="str">
        <f>IF(COUNTIFS('Support - LTAP'!C:C,'Main - LMDD Calculation'!D330)=1,"X","")</f>
        <v/>
      </c>
      <c r="I330" s="30" t="str">
        <f t="shared" si="30"/>
        <v>NO</v>
      </c>
      <c r="J330" s="37">
        <f t="shared" si="31"/>
        <v>0</v>
      </c>
      <c r="K330" s="38">
        <f t="shared" si="32"/>
        <v>0</v>
      </c>
      <c r="L330" s="39">
        <f t="shared" si="33"/>
        <v>0</v>
      </c>
      <c r="M330" s="39">
        <f t="shared" si="34"/>
        <v>0</v>
      </c>
      <c r="N330" s="40">
        <f t="shared" si="35"/>
        <v>0</v>
      </c>
    </row>
    <row r="331" spans="1:14" x14ac:dyDescent="0.25">
      <c r="A331" s="1" t="s">
        <v>643</v>
      </c>
      <c r="B331" s="1">
        <v>3</v>
      </c>
      <c r="C331" s="1" t="s">
        <v>659</v>
      </c>
      <c r="D331" s="1" t="s">
        <v>1726</v>
      </c>
      <c r="E331" s="3" t="s">
        <v>660</v>
      </c>
      <c r="F331" s="46">
        <v>147.70870000000022</v>
      </c>
      <c r="G331" s="29" t="str">
        <f>IF(COUNTIFS('Support - BMV '!C:C,'Main - LMDD Calculation'!D331)=0,"","X")</f>
        <v/>
      </c>
      <c r="H331" s="1" t="str">
        <f>IF(COUNTIFS('Support - LTAP'!C:C,'Main - LMDD Calculation'!D331)=1,"X","")</f>
        <v/>
      </c>
      <c r="I331" s="30" t="str">
        <f t="shared" si="30"/>
        <v>NO</v>
      </c>
      <c r="J331" s="37">
        <f t="shared" si="31"/>
        <v>0</v>
      </c>
      <c r="K331" s="38">
        <f t="shared" si="32"/>
        <v>0</v>
      </c>
      <c r="L331" s="39">
        <f t="shared" si="33"/>
        <v>0</v>
      </c>
      <c r="M331" s="39">
        <f t="shared" si="34"/>
        <v>0</v>
      </c>
      <c r="N331" s="40">
        <f t="shared" si="35"/>
        <v>0</v>
      </c>
    </row>
    <row r="332" spans="1:14" x14ac:dyDescent="0.25">
      <c r="A332" s="1" t="s">
        <v>643</v>
      </c>
      <c r="B332" s="1">
        <v>3</v>
      </c>
      <c r="C332" s="1" t="s">
        <v>661</v>
      </c>
      <c r="D332" s="1" t="s">
        <v>1727</v>
      </c>
      <c r="E332" s="6" t="s">
        <v>662</v>
      </c>
      <c r="F332" s="46">
        <v>145.19589999999994</v>
      </c>
      <c r="G332" s="29" t="str">
        <f>IF(COUNTIFS('Support - BMV '!C:C,'Main - LMDD Calculation'!D332)=0,"","X")</f>
        <v/>
      </c>
      <c r="H332" s="1" t="str">
        <f>IF(COUNTIFS('Support - LTAP'!C:C,'Main - LMDD Calculation'!D332)=1,"X","")</f>
        <v/>
      </c>
      <c r="I332" s="30" t="str">
        <f t="shared" si="30"/>
        <v>NO</v>
      </c>
      <c r="J332" s="37">
        <f t="shared" si="31"/>
        <v>0</v>
      </c>
      <c r="K332" s="38">
        <f t="shared" si="32"/>
        <v>0</v>
      </c>
      <c r="L332" s="39">
        <f t="shared" si="33"/>
        <v>0</v>
      </c>
      <c r="M332" s="39">
        <f t="shared" si="34"/>
        <v>0</v>
      </c>
      <c r="N332" s="40">
        <f t="shared" si="35"/>
        <v>0</v>
      </c>
    </row>
    <row r="333" spans="1:14" x14ac:dyDescent="0.25">
      <c r="A333" s="1" t="s">
        <v>643</v>
      </c>
      <c r="B333" s="1">
        <v>3</v>
      </c>
      <c r="C333" s="1" t="s">
        <v>663</v>
      </c>
      <c r="D333" s="1" t="s">
        <v>1728</v>
      </c>
      <c r="E333" s="3" t="s">
        <v>664</v>
      </c>
      <c r="F333" s="46">
        <v>197.29520000000011</v>
      </c>
      <c r="G333" s="29" t="str">
        <f>IF(COUNTIFS('Support - BMV '!C:C,'Main - LMDD Calculation'!D333)=0,"","X")</f>
        <v/>
      </c>
      <c r="H333" s="1" t="str">
        <f>IF(COUNTIFS('Support - LTAP'!C:C,'Main - LMDD Calculation'!D333)=1,"X","")</f>
        <v/>
      </c>
      <c r="I333" s="30" t="str">
        <f t="shared" si="30"/>
        <v>NO</v>
      </c>
      <c r="J333" s="37">
        <f t="shared" si="31"/>
        <v>0</v>
      </c>
      <c r="K333" s="38">
        <f t="shared" si="32"/>
        <v>0</v>
      </c>
      <c r="L333" s="39">
        <f t="shared" si="33"/>
        <v>0</v>
      </c>
      <c r="M333" s="39">
        <f t="shared" si="34"/>
        <v>0</v>
      </c>
      <c r="N333" s="40">
        <f t="shared" si="35"/>
        <v>0</v>
      </c>
    </row>
    <row r="334" spans="1:14" x14ac:dyDescent="0.25">
      <c r="A334" s="1" t="s">
        <v>643</v>
      </c>
      <c r="B334" s="1">
        <v>3</v>
      </c>
      <c r="C334" s="1" t="s">
        <v>665</v>
      </c>
      <c r="D334" s="1" t="s">
        <v>1729</v>
      </c>
      <c r="E334" s="3" t="s">
        <v>666</v>
      </c>
      <c r="F334" s="46">
        <v>226.61769999999993</v>
      </c>
      <c r="G334" s="29" t="str">
        <f>IF(COUNTIFS('Support - BMV '!C:C,'Main - LMDD Calculation'!D334)=0,"","X")</f>
        <v>X</v>
      </c>
      <c r="H334" s="1" t="str">
        <f>IF(COUNTIFS('Support - LTAP'!C:C,'Main - LMDD Calculation'!D334)=1,"X","")</f>
        <v>X</v>
      </c>
      <c r="I334" s="30" t="str">
        <f t="shared" si="30"/>
        <v>YES</v>
      </c>
      <c r="J334" s="37">
        <f t="shared" si="31"/>
        <v>226.61769999999993</v>
      </c>
      <c r="K334" s="38">
        <f t="shared" si="32"/>
        <v>2.0215732331595772E-3</v>
      </c>
      <c r="L334" s="39">
        <f t="shared" si="33"/>
        <v>65935.87</v>
      </c>
      <c r="M334" s="39">
        <f t="shared" si="34"/>
        <v>0</v>
      </c>
      <c r="N334" s="40">
        <f t="shared" si="35"/>
        <v>65935.87</v>
      </c>
    </row>
    <row r="335" spans="1:14" x14ac:dyDescent="0.25">
      <c r="A335" s="1" t="s">
        <v>643</v>
      </c>
      <c r="B335" s="1">
        <v>3</v>
      </c>
      <c r="C335" s="1" t="s">
        <v>667</v>
      </c>
      <c r="D335" s="1" t="s">
        <v>1730</v>
      </c>
      <c r="E335" s="3" t="s">
        <v>668</v>
      </c>
      <c r="F335" s="46">
        <v>373.22910000000019</v>
      </c>
      <c r="G335" s="29" t="str">
        <f>IF(COUNTIFS('Support - BMV '!C:C,'Main - LMDD Calculation'!D335)=0,"","X")</f>
        <v>X</v>
      </c>
      <c r="H335" s="1" t="str">
        <f>IF(COUNTIFS('Support - LTAP'!C:C,'Main - LMDD Calculation'!D335)=1,"X","")</f>
        <v>X</v>
      </c>
      <c r="I335" s="30" t="str">
        <f t="shared" si="30"/>
        <v>YES</v>
      </c>
      <c r="J335" s="37">
        <f t="shared" si="31"/>
        <v>373.22910000000019</v>
      </c>
      <c r="K335" s="38">
        <f t="shared" si="32"/>
        <v>3.3294396615808903E-3</v>
      </c>
      <c r="L335" s="39">
        <f t="shared" si="33"/>
        <v>108593.4</v>
      </c>
      <c r="M335" s="39">
        <f t="shared" si="34"/>
        <v>0</v>
      </c>
      <c r="N335" s="40">
        <f t="shared" si="35"/>
        <v>108593.4</v>
      </c>
    </row>
    <row r="336" spans="1:14" x14ac:dyDescent="0.25">
      <c r="A336" s="1" t="s">
        <v>643</v>
      </c>
      <c r="B336" s="1">
        <v>3</v>
      </c>
      <c r="C336" s="1" t="s">
        <v>669</v>
      </c>
      <c r="D336" s="1" t="s">
        <v>1731</v>
      </c>
      <c r="E336" s="3" t="s">
        <v>670</v>
      </c>
      <c r="F336" s="46">
        <v>136.4081000000001</v>
      </c>
      <c r="G336" s="29" t="str">
        <f>IF(COUNTIFS('Support - BMV '!C:C,'Main - LMDD Calculation'!D336)=0,"","X")</f>
        <v>X</v>
      </c>
      <c r="H336" s="1" t="str">
        <f>IF(COUNTIFS('Support - LTAP'!C:C,'Main - LMDD Calculation'!D336)=1,"X","")</f>
        <v>X</v>
      </c>
      <c r="I336" s="30" t="str">
        <f t="shared" si="30"/>
        <v>YES</v>
      </c>
      <c r="J336" s="37">
        <f t="shared" si="31"/>
        <v>136.4081000000001</v>
      </c>
      <c r="K336" s="38">
        <f t="shared" si="32"/>
        <v>1.2168465382278403E-3</v>
      </c>
      <c r="L336" s="39">
        <f t="shared" si="33"/>
        <v>39688.81</v>
      </c>
      <c r="M336" s="39">
        <f t="shared" si="34"/>
        <v>0</v>
      </c>
      <c r="N336" s="40">
        <f t="shared" si="35"/>
        <v>39688.81</v>
      </c>
    </row>
    <row r="337" spans="1:14" x14ac:dyDescent="0.25">
      <c r="A337" s="1" t="s">
        <v>643</v>
      </c>
      <c r="B337" s="1">
        <v>3</v>
      </c>
      <c r="C337" s="1" t="s">
        <v>671</v>
      </c>
      <c r="D337" s="1" t="s">
        <v>1732</v>
      </c>
      <c r="E337" s="3" t="s">
        <v>672</v>
      </c>
      <c r="F337" s="46">
        <v>113.71020000000006</v>
      </c>
      <c r="G337" s="29" t="str">
        <f>IF(COUNTIFS('Support - BMV '!C:C,'Main - LMDD Calculation'!D337)=0,"","X")</f>
        <v/>
      </c>
      <c r="H337" s="1" t="str">
        <f>IF(COUNTIFS('Support - LTAP'!C:C,'Main - LMDD Calculation'!D337)=1,"X","")</f>
        <v/>
      </c>
      <c r="I337" s="30" t="str">
        <f t="shared" si="30"/>
        <v>NO</v>
      </c>
      <c r="J337" s="37">
        <f t="shared" si="31"/>
        <v>0</v>
      </c>
      <c r="K337" s="38">
        <f t="shared" si="32"/>
        <v>0</v>
      </c>
      <c r="L337" s="39">
        <f t="shared" si="33"/>
        <v>0</v>
      </c>
      <c r="M337" s="39">
        <f t="shared" si="34"/>
        <v>0</v>
      </c>
      <c r="N337" s="40">
        <f t="shared" si="35"/>
        <v>0</v>
      </c>
    </row>
    <row r="338" spans="1:14" x14ac:dyDescent="0.25">
      <c r="A338" s="1" t="s">
        <v>643</v>
      </c>
      <c r="B338" s="1">
        <v>3</v>
      </c>
      <c r="C338" s="1" t="s">
        <v>673</v>
      </c>
      <c r="D338" s="1" t="s">
        <v>1733</v>
      </c>
      <c r="E338" s="3" t="s">
        <v>674</v>
      </c>
      <c r="F338" s="46">
        <v>25.746499999999997</v>
      </c>
      <c r="G338" s="29" t="str">
        <f>IF(COUNTIFS('Support - BMV '!C:C,'Main - LMDD Calculation'!D338)=0,"","X")</f>
        <v/>
      </c>
      <c r="H338" s="1" t="str">
        <f>IF(COUNTIFS('Support - LTAP'!C:C,'Main - LMDD Calculation'!D338)=1,"X","")</f>
        <v/>
      </c>
      <c r="I338" s="30" t="str">
        <f t="shared" si="30"/>
        <v>NO</v>
      </c>
      <c r="J338" s="37">
        <f t="shared" si="31"/>
        <v>0</v>
      </c>
      <c r="K338" s="38">
        <f t="shared" si="32"/>
        <v>0</v>
      </c>
      <c r="L338" s="39">
        <f t="shared" si="33"/>
        <v>0</v>
      </c>
      <c r="M338" s="39">
        <f t="shared" si="34"/>
        <v>0</v>
      </c>
      <c r="N338" s="40">
        <f t="shared" si="35"/>
        <v>0</v>
      </c>
    </row>
    <row r="339" spans="1:14" x14ac:dyDescent="0.25">
      <c r="A339" s="1" t="s">
        <v>643</v>
      </c>
      <c r="B339" s="1">
        <v>3</v>
      </c>
      <c r="C339" s="1" t="s">
        <v>675</v>
      </c>
      <c r="D339" s="1" t="s">
        <v>1734</v>
      </c>
      <c r="E339" s="3" t="s">
        <v>676</v>
      </c>
      <c r="F339" s="46">
        <v>254.09120000000004</v>
      </c>
      <c r="G339" s="29" t="str">
        <f>IF(COUNTIFS('Support - BMV '!C:C,'Main - LMDD Calculation'!D339)=0,"","X")</f>
        <v/>
      </c>
      <c r="H339" s="1" t="str">
        <f>IF(COUNTIFS('Support - LTAP'!C:C,'Main - LMDD Calculation'!D339)=1,"X","")</f>
        <v/>
      </c>
      <c r="I339" s="30" t="str">
        <f t="shared" si="30"/>
        <v>NO</v>
      </c>
      <c r="J339" s="37">
        <f t="shared" si="31"/>
        <v>0</v>
      </c>
      <c r="K339" s="38">
        <f t="shared" si="32"/>
        <v>0</v>
      </c>
      <c r="L339" s="39">
        <f t="shared" si="33"/>
        <v>0</v>
      </c>
      <c r="M339" s="39">
        <f t="shared" si="34"/>
        <v>0</v>
      </c>
      <c r="N339" s="40">
        <f t="shared" si="35"/>
        <v>0</v>
      </c>
    </row>
    <row r="340" spans="1:14" x14ac:dyDescent="0.25">
      <c r="A340" s="1" t="s">
        <v>643</v>
      </c>
      <c r="B340" s="1">
        <v>3</v>
      </c>
      <c r="C340" s="1" t="s">
        <v>677</v>
      </c>
      <c r="D340" s="1" t="s">
        <v>1735</v>
      </c>
      <c r="E340" s="3" t="s">
        <v>678</v>
      </c>
      <c r="F340" s="46">
        <v>243.16129999999998</v>
      </c>
      <c r="G340" s="29" t="str">
        <f>IF(COUNTIFS('Support - BMV '!C:C,'Main - LMDD Calculation'!D340)=0,"","X")</f>
        <v/>
      </c>
      <c r="H340" s="1" t="str">
        <f>IF(COUNTIFS('Support - LTAP'!C:C,'Main - LMDD Calculation'!D340)=1,"X","")</f>
        <v/>
      </c>
      <c r="I340" s="30" t="str">
        <f t="shared" si="30"/>
        <v>NO</v>
      </c>
      <c r="J340" s="37">
        <f t="shared" si="31"/>
        <v>0</v>
      </c>
      <c r="K340" s="38">
        <f t="shared" si="32"/>
        <v>0</v>
      </c>
      <c r="L340" s="39">
        <f t="shared" si="33"/>
        <v>0</v>
      </c>
      <c r="M340" s="39">
        <f t="shared" si="34"/>
        <v>0</v>
      </c>
      <c r="N340" s="40">
        <f t="shared" si="35"/>
        <v>0</v>
      </c>
    </row>
    <row r="341" spans="1:14" x14ac:dyDescent="0.25">
      <c r="A341" s="1" t="s">
        <v>643</v>
      </c>
      <c r="B341" s="1">
        <v>3</v>
      </c>
      <c r="C341" s="1" t="s">
        <v>679</v>
      </c>
      <c r="D341" s="1" t="s">
        <v>1736</v>
      </c>
      <c r="E341" s="3" t="s">
        <v>680</v>
      </c>
      <c r="F341" s="46">
        <v>9.5620999999999974</v>
      </c>
      <c r="G341" s="29" t="str">
        <f>IF(COUNTIFS('Support - BMV '!C:C,'Main - LMDD Calculation'!D341)=0,"","X")</f>
        <v/>
      </c>
      <c r="H341" s="1" t="str">
        <f>IF(COUNTIFS('Support - LTAP'!C:C,'Main - LMDD Calculation'!D341)=1,"X","")</f>
        <v/>
      </c>
      <c r="I341" s="30" t="str">
        <f t="shared" si="30"/>
        <v>NO</v>
      </c>
      <c r="J341" s="37">
        <f t="shared" si="31"/>
        <v>0</v>
      </c>
      <c r="K341" s="38">
        <f t="shared" si="32"/>
        <v>0</v>
      </c>
      <c r="L341" s="39">
        <f t="shared" si="33"/>
        <v>0</v>
      </c>
      <c r="M341" s="39">
        <f t="shared" si="34"/>
        <v>0</v>
      </c>
      <c r="N341" s="40">
        <f t="shared" si="35"/>
        <v>0</v>
      </c>
    </row>
    <row r="342" spans="1:14" x14ac:dyDescent="0.25">
      <c r="A342" s="1" t="s">
        <v>643</v>
      </c>
      <c r="B342" s="1">
        <v>3</v>
      </c>
      <c r="C342" s="1" t="s">
        <v>681</v>
      </c>
      <c r="D342" s="1" t="s">
        <v>1737</v>
      </c>
      <c r="E342" s="6" t="s">
        <v>682</v>
      </c>
      <c r="F342" s="46">
        <v>91.475499999999954</v>
      </c>
      <c r="G342" s="29" t="str">
        <f>IF(COUNTIFS('Support - BMV '!C:C,'Main - LMDD Calculation'!D342)=0,"","X")</f>
        <v/>
      </c>
      <c r="H342" s="1" t="str">
        <f>IF(COUNTIFS('Support - LTAP'!C:C,'Main - LMDD Calculation'!D342)=1,"X","")</f>
        <v/>
      </c>
      <c r="I342" s="30" t="str">
        <f t="shared" si="30"/>
        <v>NO</v>
      </c>
      <c r="J342" s="37">
        <f t="shared" si="31"/>
        <v>0</v>
      </c>
      <c r="K342" s="38">
        <f t="shared" si="32"/>
        <v>0</v>
      </c>
      <c r="L342" s="39">
        <f t="shared" si="33"/>
        <v>0</v>
      </c>
      <c r="M342" s="39">
        <f t="shared" si="34"/>
        <v>0</v>
      </c>
      <c r="N342" s="40">
        <f t="shared" si="35"/>
        <v>0</v>
      </c>
    </row>
    <row r="343" spans="1:14" x14ac:dyDescent="0.25">
      <c r="A343" s="1" t="s">
        <v>683</v>
      </c>
      <c r="B343" s="1">
        <v>1</v>
      </c>
      <c r="C343" s="1" t="s">
        <v>7</v>
      </c>
      <c r="D343" s="1" t="s">
        <v>1738</v>
      </c>
      <c r="E343" s="3" t="s">
        <v>1351</v>
      </c>
      <c r="F343" s="46">
        <v>2160.7553000000007</v>
      </c>
      <c r="G343" s="29" t="str">
        <f>IF(COUNTIFS('Support - BMV '!C:C,'Main - LMDD Calculation'!D343)=0,"","X")</f>
        <v/>
      </c>
      <c r="H343" s="1" t="str">
        <f>IF(COUNTIFS('Support - LTAP'!C:C,'Main - LMDD Calculation'!D343)=1,"X","")</f>
        <v/>
      </c>
      <c r="I343" s="30" t="str">
        <f t="shared" si="30"/>
        <v>NO</v>
      </c>
      <c r="J343" s="37">
        <f t="shared" si="31"/>
        <v>0</v>
      </c>
      <c r="K343" s="38">
        <f t="shared" si="32"/>
        <v>0</v>
      </c>
      <c r="L343" s="39">
        <f t="shared" si="33"/>
        <v>0</v>
      </c>
      <c r="M343" s="39">
        <f t="shared" si="34"/>
        <v>0</v>
      </c>
      <c r="N343" s="40">
        <f t="shared" si="35"/>
        <v>0</v>
      </c>
    </row>
    <row r="344" spans="1:14" x14ac:dyDescent="0.25">
      <c r="A344" s="1" t="s">
        <v>683</v>
      </c>
      <c r="B344" s="1">
        <v>3</v>
      </c>
      <c r="C344" s="1" t="s">
        <v>685</v>
      </c>
      <c r="D344" s="1" t="s">
        <v>1739</v>
      </c>
      <c r="E344" s="6" t="s">
        <v>686</v>
      </c>
      <c r="F344" s="46">
        <v>351.77429999999987</v>
      </c>
      <c r="G344" s="29" t="str">
        <f>IF(COUNTIFS('Support - BMV '!C:C,'Main - LMDD Calculation'!D344)=0,"","X")</f>
        <v>X</v>
      </c>
      <c r="H344" s="1" t="str">
        <f>IF(COUNTIFS('Support - LTAP'!C:C,'Main - LMDD Calculation'!D344)=1,"X","")</f>
        <v>X</v>
      </c>
      <c r="I344" s="30" t="str">
        <f t="shared" si="30"/>
        <v>YES</v>
      </c>
      <c r="J344" s="37">
        <f t="shared" si="31"/>
        <v>351.77429999999987</v>
      </c>
      <c r="K344" s="38">
        <f t="shared" si="32"/>
        <v>3.1380492741451662E-3</v>
      </c>
      <c r="L344" s="39">
        <f t="shared" si="33"/>
        <v>102350.98</v>
      </c>
      <c r="M344" s="39">
        <f t="shared" si="34"/>
        <v>0</v>
      </c>
      <c r="N344" s="40">
        <f t="shared" si="35"/>
        <v>102350.98</v>
      </c>
    </row>
    <row r="345" spans="1:14" x14ac:dyDescent="0.25">
      <c r="A345" s="1" t="s">
        <v>683</v>
      </c>
      <c r="B345" s="1">
        <v>3</v>
      </c>
      <c r="C345" s="1" t="s">
        <v>687</v>
      </c>
      <c r="D345" s="1" t="s">
        <v>1740</v>
      </c>
      <c r="E345" s="3" t="s">
        <v>684</v>
      </c>
      <c r="F345" s="46">
        <v>239.80880000000016</v>
      </c>
      <c r="G345" s="29" t="str">
        <f>IF(COUNTIFS('Support - BMV '!C:C,'Main - LMDD Calculation'!D345)=0,"","X")</f>
        <v>X</v>
      </c>
      <c r="H345" s="1" t="str">
        <f>IF(COUNTIFS('Support - LTAP'!C:C,'Main - LMDD Calculation'!D345)=1,"X","")</f>
        <v>X</v>
      </c>
      <c r="I345" s="30" t="str">
        <f t="shared" si="30"/>
        <v>YES</v>
      </c>
      <c r="J345" s="37">
        <f t="shared" si="31"/>
        <v>239.80880000000016</v>
      </c>
      <c r="K345" s="38">
        <f t="shared" si="32"/>
        <v>2.1392461893140692E-3</v>
      </c>
      <c r="L345" s="39">
        <f t="shared" si="33"/>
        <v>69773.91</v>
      </c>
      <c r="M345" s="39">
        <f t="shared" si="34"/>
        <v>0</v>
      </c>
      <c r="N345" s="40">
        <f t="shared" si="35"/>
        <v>69773.91</v>
      </c>
    </row>
    <row r="346" spans="1:14" x14ac:dyDescent="0.25">
      <c r="A346" s="1" t="s">
        <v>683</v>
      </c>
      <c r="B346" s="1">
        <v>3</v>
      </c>
      <c r="C346" s="1" t="s">
        <v>681</v>
      </c>
      <c r="D346" s="1" t="s">
        <v>1741</v>
      </c>
      <c r="E346" s="3" t="s">
        <v>688</v>
      </c>
      <c r="F346" s="46">
        <v>3.8318000000000003</v>
      </c>
      <c r="G346" s="29" t="str">
        <f>IF(COUNTIFS('Support - BMV '!C:C,'Main - LMDD Calculation'!D346)=0,"","X")</f>
        <v/>
      </c>
      <c r="H346" s="1" t="str">
        <f>IF(COUNTIFS('Support - LTAP'!C:C,'Main - LMDD Calculation'!D346)=1,"X","")</f>
        <v/>
      </c>
      <c r="I346" s="30" t="str">
        <f t="shared" si="30"/>
        <v>NO</v>
      </c>
      <c r="J346" s="37">
        <f t="shared" si="31"/>
        <v>0</v>
      </c>
      <c r="K346" s="38">
        <f t="shared" si="32"/>
        <v>0</v>
      </c>
      <c r="L346" s="39">
        <f t="shared" si="33"/>
        <v>0</v>
      </c>
      <c r="M346" s="39">
        <f t="shared" si="34"/>
        <v>0</v>
      </c>
      <c r="N346" s="40">
        <f t="shared" si="35"/>
        <v>0</v>
      </c>
    </row>
    <row r="347" spans="1:14" x14ac:dyDescent="0.25">
      <c r="A347" s="1" t="s">
        <v>683</v>
      </c>
      <c r="B347" s="1">
        <v>3</v>
      </c>
      <c r="C347" s="1" t="s">
        <v>689</v>
      </c>
      <c r="D347" s="1" t="s">
        <v>1742</v>
      </c>
      <c r="E347" s="6" t="s">
        <v>690</v>
      </c>
      <c r="F347" s="46">
        <v>33.504400000000004</v>
      </c>
      <c r="G347" s="29" t="str">
        <f>IF(COUNTIFS('Support - BMV '!C:C,'Main - LMDD Calculation'!D347)=0,"","X")</f>
        <v/>
      </c>
      <c r="H347" s="1" t="str">
        <f>IF(COUNTIFS('Support - LTAP'!C:C,'Main - LMDD Calculation'!D347)=1,"X","")</f>
        <v/>
      </c>
      <c r="I347" s="30" t="str">
        <f t="shared" si="30"/>
        <v>NO</v>
      </c>
      <c r="J347" s="37">
        <f t="shared" si="31"/>
        <v>0</v>
      </c>
      <c r="K347" s="38">
        <f t="shared" si="32"/>
        <v>0</v>
      </c>
      <c r="L347" s="39">
        <f t="shared" si="33"/>
        <v>0</v>
      </c>
      <c r="M347" s="39">
        <f t="shared" si="34"/>
        <v>0</v>
      </c>
      <c r="N347" s="40">
        <f t="shared" si="35"/>
        <v>0</v>
      </c>
    </row>
    <row r="348" spans="1:14" x14ac:dyDescent="0.25">
      <c r="A348" s="1" t="s">
        <v>683</v>
      </c>
      <c r="B348" s="1">
        <v>3</v>
      </c>
      <c r="C348" s="1" t="s">
        <v>691</v>
      </c>
      <c r="D348" s="1" t="s">
        <v>1743</v>
      </c>
      <c r="E348" s="3" t="s">
        <v>692</v>
      </c>
      <c r="F348" s="46">
        <v>10.778600000000001</v>
      </c>
      <c r="G348" s="29" t="str">
        <f>IF(COUNTIFS('Support - BMV '!C:C,'Main - LMDD Calculation'!D348)=0,"","X")</f>
        <v/>
      </c>
      <c r="H348" s="1" t="str">
        <f>IF(COUNTIFS('Support - LTAP'!C:C,'Main - LMDD Calculation'!D348)=1,"X","")</f>
        <v/>
      </c>
      <c r="I348" s="30" t="str">
        <f t="shared" si="30"/>
        <v>NO</v>
      </c>
      <c r="J348" s="37">
        <f t="shared" si="31"/>
        <v>0</v>
      </c>
      <c r="K348" s="38">
        <f t="shared" si="32"/>
        <v>0</v>
      </c>
      <c r="L348" s="39">
        <f t="shared" si="33"/>
        <v>0</v>
      </c>
      <c r="M348" s="39">
        <f t="shared" si="34"/>
        <v>0</v>
      </c>
      <c r="N348" s="40">
        <f t="shared" si="35"/>
        <v>0</v>
      </c>
    </row>
    <row r="349" spans="1:14" x14ac:dyDescent="0.25">
      <c r="A349" s="1" t="s">
        <v>683</v>
      </c>
      <c r="B349" s="1">
        <v>3</v>
      </c>
      <c r="C349" s="1" t="s">
        <v>693</v>
      </c>
      <c r="D349" s="1" t="s">
        <v>1744</v>
      </c>
      <c r="E349" s="3" t="s">
        <v>694</v>
      </c>
      <c r="F349" s="46">
        <v>34.497999999999998</v>
      </c>
      <c r="G349" s="29" t="str">
        <f>IF(COUNTIFS('Support - BMV '!C:C,'Main - LMDD Calculation'!D349)=0,"","X")</f>
        <v/>
      </c>
      <c r="H349" s="1" t="str">
        <f>IF(COUNTIFS('Support - LTAP'!C:C,'Main - LMDD Calculation'!D349)=1,"X","")</f>
        <v/>
      </c>
      <c r="I349" s="30" t="str">
        <f t="shared" si="30"/>
        <v>NO</v>
      </c>
      <c r="J349" s="37">
        <f t="shared" si="31"/>
        <v>0</v>
      </c>
      <c r="K349" s="38">
        <f t="shared" si="32"/>
        <v>0</v>
      </c>
      <c r="L349" s="39">
        <f t="shared" si="33"/>
        <v>0</v>
      </c>
      <c r="M349" s="39">
        <f t="shared" si="34"/>
        <v>0</v>
      </c>
      <c r="N349" s="40">
        <f t="shared" si="35"/>
        <v>0</v>
      </c>
    </row>
    <row r="350" spans="1:14" x14ac:dyDescent="0.25">
      <c r="A350" s="1" t="s">
        <v>683</v>
      </c>
      <c r="B350" s="1">
        <v>3</v>
      </c>
      <c r="C350" s="1" t="s">
        <v>695</v>
      </c>
      <c r="D350" s="1" t="s">
        <v>1745</v>
      </c>
      <c r="E350" s="6" t="s">
        <v>696</v>
      </c>
      <c r="F350" s="46">
        <v>17.305700000000002</v>
      </c>
      <c r="G350" s="29" t="str">
        <f>IF(COUNTIFS('Support - BMV '!C:C,'Main - LMDD Calculation'!D350)=0,"","X")</f>
        <v/>
      </c>
      <c r="H350" s="1" t="str">
        <f>IF(COUNTIFS('Support - LTAP'!C:C,'Main - LMDD Calculation'!D350)=1,"X","")</f>
        <v/>
      </c>
      <c r="I350" s="30" t="str">
        <f t="shared" si="30"/>
        <v>NO</v>
      </c>
      <c r="J350" s="37">
        <f t="shared" si="31"/>
        <v>0</v>
      </c>
      <c r="K350" s="38">
        <f t="shared" si="32"/>
        <v>0</v>
      </c>
      <c r="L350" s="39">
        <f t="shared" si="33"/>
        <v>0</v>
      </c>
      <c r="M350" s="39">
        <f t="shared" si="34"/>
        <v>0</v>
      </c>
      <c r="N350" s="40">
        <f t="shared" si="35"/>
        <v>0</v>
      </c>
    </row>
    <row r="351" spans="1:14" x14ac:dyDescent="0.25">
      <c r="A351" s="1" t="s">
        <v>683</v>
      </c>
      <c r="B351" s="1">
        <v>3</v>
      </c>
      <c r="C351" s="1" t="s">
        <v>697</v>
      </c>
      <c r="D351" s="1" t="s">
        <v>1746</v>
      </c>
      <c r="E351" s="6" t="s">
        <v>698</v>
      </c>
      <c r="F351" s="46">
        <v>5.2667000000000002</v>
      </c>
      <c r="G351" s="29" t="str">
        <f>IF(COUNTIFS('Support - BMV '!C:C,'Main - LMDD Calculation'!D351)=0,"","X")</f>
        <v/>
      </c>
      <c r="H351" s="1" t="str">
        <f>IF(COUNTIFS('Support - LTAP'!C:C,'Main - LMDD Calculation'!D351)=1,"X","")</f>
        <v/>
      </c>
      <c r="I351" s="30" t="str">
        <f t="shared" si="30"/>
        <v>NO</v>
      </c>
      <c r="J351" s="37">
        <f t="shared" si="31"/>
        <v>0</v>
      </c>
      <c r="K351" s="38">
        <f t="shared" si="32"/>
        <v>0</v>
      </c>
      <c r="L351" s="39">
        <f t="shared" si="33"/>
        <v>0</v>
      </c>
      <c r="M351" s="39">
        <f t="shared" si="34"/>
        <v>0</v>
      </c>
      <c r="N351" s="40">
        <f t="shared" si="35"/>
        <v>0</v>
      </c>
    </row>
    <row r="352" spans="1:14" x14ac:dyDescent="0.25">
      <c r="A352" s="1" t="s">
        <v>683</v>
      </c>
      <c r="B352" s="1">
        <v>3</v>
      </c>
      <c r="C352" s="1" t="s">
        <v>699</v>
      </c>
      <c r="D352" s="1" t="s">
        <v>1747</v>
      </c>
      <c r="E352" s="3" t="s">
        <v>700</v>
      </c>
      <c r="F352" s="46">
        <v>25.146300000000011</v>
      </c>
      <c r="G352" s="29" t="str">
        <f>IF(COUNTIFS('Support - BMV '!C:C,'Main - LMDD Calculation'!D352)=0,"","X")</f>
        <v/>
      </c>
      <c r="H352" s="1" t="str">
        <f>IF(COUNTIFS('Support - LTAP'!C:C,'Main - LMDD Calculation'!D352)=1,"X","")</f>
        <v/>
      </c>
      <c r="I352" s="30" t="str">
        <f t="shared" si="30"/>
        <v>NO</v>
      </c>
      <c r="J352" s="37">
        <f t="shared" si="31"/>
        <v>0</v>
      </c>
      <c r="K352" s="38">
        <f t="shared" si="32"/>
        <v>0</v>
      </c>
      <c r="L352" s="39">
        <f t="shared" si="33"/>
        <v>0</v>
      </c>
      <c r="M352" s="39">
        <f t="shared" si="34"/>
        <v>0</v>
      </c>
      <c r="N352" s="40">
        <f t="shared" si="35"/>
        <v>0</v>
      </c>
    </row>
    <row r="353" spans="1:14" x14ac:dyDescent="0.25">
      <c r="A353" s="1" t="s">
        <v>683</v>
      </c>
      <c r="B353" s="1">
        <v>3</v>
      </c>
      <c r="C353" s="1" t="s">
        <v>701</v>
      </c>
      <c r="D353" s="1" t="s">
        <v>1748</v>
      </c>
      <c r="E353" s="3" t="s">
        <v>702</v>
      </c>
      <c r="F353" s="46">
        <v>18.545299999999997</v>
      </c>
      <c r="G353" s="29" t="str">
        <f>IF(COUNTIFS('Support - BMV '!C:C,'Main - LMDD Calculation'!D353)=0,"","X")</f>
        <v/>
      </c>
      <c r="H353" s="1" t="str">
        <f>IF(COUNTIFS('Support - LTAP'!C:C,'Main - LMDD Calculation'!D353)=1,"X","")</f>
        <v/>
      </c>
      <c r="I353" s="30" t="str">
        <f t="shared" si="30"/>
        <v>NO</v>
      </c>
      <c r="J353" s="37">
        <f t="shared" si="31"/>
        <v>0</v>
      </c>
      <c r="K353" s="38">
        <f t="shared" si="32"/>
        <v>0</v>
      </c>
      <c r="L353" s="39">
        <f t="shared" si="33"/>
        <v>0</v>
      </c>
      <c r="M353" s="39">
        <f t="shared" si="34"/>
        <v>0</v>
      </c>
      <c r="N353" s="40">
        <f t="shared" si="35"/>
        <v>0</v>
      </c>
    </row>
    <row r="354" spans="1:14" x14ac:dyDescent="0.25">
      <c r="A354" s="1" t="s">
        <v>683</v>
      </c>
      <c r="B354" s="1">
        <v>3</v>
      </c>
      <c r="C354" s="1" t="s">
        <v>703</v>
      </c>
      <c r="D354" s="1" t="s">
        <v>1749</v>
      </c>
      <c r="E354" s="3" t="s">
        <v>704</v>
      </c>
      <c r="F354" s="46">
        <v>19.278499999999994</v>
      </c>
      <c r="G354" s="29" t="str">
        <f>IF(COUNTIFS('Support - BMV '!C:C,'Main - LMDD Calculation'!D354)=0,"","X")</f>
        <v/>
      </c>
      <c r="H354" s="1" t="str">
        <f>IF(COUNTIFS('Support - LTAP'!C:C,'Main - LMDD Calculation'!D354)=1,"X","")</f>
        <v/>
      </c>
      <c r="I354" s="30" t="str">
        <f t="shared" si="30"/>
        <v>NO</v>
      </c>
      <c r="J354" s="37">
        <f t="shared" si="31"/>
        <v>0</v>
      </c>
      <c r="K354" s="38">
        <f t="shared" si="32"/>
        <v>0</v>
      </c>
      <c r="L354" s="39">
        <f t="shared" si="33"/>
        <v>0</v>
      </c>
      <c r="M354" s="39">
        <f t="shared" si="34"/>
        <v>0</v>
      </c>
      <c r="N354" s="40">
        <f t="shared" si="35"/>
        <v>0</v>
      </c>
    </row>
    <row r="355" spans="1:14" x14ac:dyDescent="0.25">
      <c r="A355" s="1" t="s">
        <v>705</v>
      </c>
      <c r="B355" s="1">
        <v>1</v>
      </c>
      <c r="C355" s="1" t="s">
        <v>7</v>
      </c>
      <c r="D355" s="1" t="s">
        <v>1750</v>
      </c>
      <c r="E355" s="3" t="s">
        <v>1352</v>
      </c>
      <c r="F355" s="46">
        <v>1344.4743999999996</v>
      </c>
      <c r="G355" s="29" t="str">
        <f>IF(COUNTIFS('Support - BMV '!C:C,'Main - LMDD Calculation'!D355)=0,"","X")</f>
        <v>X</v>
      </c>
      <c r="H355" s="1" t="str">
        <f>IF(COUNTIFS('Support - LTAP'!C:C,'Main - LMDD Calculation'!D355)=1,"X","")</f>
        <v>X</v>
      </c>
      <c r="I355" s="30" t="str">
        <f t="shared" si="30"/>
        <v>YES</v>
      </c>
      <c r="J355" s="37">
        <f t="shared" si="31"/>
        <v>1344.4743999999996</v>
      </c>
      <c r="K355" s="38">
        <f t="shared" si="32"/>
        <v>1.1993562107938976E-2</v>
      </c>
      <c r="L355" s="39">
        <f t="shared" si="33"/>
        <v>391183.43</v>
      </c>
      <c r="M355" s="39">
        <f t="shared" si="34"/>
        <v>0</v>
      </c>
      <c r="N355" s="40">
        <f t="shared" si="35"/>
        <v>391183.43</v>
      </c>
    </row>
    <row r="356" spans="1:14" x14ac:dyDescent="0.25">
      <c r="A356" s="1" t="s">
        <v>705</v>
      </c>
      <c r="B356" s="1">
        <v>3</v>
      </c>
      <c r="C356" s="1" t="s">
        <v>707</v>
      </c>
      <c r="D356" s="1" t="s">
        <v>1751</v>
      </c>
      <c r="E356" s="3" t="s">
        <v>708</v>
      </c>
      <c r="F356" s="46">
        <v>197.65129999999991</v>
      </c>
      <c r="G356" s="29" t="str">
        <f>IF(COUNTIFS('Support - BMV '!C:C,'Main - LMDD Calculation'!D356)=0,"","X")</f>
        <v/>
      </c>
      <c r="H356" s="1" t="str">
        <f>IF(COUNTIFS('Support - LTAP'!C:C,'Main - LMDD Calculation'!D356)=1,"X","")</f>
        <v/>
      </c>
      <c r="I356" s="30" t="str">
        <f t="shared" si="30"/>
        <v>NO</v>
      </c>
      <c r="J356" s="37">
        <f t="shared" si="31"/>
        <v>0</v>
      </c>
      <c r="K356" s="38">
        <f t="shared" si="32"/>
        <v>0</v>
      </c>
      <c r="L356" s="39">
        <f t="shared" si="33"/>
        <v>0</v>
      </c>
      <c r="M356" s="39">
        <f t="shared" si="34"/>
        <v>0</v>
      </c>
      <c r="N356" s="40">
        <f t="shared" si="35"/>
        <v>0</v>
      </c>
    </row>
    <row r="357" spans="1:14" x14ac:dyDescent="0.25">
      <c r="A357" s="1" t="s">
        <v>705</v>
      </c>
      <c r="B357" s="1">
        <v>3</v>
      </c>
      <c r="C357" s="1" t="s">
        <v>709</v>
      </c>
      <c r="D357" s="1" t="s">
        <v>1752</v>
      </c>
      <c r="E357" s="3" t="s">
        <v>710</v>
      </c>
      <c r="F357" s="46">
        <v>78.54649999999998</v>
      </c>
      <c r="G357" s="29" t="str">
        <f>IF(COUNTIFS('Support - BMV '!C:C,'Main - LMDD Calculation'!D357)=0,"","X")</f>
        <v/>
      </c>
      <c r="H357" s="1" t="str">
        <f>IF(COUNTIFS('Support - LTAP'!C:C,'Main - LMDD Calculation'!D357)=1,"X","")</f>
        <v/>
      </c>
      <c r="I357" s="30" t="str">
        <f t="shared" si="30"/>
        <v>NO</v>
      </c>
      <c r="J357" s="37">
        <f t="shared" si="31"/>
        <v>0</v>
      </c>
      <c r="K357" s="38">
        <f t="shared" si="32"/>
        <v>0</v>
      </c>
      <c r="L357" s="39">
        <f t="shared" si="33"/>
        <v>0</v>
      </c>
      <c r="M357" s="39">
        <f t="shared" si="34"/>
        <v>0</v>
      </c>
      <c r="N357" s="40">
        <f t="shared" si="35"/>
        <v>0</v>
      </c>
    </row>
    <row r="358" spans="1:14" x14ac:dyDescent="0.25">
      <c r="A358" s="1" t="s">
        <v>705</v>
      </c>
      <c r="B358" s="1">
        <v>3</v>
      </c>
      <c r="C358" s="1" t="s">
        <v>711</v>
      </c>
      <c r="D358" s="1" t="s">
        <v>1753</v>
      </c>
      <c r="E358" s="3" t="s">
        <v>712</v>
      </c>
      <c r="F358" s="46">
        <v>20.082700000000006</v>
      </c>
      <c r="G358" s="29" t="str">
        <f>IF(COUNTIFS('Support - BMV '!C:C,'Main - LMDD Calculation'!D358)=0,"","X")</f>
        <v/>
      </c>
      <c r="H358" s="1" t="str">
        <f>IF(COUNTIFS('Support - LTAP'!C:C,'Main - LMDD Calculation'!D358)=1,"X","")</f>
        <v/>
      </c>
      <c r="I358" s="30" t="str">
        <f t="shared" si="30"/>
        <v>NO</v>
      </c>
      <c r="J358" s="37">
        <f t="shared" si="31"/>
        <v>0</v>
      </c>
      <c r="K358" s="38">
        <f t="shared" si="32"/>
        <v>0</v>
      </c>
      <c r="L358" s="39">
        <f t="shared" si="33"/>
        <v>0</v>
      </c>
      <c r="M358" s="39">
        <f t="shared" si="34"/>
        <v>0</v>
      </c>
      <c r="N358" s="40">
        <f t="shared" si="35"/>
        <v>0</v>
      </c>
    </row>
    <row r="359" spans="1:14" x14ac:dyDescent="0.25">
      <c r="A359" s="1" t="s">
        <v>713</v>
      </c>
      <c r="B359" s="1">
        <v>1</v>
      </c>
      <c r="C359" s="1" t="s">
        <v>7</v>
      </c>
      <c r="D359" s="1" t="s">
        <v>1754</v>
      </c>
      <c r="E359" s="3" t="s">
        <v>1353</v>
      </c>
      <c r="F359" s="46">
        <v>1730.4712000000015</v>
      </c>
      <c r="G359" s="29" t="str">
        <f>IF(COUNTIFS('Support - BMV '!C:C,'Main - LMDD Calculation'!D359)=0,"","X")</f>
        <v>X</v>
      </c>
      <c r="H359" s="1" t="str">
        <f>IF(COUNTIFS('Support - LTAP'!C:C,'Main - LMDD Calculation'!D359)=1,"X","")</f>
        <v>X</v>
      </c>
      <c r="I359" s="30" t="str">
        <f t="shared" si="30"/>
        <v>YES</v>
      </c>
      <c r="J359" s="37">
        <f t="shared" si="31"/>
        <v>1730.4712000000015</v>
      </c>
      <c r="K359" s="38">
        <f t="shared" si="32"/>
        <v>1.5436897729848718E-2</v>
      </c>
      <c r="L359" s="39">
        <f t="shared" si="33"/>
        <v>503491.67</v>
      </c>
      <c r="M359" s="39">
        <f t="shared" si="34"/>
        <v>0</v>
      </c>
      <c r="N359" s="40">
        <f t="shared" si="35"/>
        <v>503491.67</v>
      </c>
    </row>
    <row r="360" spans="1:14" x14ac:dyDescent="0.25">
      <c r="A360" s="1" t="s">
        <v>713</v>
      </c>
      <c r="B360" s="1">
        <v>3</v>
      </c>
      <c r="C360" s="1" t="s">
        <v>714</v>
      </c>
      <c r="D360" s="1" t="s">
        <v>1755</v>
      </c>
      <c r="E360" s="6" t="s">
        <v>715</v>
      </c>
      <c r="F360" s="46">
        <v>672.95739999999967</v>
      </c>
      <c r="G360" s="29" t="str">
        <f>IF(COUNTIFS('Support - BMV '!C:C,'Main - LMDD Calculation'!D360)=0,"","X")</f>
        <v/>
      </c>
      <c r="H360" s="1" t="str">
        <f>IF(COUNTIFS('Support - LTAP'!C:C,'Main - LMDD Calculation'!D360)=1,"X","")</f>
        <v/>
      </c>
      <c r="I360" s="30" t="str">
        <f t="shared" si="30"/>
        <v>NO</v>
      </c>
      <c r="J360" s="37">
        <f t="shared" si="31"/>
        <v>0</v>
      </c>
      <c r="K360" s="38">
        <f t="shared" si="32"/>
        <v>0</v>
      </c>
      <c r="L360" s="39">
        <f t="shared" si="33"/>
        <v>0</v>
      </c>
      <c r="M360" s="39">
        <f t="shared" si="34"/>
        <v>0</v>
      </c>
      <c r="N360" s="40">
        <f t="shared" si="35"/>
        <v>0</v>
      </c>
    </row>
    <row r="361" spans="1:14" x14ac:dyDescent="0.25">
      <c r="A361" s="1" t="s">
        <v>713</v>
      </c>
      <c r="B361" s="1">
        <v>3</v>
      </c>
      <c r="C361" s="1" t="s">
        <v>716</v>
      </c>
      <c r="D361" s="1" t="s">
        <v>1756</v>
      </c>
      <c r="E361" s="3" t="s">
        <v>717</v>
      </c>
      <c r="F361" s="46">
        <v>115.32610000000003</v>
      </c>
      <c r="G361" s="29" t="str">
        <f>IF(COUNTIFS('Support - BMV '!C:C,'Main - LMDD Calculation'!D361)=0,"","X")</f>
        <v/>
      </c>
      <c r="H361" s="1" t="str">
        <f>IF(COUNTIFS('Support - LTAP'!C:C,'Main - LMDD Calculation'!D361)=1,"X","")</f>
        <v/>
      </c>
      <c r="I361" s="30" t="str">
        <f t="shared" si="30"/>
        <v>NO</v>
      </c>
      <c r="J361" s="37">
        <f t="shared" si="31"/>
        <v>0</v>
      </c>
      <c r="K361" s="38">
        <f t="shared" si="32"/>
        <v>0</v>
      </c>
      <c r="L361" s="39">
        <f t="shared" si="33"/>
        <v>0</v>
      </c>
      <c r="M361" s="39">
        <f t="shared" si="34"/>
        <v>0</v>
      </c>
      <c r="N361" s="40">
        <f t="shared" si="35"/>
        <v>0</v>
      </c>
    </row>
    <row r="362" spans="1:14" x14ac:dyDescent="0.25">
      <c r="A362" s="1" t="s">
        <v>713</v>
      </c>
      <c r="B362" s="1">
        <v>3</v>
      </c>
      <c r="C362" s="1" t="s">
        <v>718</v>
      </c>
      <c r="D362" s="1" t="s">
        <v>1757</v>
      </c>
      <c r="E362" s="3" t="s">
        <v>719</v>
      </c>
      <c r="F362" s="46">
        <v>68.016399999999976</v>
      </c>
      <c r="G362" s="29" t="str">
        <f>IF(COUNTIFS('Support - BMV '!C:C,'Main - LMDD Calculation'!D362)=0,"","X")</f>
        <v/>
      </c>
      <c r="H362" s="1" t="str">
        <f>IF(COUNTIFS('Support - LTAP'!C:C,'Main - LMDD Calculation'!D362)=1,"X","")</f>
        <v/>
      </c>
      <c r="I362" s="30" t="str">
        <f t="shared" si="30"/>
        <v>NO</v>
      </c>
      <c r="J362" s="37">
        <f t="shared" si="31"/>
        <v>0</v>
      </c>
      <c r="K362" s="38">
        <f t="shared" si="32"/>
        <v>0</v>
      </c>
      <c r="L362" s="39">
        <f t="shared" si="33"/>
        <v>0</v>
      </c>
      <c r="M362" s="39">
        <f t="shared" si="34"/>
        <v>0</v>
      </c>
      <c r="N362" s="40">
        <f t="shared" si="35"/>
        <v>0</v>
      </c>
    </row>
    <row r="363" spans="1:14" x14ac:dyDescent="0.25">
      <c r="A363" s="1" t="s">
        <v>713</v>
      </c>
      <c r="B363" s="1">
        <v>3</v>
      </c>
      <c r="C363" s="1" t="s">
        <v>720</v>
      </c>
      <c r="D363" s="1" t="s">
        <v>1758</v>
      </c>
      <c r="E363" s="3" t="s">
        <v>721</v>
      </c>
      <c r="F363" s="46">
        <v>27.801799999999997</v>
      </c>
      <c r="G363" s="29" t="str">
        <f>IF(COUNTIFS('Support - BMV '!C:C,'Main - LMDD Calculation'!D363)=0,"","X")</f>
        <v/>
      </c>
      <c r="H363" s="1" t="str">
        <f>IF(COUNTIFS('Support - LTAP'!C:C,'Main - LMDD Calculation'!D363)=1,"X","")</f>
        <v/>
      </c>
      <c r="I363" s="30" t="str">
        <f t="shared" si="30"/>
        <v>NO</v>
      </c>
      <c r="J363" s="37">
        <f t="shared" si="31"/>
        <v>0</v>
      </c>
      <c r="K363" s="38">
        <f t="shared" si="32"/>
        <v>0</v>
      </c>
      <c r="L363" s="39">
        <f t="shared" si="33"/>
        <v>0</v>
      </c>
      <c r="M363" s="39">
        <f t="shared" si="34"/>
        <v>0</v>
      </c>
      <c r="N363" s="40">
        <f t="shared" si="35"/>
        <v>0</v>
      </c>
    </row>
    <row r="364" spans="1:14" x14ac:dyDescent="0.25">
      <c r="A364" s="1" t="s">
        <v>713</v>
      </c>
      <c r="B364" s="1">
        <v>3</v>
      </c>
      <c r="C364" s="1" t="s">
        <v>722</v>
      </c>
      <c r="D364" s="1" t="s">
        <v>1759</v>
      </c>
      <c r="E364" s="6" t="s">
        <v>723</v>
      </c>
      <c r="F364" s="46">
        <v>1.4462000000000002</v>
      </c>
      <c r="G364" s="29" t="str">
        <f>IF(COUNTIFS('Support - BMV '!C:C,'Main - LMDD Calculation'!D364)=0,"","X")</f>
        <v/>
      </c>
      <c r="H364" s="1" t="str">
        <f>IF(COUNTIFS('Support - LTAP'!C:C,'Main - LMDD Calculation'!D364)=1,"X","")</f>
        <v/>
      </c>
      <c r="I364" s="30" t="str">
        <f t="shared" si="30"/>
        <v>NO</v>
      </c>
      <c r="J364" s="37">
        <f t="shared" si="31"/>
        <v>0</v>
      </c>
      <c r="K364" s="38">
        <f t="shared" si="32"/>
        <v>0</v>
      </c>
      <c r="L364" s="39">
        <f t="shared" si="33"/>
        <v>0</v>
      </c>
      <c r="M364" s="39">
        <f t="shared" si="34"/>
        <v>0</v>
      </c>
      <c r="N364" s="40">
        <f t="shared" si="35"/>
        <v>0</v>
      </c>
    </row>
    <row r="365" spans="1:14" x14ac:dyDescent="0.25">
      <c r="A365" s="1" t="s">
        <v>713</v>
      </c>
      <c r="B365" s="1">
        <v>3</v>
      </c>
      <c r="C365" s="1" t="s">
        <v>724</v>
      </c>
      <c r="D365" s="1" t="s">
        <v>1760</v>
      </c>
      <c r="E365" s="3" t="s">
        <v>725</v>
      </c>
      <c r="F365" s="46">
        <v>28.771799999999999</v>
      </c>
      <c r="G365" s="29" t="str">
        <f>IF(COUNTIFS('Support - BMV '!C:C,'Main - LMDD Calculation'!D365)=0,"","X")</f>
        <v/>
      </c>
      <c r="H365" s="1" t="str">
        <f>IF(COUNTIFS('Support - LTAP'!C:C,'Main - LMDD Calculation'!D365)=1,"X","")</f>
        <v/>
      </c>
      <c r="I365" s="30" t="str">
        <f t="shared" si="30"/>
        <v>NO</v>
      </c>
      <c r="J365" s="37">
        <f t="shared" si="31"/>
        <v>0</v>
      </c>
      <c r="K365" s="38">
        <f t="shared" si="32"/>
        <v>0</v>
      </c>
      <c r="L365" s="39">
        <f t="shared" si="33"/>
        <v>0</v>
      </c>
      <c r="M365" s="39">
        <f t="shared" si="34"/>
        <v>0</v>
      </c>
      <c r="N365" s="40">
        <f t="shared" si="35"/>
        <v>0</v>
      </c>
    </row>
    <row r="366" spans="1:14" x14ac:dyDescent="0.25">
      <c r="A366" s="1" t="s">
        <v>713</v>
      </c>
      <c r="B366" s="1">
        <v>3</v>
      </c>
      <c r="C366" s="1" t="s">
        <v>726</v>
      </c>
      <c r="D366" s="1" t="s">
        <v>1761</v>
      </c>
      <c r="E366" s="3" t="s">
        <v>727</v>
      </c>
      <c r="F366" s="46">
        <v>27.975300000000001</v>
      </c>
      <c r="G366" s="29" t="str">
        <f>IF(COUNTIFS('Support - BMV '!C:C,'Main - LMDD Calculation'!D366)=0,"","X")</f>
        <v/>
      </c>
      <c r="H366" s="1" t="str">
        <f>IF(COUNTIFS('Support - LTAP'!C:C,'Main - LMDD Calculation'!D366)=1,"X","")</f>
        <v/>
      </c>
      <c r="I366" s="30" t="str">
        <f t="shared" si="30"/>
        <v>NO</v>
      </c>
      <c r="J366" s="37">
        <f t="shared" si="31"/>
        <v>0</v>
      </c>
      <c r="K366" s="38">
        <f t="shared" si="32"/>
        <v>0</v>
      </c>
      <c r="L366" s="39">
        <f t="shared" si="33"/>
        <v>0</v>
      </c>
      <c r="M366" s="39">
        <f t="shared" si="34"/>
        <v>0</v>
      </c>
      <c r="N366" s="40">
        <f t="shared" si="35"/>
        <v>0</v>
      </c>
    </row>
    <row r="367" spans="1:14" x14ac:dyDescent="0.25">
      <c r="A367" s="1" t="s">
        <v>713</v>
      </c>
      <c r="B367" s="1">
        <v>3</v>
      </c>
      <c r="C367" s="1" t="s">
        <v>728</v>
      </c>
      <c r="D367" s="1" t="s">
        <v>1762</v>
      </c>
      <c r="E367" s="3" t="s">
        <v>729</v>
      </c>
      <c r="F367" s="46">
        <v>48.184499999999986</v>
      </c>
      <c r="G367" s="29" t="str">
        <f>IF(COUNTIFS('Support - BMV '!C:C,'Main - LMDD Calculation'!D367)=0,"","X")</f>
        <v/>
      </c>
      <c r="H367" s="1" t="str">
        <f>IF(COUNTIFS('Support - LTAP'!C:C,'Main - LMDD Calculation'!D367)=1,"X","")</f>
        <v/>
      </c>
      <c r="I367" s="30" t="str">
        <f t="shared" si="30"/>
        <v>NO</v>
      </c>
      <c r="J367" s="37">
        <f t="shared" si="31"/>
        <v>0</v>
      </c>
      <c r="K367" s="38">
        <f t="shared" si="32"/>
        <v>0</v>
      </c>
      <c r="L367" s="39">
        <f t="shared" si="33"/>
        <v>0</v>
      </c>
      <c r="M367" s="39">
        <f t="shared" si="34"/>
        <v>0</v>
      </c>
      <c r="N367" s="40">
        <f t="shared" si="35"/>
        <v>0</v>
      </c>
    </row>
    <row r="368" spans="1:14" x14ac:dyDescent="0.25">
      <c r="A368" s="1" t="s">
        <v>713</v>
      </c>
      <c r="B368" s="1">
        <v>3</v>
      </c>
      <c r="C368" s="1" t="s">
        <v>730</v>
      </c>
      <c r="D368" s="1" t="s">
        <v>1763</v>
      </c>
      <c r="E368" s="3" t="s">
        <v>731</v>
      </c>
      <c r="F368" s="46">
        <v>52.28159999999999</v>
      </c>
      <c r="G368" s="29" t="str">
        <f>IF(COUNTIFS('Support - BMV '!C:C,'Main - LMDD Calculation'!D368)=0,"","X")</f>
        <v/>
      </c>
      <c r="H368" s="1" t="str">
        <f>IF(COUNTIFS('Support - LTAP'!C:C,'Main - LMDD Calculation'!D368)=1,"X","")</f>
        <v/>
      </c>
      <c r="I368" s="30" t="str">
        <f t="shared" si="30"/>
        <v>NO</v>
      </c>
      <c r="J368" s="37">
        <f t="shared" si="31"/>
        <v>0</v>
      </c>
      <c r="K368" s="38">
        <f t="shared" si="32"/>
        <v>0</v>
      </c>
      <c r="L368" s="39">
        <f t="shared" si="33"/>
        <v>0</v>
      </c>
      <c r="M368" s="39">
        <f t="shared" si="34"/>
        <v>0</v>
      </c>
      <c r="N368" s="40">
        <f t="shared" si="35"/>
        <v>0</v>
      </c>
    </row>
    <row r="369" spans="1:14" x14ac:dyDescent="0.25">
      <c r="A369" s="1" t="s">
        <v>713</v>
      </c>
      <c r="B369" s="1">
        <v>3</v>
      </c>
      <c r="C369" s="1" t="s">
        <v>732</v>
      </c>
      <c r="D369" s="1" t="s">
        <v>1764</v>
      </c>
      <c r="E369" s="3" t="s">
        <v>733</v>
      </c>
      <c r="F369" s="46">
        <v>7.8162000000000003</v>
      </c>
      <c r="G369" s="29" t="str">
        <f>IF(COUNTIFS('Support - BMV '!C:C,'Main - LMDD Calculation'!D369)=0,"","X")</f>
        <v/>
      </c>
      <c r="H369" s="1" t="str">
        <f>IF(COUNTIFS('Support - LTAP'!C:C,'Main - LMDD Calculation'!D369)=1,"X","")</f>
        <v/>
      </c>
      <c r="I369" s="30" t="str">
        <f t="shared" si="30"/>
        <v>NO</v>
      </c>
      <c r="J369" s="37">
        <f t="shared" si="31"/>
        <v>0</v>
      </c>
      <c r="K369" s="38">
        <f t="shared" si="32"/>
        <v>0</v>
      </c>
      <c r="L369" s="39">
        <f t="shared" si="33"/>
        <v>0</v>
      </c>
      <c r="M369" s="39">
        <f t="shared" si="34"/>
        <v>0</v>
      </c>
      <c r="N369" s="40">
        <f t="shared" si="35"/>
        <v>0</v>
      </c>
    </row>
    <row r="370" spans="1:14" x14ac:dyDescent="0.25">
      <c r="A370" s="1" t="s">
        <v>713</v>
      </c>
      <c r="B370" s="1">
        <v>3</v>
      </c>
      <c r="C370" s="1" t="s">
        <v>734</v>
      </c>
      <c r="D370" s="1" t="s">
        <v>1765</v>
      </c>
      <c r="E370" s="3" t="s">
        <v>735</v>
      </c>
      <c r="F370" s="46">
        <v>7.0094999999999992</v>
      </c>
      <c r="G370" s="29" t="str">
        <f>IF(COUNTIFS('Support - BMV '!C:C,'Main - LMDD Calculation'!D370)=0,"","X")</f>
        <v/>
      </c>
      <c r="H370" s="1" t="str">
        <f>IF(COUNTIFS('Support - LTAP'!C:C,'Main - LMDD Calculation'!D370)=1,"X","")</f>
        <v/>
      </c>
      <c r="I370" s="30" t="str">
        <f t="shared" si="30"/>
        <v>NO</v>
      </c>
      <c r="J370" s="37">
        <f t="shared" si="31"/>
        <v>0</v>
      </c>
      <c r="K370" s="38">
        <f t="shared" si="32"/>
        <v>0</v>
      </c>
      <c r="L370" s="39">
        <f t="shared" si="33"/>
        <v>0</v>
      </c>
      <c r="M370" s="39">
        <f t="shared" si="34"/>
        <v>0</v>
      </c>
      <c r="N370" s="40">
        <f t="shared" si="35"/>
        <v>0</v>
      </c>
    </row>
    <row r="371" spans="1:14" x14ac:dyDescent="0.25">
      <c r="A371" s="1" t="s">
        <v>713</v>
      </c>
      <c r="B371" s="1">
        <v>3</v>
      </c>
      <c r="C371" s="1" t="s">
        <v>736</v>
      </c>
      <c r="D371" s="1" t="s">
        <v>1766</v>
      </c>
      <c r="E371" s="3" t="s">
        <v>737</v>
      </c>
      <c r="F371" s="46">
        <v>101.50539999999997</v>
      </c>
      <c r="G371" s="29" t="str">
        <f>IF(COUNTIFS('Support - BMV '!C:C,'Main - LMDD Calculation'!D371)=0,"","X")</f>
        <v>X</v>
      </c>
      <c r="H371" s="1" t="str">
        <f>IF(COUNTIFS('Support - LTAP'!C:C,'Main - LMDD Calculation'!D371)=1,"X","")</f>
        <v>X</v>
      </c>
      <c r="I371" s="30" t="str">
        <f t="shared" si="30"/>
        <v>YES</v>
      </c>
      <c r="J371" s="37">
        <f t="shared" si="31"/>
        <v>101.50539999999997</v>
      </c>
      <c r="K371" s="38">
        <f t="shared" si="32"/>
        <v>9.054923761963701E-4</v>
      </c>
      <c r="L371" s="39">
        <f t="shared" si="33"/>
        <v>29533.65</v>
      </c>
      <c r="M371" s="39">
        <f t="shared" si="34"/>
        <v>0</v>
      </c>
      <c r="N371" s="40">
        <f t="shared" si="35"/>
        <v>29533.65</v>
      </c>
    </row>
    <row r="372" spans="1:14" x14ac:dyDescent="0.25">
      <c r="A372" s="1" t="s">
        <v>713</v>
      </c>
      <c r="B372" s="1">
        <v>3</v>
      </c>
      <c r="C372" s="1" t="s">
        <v>738</v>
      </c>
      <c r="D372" s="1" t="s">
        <v>1767</v>
      </c>
      <c r="E372" s="3" t="s">
        <v>739</v>
      </c>
      <c r="F372" s="46">
        <v>0.2883</v>
      </c>
      <c r="G372" s="29" t="str">
        <f>IF(COUNTIFS('Support - BMV '!C:C,'Main - LMDD Calculation'!D372)=0,"","X")</f>
        <v/>
      </c>
      <c r="H372" s="1" t="str">
        <f>IF(COUNTIFS('Support - LTAP'!C:C,'Main - LMDD Calculation'!D372)=1,"X","")</f>
        <v/>
      </c>
      <c r="I372" s="30" t="str">
        <f t="shared" si="30"/>
        <v>NO</v>
      </c>
      <c r="J372" s="37">
        <f t="shared" si="31"/>
        <v>0</v>
      </c>
      <c r="K372" s="38">
        <f t="shared" si="32"/>
        <v>0</v>
      </c>
      <c r="L372" s="39">
        <f t="shared" si="33"/>
        <v>0</v>
      </c>
      <c r="M372" s="39">
        <f t="shared" si="34"/>
        <v>0</v>
      </c>
      <c r="N372" s="40">
        <f t="shared" si="35"/>
        <v>0</v>
      </c>
    </row>
    <row r="373" spans="1:14" x14ac:dyDescent="0.25">
      <c r="A373" s="1" t="s">
        <v>713</v>
      </c>
      <c r="B373" s="1">
        <v>3</v>
      </c>
      <c r="C373" s="1" t="s">
        <v>740</v>
      </c>
      <c r="D373" s="1" t="s">
        <v>1768</v>
      </c>
      <c r="E373" s="3" t="s">
        <v>741</v>
      </c>
      <c r="F373" s="46">
        <v>17.772599999999997</v>
      </c>
      <c r="G373" s="29" t="str">
        <f>IF(COUNTIFS('Support - BMV '!C:C,'Main - LMDD Calculation'!D373)=0,"","X")</f>
        <v/>
      </c>
      <c r="H373" s="1" t="str">
        <f>IF(COUNTIFS('Support - LTAP'!C:C,'Main - LMDD Calculation'!D373)=1,"X","")</f>
        <v/>
      </c>
      <c r="I373" s="30" t="str">
        <f t="shared" si="30"/>
        <v>NO</v>
      </c>
      <c r="J373" s="37">
        <f t="shared" si="31"/>
        <v>0</v>
      </c>
      <c r="K373" s="38">
        <f t="shared" si="32"/>
        <v>0</v>
      </c>
      <c r="L373" s="39">
        <f t="shared" si="33"/>
        <v>0</v>
      </c>
      <c r="M373" s="39">
        <f t="shared" si="34"/>
        <v>0</v>
      </c>
      <c r="N373" s="40">
        <f t="shared" si="35"/>
        <v>0</v>
      </c>
    </row>
    <row r="374" spans="1:14" x14ac:dyDescent="0.25">
      <c r="A374" s="1" t="s">
        <v>713</v>
      </c>
      <c r="B374" s="1">
        <v>3</v>
      </c>
      <c r="C374" s="1" t="s">
        <v>742</v>
      </c>
      <c r="D374" s="1" t="s">
        <v>1769</v>
      </c>
      <c r="E374" s="6" t="s">
        <v>743</v>
      </c>
      <c r="F374" s="46">
        <v>0</v>
      </c>
      <c r="G374" s="29" t="str">
        <f>IF(COUNTIFS('Support - BMV '!C:C,'Main - LMDD Calculation'!D374)=0,"","X")</f>
        <v/>
      </c>
      <c r="H374" s="1" t="str">
        <f>IF(COUNTIFS('Support - LTAP'!C:C,'Main - LMDD Calculation'!D374)=1,"X","")</f>
        <v/>
      </c>
      <c r="I374" s="30" t="str">
        <f t="shared" si="30"/>
        <v>NO</v>
      </c>
      <c r="J374" s="37">
        <f t="shared" si="31"/>
        <v>0</v>
      </c>
      <c r="K374" s="38">
        <f t="shared" si="32"/>
        <v>0</v>
      </c>
      <c r="L374" s="39">
        <f t="shared" si="33"/>
        <v>0</v>
      </c>
      <c r="M374" s="39">
        <f t="shared" si="34"/>
        <v>0</v>
      </c>
      <c r="N374" s="40">
        <f t="shared" si="35"/>
        <v>0</v>
      </c>
    </row>
    <row r="375" spans="1:14" x14ac:dyDescent="0.25">
      <c r="A375" s="1" t="s">
        <v>744</v>
      </c>
      <c r="B375" s="1">
        <v>1</v>
      </c>
      <c r="C375" s="1" t="s">
        <v>7</v>
      </c>
      <c r="D375" s="1" t="s">
        <v>1770</v>
      </c>
      <c r="E375" s="3" t="s">
        <v>1354</v>
      </c>
      <c r="F375" s="46">
        <v>4406.0589999999829</v>
      </c>
      <c r="G375" s="29" t="str">
        <f>IF(COUNTIFS('Support - BMV '!C:C,'Main - LMDD Calculation'!D375)=0,"","X")</f>
        <v>X</v>
      </c>
      <c r="H375" s="1" t="str">
        <f>IF(COUNTIFS('Support - LTAP'!C:C,'Main - LMDD Calculation'!D375)=1,"X","")</f>
        <v>X</v>
      </c>
      <c r="I375" s="30" t="str">
        <f t="shared" si="30"/>
        <v>YES</v>
      </c>
      <c r="J375" s="37">
        <f t="shared" si="31"/>
        <v>4406.0589999999829</v>
      </c>
      <c r="K375" s="38">
        <f t="shared" si="32"/>
        <v>3.9304833374100179E-2</v>
      </c>
      <c r="L375" s="39">
        <f t="shared" si="33"/>
        <v>1281971.07</v>
      </c>
      <c r="M375" s="39">
        <f t="shared" si="34"/>
        <v>0</v>
      </c>
      <c r="N375" s="40">
        <f t="shared" si="35"/>
        <v>1281971.07</v>
      </c>
    </row>
    <row r="376" spans="1:14" x14ac:dyDescent="0.25">
      <c r="A376" s="1" t="s">
        <v>744</v>
      </c>
      <c r="B376" s="1">
        <v>3</v>
      </c>
      <c r="C376" s="1" t="s">
        <v>746</v>
      </c>
      <c r="D376" s="1" t="s">
        <v>1771</v>
      </c>
      <c r="E376" s="3" t="s">
        <v>706</v>
      </c>
      <c r="F376" s="46">
        <v>341.97239999999977</v>
      </c>
      <c r="G376" s="29" t="str">
        <f>IF(COUNTIFS('Support - BMV '!C:C,'Main - LMDD Calculation'!D376)=0,"","X")</f>
        <v>X</v>
      </c>
      <c r="H376" s="1" t="str">
        <f>IF(COUNTIFS('Support - LTAP'!C:C,'Main - LMDD Calculation'!D376)=1,"X","")</f>
        <v>X</v>
      </c>
      <c r="I376" s="30" t="str">
        <f t="shared" si="30"/>
        <v>YES</v>
      </c>
      <c r="J376" s="37">
        <f t="shared" si="31"/>
        <v>341.97239999999977</v>
      </c>
      <c r="K376" s="38">
        <f t="shared" si="32"/>
        <v>3.0506101258610425E-3</v>
      </c>
      <c r="L376" s="39">
        <f t="shared" si="33"/>
        <v>99499.06</v>
      </c>
      <c r="M376" s="39">
        <f t="shared" si="34"/>
        <v>0</v>
      </c>
      <c r="N376" s="40">
        <f t="shared" si="35"/>
        <v>99499.06</v>
      </c>
    </row>
    <row r="377" spans="1:14" x14ac:dyDescent="0.25">
      <c r="A377" s="1" t="s">
        <v>744</v>
      </c>
      <c r="B377" s="1">
        <v>3</v>
      </c>
      <c r="C377" s="1" t="s">
        <v>747</v>
      </c>
      <c r="D377" s="1" t="s">
        <v>1772</v>
      </c>
      <c r="E377" s="3" t="s">
        <v>748</v>
      </c>
      <c r="F377" s="46">
        <v>117.82640000000002</v>
      </c>
      <c r="G377" s="29" t="str">
        <f>IF(COUNTIFS('Support - BMV '!C:C,'Main - LMDD Calculation'!D377)=0,"","X")</f>
        <v/>
      </c>
      <c r="H377" s="1" t="str">
        <f>IF(COUNTIFS('Support - LTAP'!C:C,'Main - LMDD Calculation'!D377)=1,"X","")</f>
        <v/>
      </c>
      <c r="I377" s="30" t="str">
        <f t="shared" si="30"/>
        <v>NO</v>
      </c>
      <c r="J377" s="37">
        <f t="shared" si="31"/>
        <v>0</v>
      </c>
      <c r="K377" s="38">
        <f t="shared" si="32"/>
        <v>0</v>
      </c>
      <c r="L377" s="39">
        <f t="shared" si="33"/>
        <v>0</v>
      </c>
      <c r="M377" s="39">
        <f t="shared" si="34"/>
        <v>0</v>
      </c>
      <c r="N377" s="40">
        <f t="shared" si="35"/>
        <v>0</v>
      </c>
    </row>
    <row r="378" spans="1:14" x14ac:dyDescent="0.25">
      <c r="A378" s="1" t="s">
        <v>744</v>
      </c>
      <c r="B378" s="1">
        <v>3</v>
      </c>
      <c r="C378" s="1" t="s">
        <v>749</v>
      </c>
      <c r="D378" s="1" t="s">
        <v>1773</v>
      </c>
      <c r="E378" s="3" t="s">
        <v>750</v>
      </c>
      <c r="F378" s="46">
        <v>17.309400000000004</v>
      </c>
      <c r="G378" s="29" t="str">
        <f>IF(COUNTIFS('Support - BMV '!C:C,'Main - LMDD Calculation'!D378)=0,"","X")</f>
        <v/>
      </c>
      <c r="H378" s="1" t="str">
        <f>IF(COUNTIFS('Support - LTAP'!C:C,'Main - LMDD Calculation'!D378)=1,"X","")</f>
        <v/>
      </c>
      <c r="I378" s="30" t="str">
        <f t="shared" si="30"/>
        <v>NO</v>
      </c>
      <c r="J378" s="37">
        <f t="shared" si="31"/>
        <v>0</v>
      </c>
      <c r="K378" s="38">
        <f t="shared" si="32"/>
        <v>0</v>
      </c>
      <c r="L378" s="39">
        <f t="shared" si="33"/>
        <v>0</v>
      </c>
      <c r="M378" s="39">
        <f t="shared" si="34"/>
        <v>0</v>
      </c>
      <c r="N378" s="40">
        <f t="shared" si="35"/>
        <v>0</v>
      </c>
    </row>
    <row r="379" spans="1:14" x14ac:dyDescent="0.25">
      <c r="A379" s="1" t="s">
        <v>744</v>
      </c>
      <c r="B379" s="1">
        <v>3</v>
      </c>
      <c r="C379" s="1" t="s">
        <v>751</v>
      </c>
      <c r="D379" s="1" t="s">
        <v>1774</v>
      </c>
      <c r="E379" s="3" t="s">
        <v>752</v>
      </c>
      <c r="F379" s="46">
        <v>119.72339999999998</v>
      </c>
      <c r="G379" s="29" t="str">
        <f>IF(COUNTIFS('Support - BMV '!C:C,'Main - LMDD Calculation'!D379)=0,"","X")</f>
        <v/>
      </c>
      <c r="H379" s="1" t="str">
        <f>IF(COUNTIFS('Support - LTAP'!C:C,'Main - LMDD Calculation'!D379)=1,"X","")</f>
        <v/>
      </c>
      <c r="I379" s="30" t="str">
        <f t="shared" si="30"/>
        <v>NO</v>
      </c>
      <c r="J379" s="37">
        <f t="shared" si="31"/>
        <v>0</v>
      </c>
      <c r="K379" s="38">
        <f t="shared" si="32"/>
        <v>0</v>
      </c>
      <c r="L379" s="39">
        <f t="shared" si="33"/>
        <v>0</v>
      </c>
      <c r="M379" s="39">
        <f t="shared" si="34"/>
        <v>0</v>
      </c>
      <c r="N379" s="40">
        <f t="shared" si="35"/>
        <v>0</v>
      </c>
    </row>
    <row r="380" spans="1:14" x14ac:dyDescent="0.25">
      <c r="A380" s="1" t="s">
        <v>744</v>
      </c>
      <c r="B380" s="1">
        <v>3</v>
      </c>
      <c r="C380" s="1" t="s">
        <v>753</v>
      </c>
      <c r="D380" s="1" t="s">
        <v>1775</v>
      </c>
      <c r="E380" s="3" t="s">
        <v>754</v>
      </c>
      <c r="F380" s="46">
        <v>16.427800000000005</v>
      </c>
      <c r="G380" s="29" t="str">
        <f>IF(COUNTIFS('Support - BMV '!C:C,'Main - LMDD Calculation'!D380)=0,"","X")</f>
        <v/>
      </c>
      <c r="H380" s="1" t="str">
        <f>IF(COUNTIFS('Support - LTAP'!C:C,'Main - LMDD Calculation'!D380)=1,"X","")</f>
        <v/>
      </c>
      <c r="I380" s="30" t="str">
        <f t="shared" si="30"/>
        <v>NO</v>
      </c>
      <c r="J380" s="37">
        <f t="shared" si="31"/>
        <v>0</v>
      </c>
      <c r="K380" s="38">
        <f t="shared" si="32"/>
        <v>0</v>
      </c>
      <c r="L380" s="39">
        <f t="shared" si="33"/>
        <v>0</v>
      </c>
      <c r="M380" s="39">
        <f t="shared" si="34"/>
        <v>0</v>
      </c>
      <c r="N380" s="40">
        <f t="shared" si="35"/>
        <v>0</v>
      </c>
    </row>
    <row r="381" spans="1:14" x14ac:dyDescent="0.25">
      <c r="A381" s="1" t="s">
        <v>744</v>
      </c>
      <c r="B381" s="1">
        <v>3</v>
      </c>
      <c r="C381" s="1" t="s">
        <v>756</v>
      </c>
      <c r="D381" s="1" t="s">
        <v>1776</v>
      </c>
      <c r="E381" s="3" t="s">
        <v>757</v>
      </c>
      <c r="F381" s="46">
        <v>48.704000000000022</v>
      </c>
      <c r="G381" s="29" t="str">
        <f>IF(COUNTIFS('Support - BMV '!C:C,'Main - LMDD Calculation'!D381)=0,"","X")</f>
        <v/>
      </c>
      <c r="H381" s="1" t="str">
        <f>IF(COUNTIFS('Support - LTAP'!C:C,'Main - LMDD Calculation'!D381)=1,"X","")</f>
        <v/>
      </c>
      <c r="I381" s="30" t="str">
        <f t="shared" si="30"/>
        <v>NO</v>
      </c>
      <c r="J381" s="37">
        <f t="shared" si="31"/>
        <v>0</v>
      </c>
      <c r="K381" s="38">
        <f t="shared" si="32"/>
        <v>0</v>
      </c>
      <c r="L381" s="39">
        <f t="shared" si="33"/>
        <v>0</v>
      </c>
      <c r="M381" s="39">
        <f t="shared" si="34"/>
        <v>0</v>
      </c>
      <c r="N381" s="40">
        <f t="shared" si="35"/>
        <v>0</v>
      </c>
    </row>
    <row r="382" spans="1:14" x14ac:dyDescent="0.25">
      <c r="A382" s="1" t="s">
        <v>744</v>
      </c>
      <c r="B382" s="1">
        <v>3</v>
      </c>
      <c r="C382" s="1" t="s">
        <v>758</v>
      </c>
      <c r="D382" s="1" t="s">
        <v>1777</v>
      </c>
      <c r="E382" s="3" t="s">
        <v>759</v>
      </c>
      <c r="F382" s="46">
        <v>8.3182999999999989</v>
      </c>
      <c r="G382" s="29" t="str">
        <f>IF(COUNTIFS('Support - BMV '!C:C,'Main - LMDD Calculation'!D382)=0,"","X")</f>
        <v/>
      </c>
      <c r="H382" s="1" t="str">
        <f>IF(COUNTIFS('Support - LTAP'!C:C,'Main - LMDD Calculation'!D382)=1,"X","")</f>
        <v/>
      </c>
      <c r="I382" s="30" t="str">
        <f t="shared" si="30"/>
        <v>NO</v>
      </c>
      <c r="J382" s="37">
        <f t="shared" si="31"/>
        <v>0</v>
      </c>
      <c r="K382" s="38">
        <f t="shared" si="32"/>
        <v>0</v>
      </c>
      <c r="L382" s="39">
        <f t="shared" si="33"/>
        <v>0</v>
      </c>
      <c r="M382" s="39">
        <f t="shared" si="34"/>
        <v>0</v>
      </c>
      <c r="N382" s="40">
        <f t="shared" si="35"/>
        <v>0</v>
      </c>
    </row>
    <row r="383" spans="1:14" x14ac:dyDescent="0.25">
      <c r="A383" s="1" t="s">
        <v>744</v>
      </c>
      <c r="B383" s="1">
        <v>3</v>
      </c>
      <c r="C383" s="1" t="s">
        <v>760</v>
      </c>
      <c r="D383" s="1" t="s">
        <v>1778</v>
      </c>
      <c r="E383" s="3" t="s">
        <v>761</v>
      </c>
      <c r="F383" s="46">
        <v>20.908499999999993</v>
      </c>
      <c r="G383" s="29" t="str">
        <f>IF(COUNTIFS('Support - BMV '!C:C,'Main - LMDD Calculation'!D383)=0,"","X")</f>
        <v/>
      </c>
      <c r="H383" s="1" t="str">
        <f>IF(COUNTIFS('Support - LTAP'!C:C,'Main - LMDD Calculation'!D383)=1,"X","")</f>
        <v/>
      </c>
      <c r="I383" s="30" t="str">
        <f t="shared" si="30"/>
        <v>NO</v>
      </c>
      <c r="J383" s="37">
        <f t="shared" si="31"/>
        <v>0</v>
      </c>
      <c r="K383" s="38">
        <f t="shared" si="32"/>
        <v>0</v>
      </c>
      <c r="L383" s="39">
        <f t="shared" si="33"/>
        <v>0</v>
      </c>
      <c r="M383" s="39">
        <f t="shared" si="34"/>
        <v>0</v>
      </c>
      <c r="N383" s="40">
        <f t="shared" si="35"/>
        <v>0</v>
      </c>
    </row>
    <row r="384" spans="1:14" x14ac:dyDescent="0.25">
      <c r="A384" s="1" t="s">
        <v>744</v>
      </c>
      <c r="B384" s="1">
        <v>3</v>
      </c>
      <c r="C384" s="1" t="s">
        <v>763</v>
      </c>
      <c r="D384" s="1" t="s">
        <v>1779</v>
      </c>
      <c r="E384" s="3" t="s">
        <v>764</v>
      </c>
      <c r="F384" s="46">
        <v>11.123399999999997</v>
      </c>
      <c r="G384" s="29" t="str">
        <f>IF(COUNTIFS('Support - BMV '!C:C,'Main - LMDD Calculation'!D384)=0,"","X")</f>
        <v/>
      </c>
      <c r="H384" s="1" t="str">
        <f>IF(COUNTIFS('Support - LTAP'!C:C,'Main - LMDD Calculation'!D384)=1,"X","")</f>
        <v/>
      </c>
      <c r="I384" s="30" t="str">
        <f t="shared" si="30"/>
        <v>NO</v>
      </c>
      <c r="J384" s="37">
        <f t="shared" si="31"/>
        <v>0</v>
      </c>
      <c r="K384" s="38">
        <f t="shared" si="32"/>
        <v>0</v>
      </c>
      <c r="L384" s="39">
        <f t="shared" si="33"/>
        <v>0</v>
      </c>
      <c r="M384" s="39">
        <f t="shared" si="34"/>
        <v>0</v>
      </c>
      <c r="N384" s="40">
        <f t="shared" si="35"/>
        <v>0</v>
      </c>
    </row>
    <row r="385" spans="1:14" x14ac:dyDescent="0.25">
      <c r="A385" s="1" t="s">
        <v>744</v>
      </c>
      <c r="B385" s="1">
        <v>3</v>
      </c>
      <c r="C385" s="1" t="s">
        <v>765</v>
      </c>
      <c r="D385" s="1" t="s">
        <v>1780</v>
      </c>
      <c r="E385" s="3" t="s">
        <v>766</v>
      </c>
      <c r="F385" s="46">
        <v>5.7393000000000001</v>
      </c>
      <c r="G385" s="29" t="str">
        <f>IF(COUNTIFS('Support - BMV '!C:C,'Main - LMDD Calculation'!D385)=0,"","X")</f>
        <v/>
      </c>
      <c r="H385" s="1" t="str">
        <f>IF(COUNTIFS('Support - LTAP'!C:C,'Main - LMDD Calculation'!D385)=1,"X","")</f>
        <v/>
      </c>
      <c r="I385" s="30" t="str">
        <f t="shared" si="30"/>
        <v>NO</v>
      </c>
      <c r="J385" s="37">
        <f t="shared" si="31"/>
        <v>0</v>
      </c>
      <c r="K385" s="38">
        <f t="shared" si="32"/>
        <v>0</v>
      </c>
      <c r="L385" s="39">
        <f t="shared" si="33"/>
        <v>0</v>
      </c>
      <c r="M385" s="39">
        <f t="shared" si="34"/>
        <v>0</v>
      </c>
      <c r="N385" s="40">
        <f t="shared" si="35"/>
        <v>0</v>
      </c>
    </row>
    <row r="386" spans="1:14" x14ac:dyDescent="0.25">
      <c r="A386" s="1" t="s">
        <v>744</v>
      </c>
      <c r="B386" s="1">
        <v>3</v>
      </c>
      <c r="C386" s="1" t="s">
        <v>767</v>
      </c>
      <c r="D386" s="1" t="s">
        <v>1781</v>
      </c>
      <c r="E386" s="3" t="s">
        <v>768</v>
      </c>
      <c r="F386" s="46">
        <v>7.6770999999999994</v>
      </c>
      <c r="G386" s="29" t="str">
        <f>IF(COUNTIFS('Support - BMV '!C:C,'Main - LMDD Calculation'!D386)=0,"","X")</f>
        <v/>
      </c>
      <c r="H386" s="1" t="str">
        <f>IF(COUNTIFS('Support - LTAP'!C:C,'Main - LMDD Calculation'!D386)=1,"X","")</f>
        <v/>
      </c>
      <c r="I386" s="30" t="str">
        <f t="shared" si="30"/>
        <v>NO</v>
      </c>
      <c r="J386" s="37">
        <f t="shared" si="31"/>
        <v>0</v>
      </c>
      <c r="K386" s="38">
        <f t="shared" si="32"/>
        <v>0</v>
      </c>
      <c r="L386" s="39">
        <f t="shared" si="33"/>
        <v>0</v>
      </c>
      <c r="M386" s="39">
        <f t="shared" si="34"/>
        <v>0</v>
      </c>
      <c r="N386" s="40">
        <f t="shared" si="35"/>
        <v>0</v>
      </c>
    </row>
    <row r="387" spans="1:14" x14ac:dyDescent="0.25">
      <c r="A387" s="1" t="s">
        <v>744</v>
      </c>
      <c r="B387" s="1">
        <v>3</v>
      </c>
      <c r="C387" s="1" t="s">
        <v>769</v>
      </c>
      <c r="D387" s="1" t="s">
        <v>1782</v>
      </c>
      <c r="E387" s="3" t="s">
        <v>770</v>
      </c>
      <c r="F387" s="46">
        <v>3.3818999999999995</v>
      </c>
      <c r="G387" s="29" t="str">
        <f>IF(COUNTIFS('Support - BMV '!C:C,'Main - LMDD Calculation'!D387)=0,"","X")</f>
        <v/>
      </c>
      <c r="H387" s="1" t="str">
        <f>IF(COUNTIFS('Support - LTAP'!C:C,'Main - LMDD Calculation'!D387)=1,"X","")</f>
        <v/>
      </c>
      <c r="I387" s="30" t="str">
        <f t="shared" si="30"/>
        <v>NO</v>
      </c>
      <c r="J387" s="37">
        <f t="shared" si="31"/>
        <v>0</v>
      </c>
      <c r="K387" s="38">
        <f t="shared" si="32"/>
        <v>0</v>
      </c>
      <c r="L387" s="39">
        <f t="shared" si="33"/>
        <v>0</v>
      </c>
      <c r="M387" s="39">
        <f t="shared" si="34"/>
        <v>0</v>
      </c>
      <c r="N387" s="40">
        <f t="shared" si="35"/>
        <v>0</v>
      </c>
    </row>
    <row r="388" spans="1:14" x14ac:dyDescent="0.25">
      <c r="A388" s="1" t="s">
        <v>744</v>
      </c>
      <c r="B388" s="1">
        <v>3</v>
      </c>
      <c r="C388" s="1" t="s">
        <v>771</v>
      </c>
      <c r="D388" s="1" t="s">
        <v>1783</v>
      </c>
      <c r="E388" s="3" t="s">
        <v>772</v>
      </c>
      <c r="F388" s="46">
        <v>0</v>
      </c>
      <c r="G388" s="29" t="str">
        <f>IF(COUNTIFS('Support - BMV '!C:C,'Main - LMDD Calculation'!D388)=0,"","X")</f>
        <v/>
      </c>
      <c r="H388" s="1" t="str">
        <f>IF(COUNTIFS('Support - LTAP'!C:C,'Main - LMDD Calculation'!D388)=1,"X","")</f>
        <v/>
      </c>
      <c r="I388" s="30" t="str">
        <f t="shared" ref="I388:I451" si="36">IF(AND(G388="X",H388="X"),"YES","NO")</f>
        <v>NO</v>
      </c>
      <c r="J388" s="37">
        <f t="shared" ref="J388:J451" si="37">IF(I388="YES",F388,0)</f>
        <v>0</v>
      </c>
      <c r="K388" s="38">
        <f t="shared" ref="K388:K451" si="38">IFERROR(J388/$J$1,0)</f>
        <v>0</v>
      </c>
      <c r="L388" s="39">
        <f t="shared" ref="L388:L451" si="39">ROUND(K388*$L$1,2)</f>
        <v>0</v>
      </c>
      <c r="M388" s="39">
        <f t="shared" ref="M388:M451" si="40">IF(D388="0110000",+$L$1-$M$1,0)</f>
        <v>0</v>
      </c>
      <c r="N388" s="40">
        <f t="shared" ref="N388:N451" si="41">+L388+M388</f>
        <v>0</v>
      </c>
    </row>
    <row r="389" spans="1:14" x14ac:dyDescent="0.25">
      <c r="A389" s="1" t="s">
        <v>744</v>
      </c>
      <c r="B389" s="1">
        <v>3</v>
      </c>
      <c r="C389" s="1" t="s">
        <v>2315</v>
      </c>
      <c r="D389" s="1" t="s">
        <v>1784</v>
      </c>
      <c r="E389" s="3" t="s">
        <v>755</v>
      </c>
      <c r="F389" s="46">
        <v>0</v>
      </c>
      <c r="G389" s="29" t="str">
        <f>IF(COUNTIFS('Support - BMV '!C:C,'Main - LMDD Calculation'!D389)=0,"","X")</f>
        <v/>
      </c>
      <c r="H389" s="1" t="str">
        <f>IF(COUNTIFS('Support - LTAP'!C:C,'Main - LMDD Calculation'!D389)=1,"X","")</f>
        <v/>
      </c>
      <c r="I389" s="30" t="str">
        <f t="shared" si="36"/>
        <v>NO</v>
      </c>
      <c r="J389" s="37">
        <f t="shared" si="37"/>
        <v>0</v>
      </c>
      <c r="K389" s="38">
        <f t="shared" si="38"/>
        <v>0</v>
      </c>
      <c r="L389" s="39">
        <f t="shared" si="39"/>
        <v>0</v>
      </c>
      <c r="M389" s="39">
        <f t="shared" si="40"/>
        <v>0</v>
      </c>
      <c r="N389" s="40">
        <f t="shared" si="41"/>
        <v>0</v>
      </c>
    </row>
    <row r="390" spans="1:14" x14ac:dyDescent="0.25">
      <c r="A390" s="1" t="s">
        <v>744</v>
      </c>
      <c r="B390" s="1">
        <v>3</v>
      </c>
      <c r="C390" s="1" t="s">
        <v>2315</v>
      </c>
      <c r="D390" s="1" t="s">
        <v>1784</v>
      </c>
      <c r="E390" s="6" t="s">
        <v>762</v>
      </c>
      <c r="F390" s="46">
        <v>0</v>
      </c>
      <c r="G390" s="29" t="str">
        <f>IF(COUNTIFS('Support - BMV '!C:C,'Main - LMDD Calculation'!D390)=0,"","X")</f>
        <v/>
      </c>
      <c r="H390" s="1" t="str">
        <f>IF(COUNTIFS('Support - LTAP'!C:C,'Main - LMDD Calculation'!D390)=1,"X","")</f>
        <v/>
      </c>
      <c r="I390" s="30" t="str">
        <f t="shared" si="36"/>
        <v>NO</v>
      </c>
      <c r="J390" s="37">
        <f t="shared" si="37"/>
        <v>0</v>
      </c>
      <c r="K390" s="38">
        <f t="shared" si="38"/>
        <v>0</v>
      </c>
      <c r="L390" s="39">
        <f t="shared" si="39"/>
        <v>0</v>
      </c>
      <c r="M390" s="39">
        <f t="shared" si="40"/>
        <v>0</v>
      </c>
      <c r="N390" s="40">
        <f t="shared" si="41"/>
        <v>0</v>
      </c>
    </row>
    <row r="391" spans="1:14" x14ac:dyDescent="0.25">
      <c r="A391" s="1" t="s">
        <v>744</v>
      </c>
      <c r="B391" s="1">
        <v>6</v>
      </c>
      <c r="C391" s="10" t="s">
        <v>773</v>
      </c>
      <c r="D391" s="1" t="s">
        <v>1785</v>
      </c>
      <c r="E391" s="6" t="s">
        <v>774</v>
      </c>
      <c r="F391" s="46">
        <v>2960.0245000000018</v>
      </c>
      <c r="G391" s="29" t="str">
        <f>IF(COUNTIFS('Support - BMV '!C:C,'Main - LMDD Calculation'!D391)=0,"","X")</f>
        <v/>
      </c>
      <c r="H391" s="1" t="str">
        <f>IF(COUNTIFS('Support - LTAP'!C:C,'Main - LMDD Calculation'!D391)=1,"X","")</f>
        <v/>
      </c>
      <c r="I391" s="30" t="str">
        <f t="shared" si="36"/>
        <v>NO</v>
      </c>
      <c r="J391" s="37">
        <f t="shared" si="37"/>
        <v>0</v>
      </c>
      <c r="K391" s="38">
        <f t="shared" si="38"/>
        <v>0</v>
      </c>
      <c r="L391" s="39">
        <f t="shared" si="39"/>
        <v>0</v>
      </c>
      <c r="M391" s="39">
        <f t="shared" si="40"/>
        <v>0</v>
      </c>
      <c r="N391" s="40">
        <f t="shared" si="41"/>
        <v>0</v>
      </c>
    </row>
    <row r="392" spans="1:14" x14ac:dyDescent="0.25">
      <c r="A392" s="1" t="s">
        <v>775</v>
      </c>
      <c r="B392" s="1">
        <v>1</v>
      </c>
      <c r="C392" s="1" t="s">
        <v>7</v>
      </c>
      <c r="D392" s="1" t="s">
        <v>1786</v>
      </c>
      <c r="E392" s="3" t="s">
        <v>1355</v>
      </c>
      <c r="F392" s="46">
        <v>1822.0684000000008</v>
      </c>
      <c r="G392" s="29" t="str">
        <f>IF(COUNTIFS('Support - BMV '!C:C,'Main - LMDD Calculation'!D392)=0,"","X")</f>
        <v/>
      </c>
      <c r="H392" s="1" t="str">
        <f>IF(COUNTIFS('Support - LTAP'!C:C,'Main - LMDD Calculation'!D392)=1,"X","")</f>
        <v/>
      </c>
      <c r="I392" s="30" t="str">
        <f t="shared" si="36"/>
        <v>NO</v>
      </c>
      <c r="J392" s="37">
        <f t="shared" si="37"/>
        <v>0</v>
      </c>
      <c r="K392" s="38">
        <f t="shared" si="38"/>
        <v>0</v>
      </c>
      <c r="L392" s="39">
        <f t="shared" si="39"/>
        <v>0</v>
      </c>
      <c r="M392" s="39">
        <f t="shared" si="40"/>
        <v>0</v>
      </c>
      <c r="N392" s="40">
        <f t="shared" si="41"/>
        <v>0</v>
      </c>
    </row>
    <row r="393" spans="1:14" x14ac:dyDescent="0.25">
      <c r="A393" s="1" t="s">
        <v>775</v>
      </c>
      <c r="B393" s="1">
        <v>3</v>
      </c>
      <c r="C393" s="1" t="s">
        <v>777</v>
      </c>
      <c r="D393" s="1" t="s">
        <v>1787</v>
      </c>
      <c r="E393" s="3" t="s">
        <v>778</v>
      </c>
      <c r="F393" s="46">
        <v>126.2381</v>
      </c>
      <c r="G393" s="29" t="str">
        <f>IF(COUNTIFS('Support - BMV '!C:C,'Main - LMDD Calculation'!D393)=0,"","X")</f>
        <v>X</v>
      </c>
      <c r="H393" s="1" t="str">
        <f>IF(COUNTIFS('Support - LTAP'!C:C,'Main - LMDD Calculation'!D393)=1,"X","")</f>
        <v>X</v>
      </c>
      <c r="I393" s="30" t="str">
        <f t="shared" si="36"/>
        <v>YES</v>
      </c>
      <c r="J393" s="37">
        <f t="shared" si="37"/>
        <v>126.2381</v>
      </c>
      <c r="K393" s="38">
        <f t="shared" si="38"/>
        <v>1.126123705098596E-3</v>
      </c>
      <c r="L393" s="39">
        <f t="shared" si="39"/>
        <v>36729.78</v>
      </c>
      <c r="M393" s="39">
        <f t="shared" si="40"/>
        <v>0</v>
      </c>
      <c r="N393" s="40">
        <f t="shared" si="41"/>
        <v>36729.78</v>
      </c>
    </row>
    <row r="394" spans="1:14" x14ac:dyDescent="0.25">
      <c r="A394" s="1" t="s">
        <v>775</v>
      </c>
      <c r="B394" s="1">
        <v>3</v>
      </c>
      <c r="C394" s="1" t="s">
        <v>779</v>
      </c>
      <c r="D394" s="1" t="s">
        <v>1788</v>
      </c>
      <c r="E394" s="3" t="s">
        <v>780</v>
      </c>
      <c r="F394" s="46">
        <v>23.947800000000008</v>
      </c>
      <c r="G394" s="29" t="str">
        <f>IF(COUNTIFS('Support - BMV '!C:C,'Main - LMDD Calculation'!D394)=0,"","X")</f>
        <v/>
      </c>
      <c r="H394" s="1" t="str">
        <f>IF(COUNTIFS('Support - LTAP'!C:C,'Main - LMDD Calculation'!D394)=1,"X","")</f>
        <v/>
      </c>
      <c r="I394" s="30" t="str">
        <f t="shared" si="36"/>
        <v>NO</v>
      </c>
      <c r="J394" s="37">
        <f t="shared" si="37"/>
        <v>0</v>
      </c>
      <c r="K394" s="38">
        <f t="shared" si="38"/>
        <v>0</v>
      </c>
      <c r="L394" s="39">
        <f t="shared" si="39"/>
        <v>0</v>
      </c>
      <c r="M394" s="39">
        <f t="shared" si="40"/>
        <v>0</v>
      </c>
      <c r="N394" s="40">
        <f t="shared" si="41"/>
        <v>0</v>
      </c>
    </row>
    <row r="395" spans="1:14" x14ac:dyDescent="0.25">
      <c r="A395" s="1" t="s">
        <v>775</v>
      </c>
      <c r="B395" s="1">
        <v>3</v>
      </c>
      <c r="C395" s="1" t="s">
        <v>781</v>
      </c>
      <c r="D395" s="1" t="s">
        <v>1789</v>
      </c>
      <c r="E395" s="3" t="s">
        <v>782</v>
      </c>
      <c r="F395" s="46">
        <v>29.052799999999998</v>
      </c>
      <c r="G395" s="29" t="str">
        <f>IF(COUNTIFS('Support - BMV '!C:C,'Main - LMDD Calculation'!D395)=0,"","X")</f>
        <v/>
      </c>
      <c r="H395" s="1" t="str">
        <f>IF(COUNTIFS('Support - LTAP'!C:C,'Main - LMDD Calculation'!D395)=1,"X","")</f>
        <v/>
      </c>
      <c r="I395" s="30" t="str">
        <f t="shared" si="36"/>
        <v>NO</v>
      </c>
      <c r="J395" s="37">
        <f t="shared" si="37"/>
        <v>0</v>
      </c>
      <c r="K395" s="38">
        <f t="shared" si="38"/>
        <v>0</v>
      </c>
      <c r="L395" s="39">
        <f t="shared" si="39"/>
        <v>0</v>
      </c>
      <c r="M395" s="39">
        <f t="shared" si="40"/>
        <v>0</v>
      </c>
      <c r="N395" s="40">
        <f t="shared" si="41"/>
        <v>0</v>
      </c>
    </row>
    <row r="396" spans="1:14" x14ac:dyDescent="0.25">
      <c r="A396" s="1" t="s">
        <v>775</v>
      </c>
      <c r="B396" s="1">
        <v>3</v>
      </c>
      <c r="C396" s="1" t="s">
        <v>783</v>
      </c>
      <c r="D396" s="1" t="s">
        <v>1790</v>
      </c>
      <c r="E396" s="3" t="s">
        <v>784</v>
      </c>
      <c r="F396" s="46">
        <v>57.227299999999985</v>
      </c>
      <c r="G396" s="29" t="str">
        <f>IF(COUNTIFS('Support - BMV '!C:C,'Main - LMDD Calculation'!D396)=0,"","X")</f>
        <v/>
      </c>
      <c r="H396" s="1" t="str">
        <f>IF(COUNTIFS('Support - LTAP'!C:C,'Main - LMDD Calculation'!D396)=1,"X","")</f>
        <v/>
      </c>
      <c r="I396" s="30" t="str">
        <f t="shared" si="36"/>
        <v>NO</v>
      </c>
      <c r="J396" s="37">
        <f t="shared" si="37"/>
        <v>0</v>
      </c>
      <c r="K396" s="38">
        <f t="shared" si="38"/>
        <v>0</v>
      </c>
      <c r="L396" s="39">
        <f t="shared" si="39"/>
        <v>0</v>
      </c>
      <c r="M396" s="39">
        <f t="shared" si="40"/>
        <v>0</v>
      </c>
      <c r="N396" s="40">
        <f t="shared" si="41"/>
        <v>0</v>
      </c>
    </row>
    <row r="397" spans="1:14" x14ac:dyDescent="0.25">
      <c r="A397" s="1" t="s">
        <v>775</v>
      </c>
      <c r="B397" s="1">
        <v>3</v>
      </c>
      <c r="C397" s="1" t="s">
        <v>785</v>
      </c>
      <c r="D397" s="1" t="s">
        <v>1791</v>
      </c>
      <c r="E397" s="3" t="s">
        <v>786</v>
      </c>
      <c r="F397" s="46">
        <v>32.428999999999995</v>
      </c>
      <c r="G397" s="29" t="str">
        <f>IF(COUNTIFS('Support - BMV '!C:C,'Main - LMDD Calculation'!D397)=0,"","X")</f>
        <v/>
      </c>
      <c r="H397" s="1" t="str">
        <f>IF(COUNTIFS('Support - LTAP'!C:C,'Main - LMDD Calculation'!D397)=1,"X","")</f>
        <v/>
      </c>
      <c r="I397" s="30" t="str">
        <f t="shared" si="36"/>
        <v>NO</v>
      </c>
      <c r="J397" s="37">
        <f t="shared" si="37"/>
        <v>0</v>
      </c>
      <c r="K397" s="38">
        <f t="shared" si="38"/>
        <v>0</v>
      </c>
      <c r="L397" s="39">
        <f t="shared" si="39"/>
        <v>0</v>
      </c>
      <c r="M397" s="39">
        <f t="shared" si="40"/>
        <v>0</v>
      </c>
      <c r="N397" s="40">
        <f t="shared" si="41"/>
        <v>0</v>
      </c>
    </row>
    <row r="398" spans="1:14" x14ac:dyDescent="0.25">
      <c r="A398" s="1" t="s">
        <v>775</v>
      </c>
      <c r="B398" s="1">
        <v>3</v>
      </c>
      <c r="C398" s="1" t="s">
        <v>787</v>
      </c>
      <c r="D398" s="1" t="s">
        <v>1792</v>
      </c>
      <c r="E398" s="3" t="s">
        <v>788</v>
      </c>
      <c r="F398" s="46">
        <v>12.189200000000001</v>
      </c>
      <c r="G398" s="29" t="str">
        <f>IF(COUNTIFS('Support - BMV '!C:C,'Main - LMDD Calculation'!D398)=0,"","X")</f>
        <v/>
      </c>
      <c r="H398" s="1" t="str">
        <f>IF(COUNTIFS('Support - LTAP'!C:C,'Main - LMDD Calculation'!D398)=1,"X","")</f>
        <v/>
      </c>
      <c r="I398" s="30" t="str">
        <f t="shared" si="36"/>
        <v>NO</v>
      </c>
      <c r="J398" s="37">
        <f t="shared" si="37"/>
        <v>0</v>
      </c>
      <c r="K398" s="38">
        <f t="shared" si="38"/>
        <v>0</v>
      </c>
      <c r="L398" s="39">
        <f t="shared" si="39"/>
        <v>0</v>
      </c>
      <c r="M398" s="39">
        <f t="shared" si="40"/>
        <v>0</v>
      </c>
      <c r="N398" s="40">
        <f t="shared" si="41"/>
        <v>0</v>
      </c>
    </row>
    <row r="399" spans="1:14" x14ac:dyDescent="0.25">
      <c r="A399" s="1" t="s">
        <v>789</v>
      </c>
      <c r="B399" s="1">
        <v>1</v>
      </c>
      <c r="C399" s="1" t="s">
        <v>7</v>
      </c>
      <c r="D399" s="1" t="s">
        <v>1793</v>
      </c>
      <c r="E399" s="3" t="s">
        <v>1356</v>
      </c>
      <c r="F399" s="46">
        <v>746.00030000000049</v>
      </c>
      <c r="G399" s="29" t="str">
        <f>IF(COUNTIFS('Support - BMV '!C:C,'Main - LMDD Calculation'!D399)=0,"","X")</f>
        <v>X</v>
      </c>
      <c r="H399" s="1" t="str">
        <f>IF(COUNTIFS('Support - LTAP'!C:C,'Main - LMDD Calculation'!D399)=1,"X","")</f>
        <v>X</v>
      </c>
      <c r="I399" s="30" t="str">
        <f t="shared" si="36"/>
        <v>YES</v>
      </c>
      <c r="J399" s="37">
        <f t="shared" si="37"/>
        <v>746.00030000000049</v>
      </c>
      <c r="K399" s="38">
        <f t="shared" si="38"/>
        <v>6.6547945655128261E-3</v>
      </c>
      <c r="L399" s="39">
        <f t="shared" si="39"/>
        <v>217053.56</v>
      </c>
      <c r="M399" s="39">
        <f t="shared" si="40"/>
        <v>0</v>
      </c>
      <c r="N399" s="40">
        <f t="shared" si="41"/>
        <v>217053.56</v>
      </c>
    </row>
    <row r="400" spans="1:14" x14ac:dyDescent="0.25">
      <c r="A400" s="1" t="s">
        <v>789</v>
      </c>
      <c r="B400" s="1">
        <v>3</v>
      </c>
      <c r="C400" s="1" t="s">
        <v>791</v>
      </c>
      <c r="D400" s="1" t="s">
        <v>1794</v>
      </c>
      <c r="E400" s="3" t="s">
        <v>792</v>
      </c>
      <c r="F400" s="46">
        <v>43.064399999999992</v>
      </c>
      <c r="G400" s="29" t="str">
        <f>IF(COUNTIFS('Support - BMV '!C:C,'Main - LMDD Calculation'!D400)=0,"","X")</f>
        <v/>
      </c>
      <c r="H400" s="1" t="str">
        <f>IF(COUNTIFS('Support - LTAP'!C:C,'Main - LMDD Calculation'!D400)=1,"X","")</f>
        <v/>
      </c>
      <c r="I400" s="30" t="str">
        <f t="shared" si="36"/>
        <v>NO</v>
      </c>
      <c r="J400" s="37">
        <f t="shared" si="37"/>
        <v>0</v>
      </c>
      <c r="K400" s="38">
        <f t="shared" si="38"/>
        <v>0</v>
      </c>
      <c r="L400" s="39">
        <f t="shared" si="39"/>
        <v>0</v>
      </c>
      <c r="M400" s="39">
        <f t="shared" si="40"/>
        <v>0</v>
      </c>
      <c r="N400" s="40">
        <f t="shared" si="41"/>
        <v>0</v>
      </c>
    </row>
    <row r="401" spans="1:14" x14ac:dyDescent="0.25">
      <c r="A401" s="1" t="s">
        <v>789</v>
      </c>
      <c r="B401" s="1">
        <v>3</v>
      </c>
      <c r="C401" s="1" t="s">
        <v>793</v>
      </c>
      <c r="D401" s="1" t="s">
        <v>1795</v>
      </c>
      <c r="E401" s="3" t="s">
        <v>794</v>
      </c>
      <c r="F401" s="46">
        <v>4.0511999999999997</v>
      </c>
      <c r="G401" s="29" t="str">
        <f>IF(COUNTIFS('Support - BMV '!C:C,'Main - LMDD Calculation'!D401)=0,"","X")</f>
        <v/>
      </c>
      <c r="H401" s="1" t="str">
        <f>IF(COUNTIFS('Support - LTAP'!C:C,'Main - LMDD Calculation'!D401)=1,"X","")</f>
        <v/>
      </c>
      <c r="I401" s="30" t="str">
        <f t="shared" si="36"/>
        <v>NO</v>
      </c>
      <c r="J401" s="37">
        <f t="shared" si="37"/>
        <v>0</v>
      </c>
      <c r="K401" s="38">
        <f t="shared" si="38"/>
        <v>0</v>
      </c>
      <c r="L401" s="39">
        <f t="shared" si="39"/>
        <v>0</v>
      </c>
      <c r="M401" s="39">
        <f t="shared" si="40"/>
        <v>0</v>
      </c>
      <c r="N401" s="40">
        <f t="shared" si="41"/>
        <v>0</v>
      </c>
    </row>
    <row r="402" spans="1:14" x14ac:dyDescent="0.25">
      <c r="A402" s="1" t="s">
        <v>789</v>
      </c>
      <c r="B402" s="1">
        <v>3</v>
      </c>
      <c r="C402" s="1" t="s">
        <v>795</v>
      </c>
      <c r="D402" s="1" t="s">
        <v>1796</v>
      </c>
      <c r="E402" s="3" t="s">
        <v>796</v>
      </c>
      <c r="F402" s="46">
        <v>17.904499999999992</v>
      </c>
      <c r="G402" s="29" t="str">
        <f>IF(COUNTIFS('Support - BMV '!C:C,'Main - LMDD Calculation'!D402)=0,"","X")</f>
        <v/>
      </c>
      <c r="H402" s="1" t="str">
        <f>IF(COUNTIFS('Support - LTAP'!C:C,'Main - LMDD Calculation'!D402)=1,"X","")</f>
        <v/>
      </c>
      <c r="I402" s="30" t="str">
        <f t="shared" si="36"/>
        <v>NO</v>
      </c>
      <c r="J402" s="37">
        <f t="shared" si="37"/>
        <v>0</v>
      </c>
      <c r="K402" s="38">
        <f t="shared" si="38"/>
        <v>0</v>
      </c>
      <c r="L402" s="39">
        <f t="shared" si="39"/>
        <v>0</v>
      </c>
      <c r="M402" s="39">
        <f t="shared" si="40"/>
        <v>0</v>
      </c>
      <c r="N402" s="40">
        <f t="shared" si="41"/>
        <v>0</v>
      </c>
    </row>
    <row r="403" spans="1:14" x14ac:dyDescent="0.25">
      <c r="A403" s="1" t="s">
        <v>797</v>
      </c>
      <c r="B403" s="1">
        <v>1</v>
      </c>
      <c r="C403" s="1" t="s">
        <v>7</v>
      </c>
      <c r="D403" s="1" t="s">
        <v>1797</v>
      </c>
      <c r="E403" s="3" t="s">
        <v>1357</v>
      </c>
      <c r="F403" s="46">
        <v>1570.5833999999998</v>
      </c>
      <c r="G403" s="29" t="str">
        <f>IF(COUNTIFS('Support - BMV '!C:C,'Main - LMDD Calculation'!D403)=0,"","X")</f>
        <v>X</v>
      </c>
      <c r="H403" s="1" t="str">
        <f>IF(COUNTIFS('Support - LTAP'!C:C,'Main - LMDD Calculation'!D403)=1,"X","")</f>
        <v>X</v>
      </c>
      <c r="I403" s="30" t="str">
        <f t="shared" si="36"/>
        <v>YES</v>
      </c>
      <c r="J403" s="37">
        <f t="shared" si="37"/>
        <v>1570.5833999999998</v>
      </c>
      <c r="K403" s="38">
        <f t="shared" si="38"/>
        <v>1.4010597415315582E-2</v>
      </c>
      <c r="L403" s="39">
        <f t="shared" si="39"/>
        <v>456971.29</v>
      </c>
      <c r="M403" s="39">
        <f t="shared" si="40"/>
        <v>0</v>
      </c>
      <c r="N403" s="40">
        <f t="shared" si="41"/>
        <v>456971.29</v>
      </c>
    </row>
    <row r="404" spans="1:14" x14ac:dyDescent="0.25">
      <c r="A404" s="1" t="s">
        <v>797</v>
      </c>
      <c r="B404" s="1">
        <v>3</v>
      </c>
      <c r="C404" s="1" t="s">
        <v>799</v>
      </c>
      <c r="D404" s="1" t="s">
        <v>1798</v>
      </c>
      <c r="E404" s="3" t="s">
        <v>800</v>
      </c>
      <c r="F404" s="46">
        <v>132.21099999999993</v>
      </c>
      <c r="G404" s="29" t="str">
        <f>IF(COUNTIFS('Support - BMV '!C:C,'Main - LMDD Calculation'!D404)=0,"","X")</f>
        <v/>
      </c>
      <c r="H404" s="1" t="str">
        <f>IF(COUNTIFS('Support - LTAP'!C:C,'Main - LMDD Calculation'!D404)=1,"X","")</f>
        <v/>
      </c>
      <c r="I404" s="30" t="str">
        <f t="shared" si="36"/>
        <v>NO</v>
      </c>
      <c r="J404" s="37">
        <f t="shared" si="37"/>
        <v>0</v>
      </c>
      <c r="K404" s="38">
        <f t="shared" si="38"/>
        <v>0</v>
      </c>
      <c r="L404" s="39">
        <f t="shared" si="39"/>
        <v>0</v>
      </c>
      <c r="M404" s="39">
        <f t="shared" si="40"/>
        <v>0</v>
      </c>
      <c r="N404" s="40">
        <f t="shared" si="41"/>
        <v>0</v>
      </c>
    </row>
    <row r="405" spans="1:14" x14ac:dyDescent="0.25">
      <c r="A405" s="1" t="s">
        <v>797</v>
      </c>
      <c r="B405" s="1">
        <v>3</v>
      </c>
      <c r="C405" s="1" t="s">
        <v>801</v>
      </c>
      <c r="D405" s="1" t="s">
        <v>1799</v>
      </c>
      <c r="E405" s="3" t="s">
        <v>802</v>
      </c>
      <c r="F405" s="46">
        <v>6.3363999999999994</v>
      </c>
      <c r="G405" s="29" t="str">
        <f>IF(COUNTIFS('Support - BMV '!C:C,'Main - LMDD Calculation'!D405)=0,"","X")</f>
        <v/>
      </c>
      <c r="H405" s="1" t="str">
        <f>IF(COUNTIFS('Support - LTAP'!C:C,'Main - LMDD Calculation'!D405)=1,"X","")</f>
        <v/>
      </c>
      <c r="I405" s="30" t="str">
        <f t="shared" si="36"/>
        <v>NO</v>
      </c>
      <c r="J405" s="37">
        <f t="shared" si="37"/>
        <v>0</v>
      </c>
      <c r="K405" s="38">
        <f t="shared" si="38"/>
        <v>0</v>
      </c>
      <c r="L405" s="39">
        <f t="shared" si="39"/>
        <v>0</v>
      </c>
      <c r="M405" s="39">
        <f t="shared" si="40"/>
        <v>0</v>
      </c>
      <c r="N405" s="40">
        <f t="shared" si="41"/>
        <v>0</v>
      </c>
    </row>
    <row r="406" spans="1:14" x14ac:dyDescent="0.25">
      <c r="A406" s="1" t="s">
        <v>797</v>
      </c>
      <c r="B406" s="1">
        <v>3</v>
      </c>
      <c r="C406" s="1" t="s">
        <v>803</v>
      </c>
      <c r="D406" s="1" t="s">
        <v>1800</v>
      </c>
      <c r="E406" s="3" t="s">
        <v>804</v>
      </c>
      <c r="F406" s="46">
        <v>11.162700000000005</v>
      </c>
      <c r="G406" s="29" t="str">
        <f>IF(COUNTIFS('Support - BMV '!C:C,'Main - LMDD Calculation'!D406)=0,"","X")</f>
        <v/>
      </c>
      <c r="H406" s="1" t="str">
        <f>IF(COUNTIFS('Support - LTAP'!C:C,'Main - LMDD Calculation'!D406)=1,"X","")</f>
        <v/>
      </c>
      <c r="I406" s="30" t="str">
        <f t="shared" si="36"/>
        <v>NO</v>
      </c>
      <c r="J406" s="37">
        <f t="shared" si="37"/>
        <v>0</v>
      </c>
      <c r="K406" s="38">
        <f t="shared" si="38"/>
        <v>0</v>
      </c>
      <c r="L406" s="39">
        <f t="shared" si="39"/>
        <v>0</v>
      </c>
      <c r="M406" s="39">
        <f t="shared" si="40"/>
        <v>0</v>
      </c>
      <c r="N406" s="40">
        <f t="shared" si="41"/>
        <v>0</v>
      </c>
    </row>
    <row r="407" spans="1:14" x14ac:dyDescent="0.25">
      <c r="A407" s="1" t="s">
        <v>797</v>
      </c>
      <c r="B407" s="1">
        <v>3</v>
      </c>
      <c r="C407" s="1" t="s">
        <v>805</v>
      </c>
      <c r="D407" s="1" t="s">
        <v>1801</v>
      </c>
      <c r="E407" s="3" t="s">
        <v>806</v>
      </c>
      <c r="F407" s="46">
        <v>17.387799999999999</v>
      </c>
      <c r="G407" s="29" t="str">
        <f>IF(COUNTIFS('Support - BMV '!C:C,'Main - LMDD Calculation'!D407)=0,"","X")</f>
        <v/>
      </c>
      <c r="H407" s="1" t="str">
        <f>IF(COUNTIFS('Support - LTAP'!C:C,'Main - LMDD Calculation'!D407)=1,"X","")</f>
        <v/>
      </c>
      <c r="I407" s="30" t="str">
        <f t="shared" si="36"/>
        <v>NO</v>
      </c>
      <c r="J407" s="37">
        <f t="shared" si="37"/>
        <v>0</v>
      </c>
      <c r="K407" s="38">
        <f t="shared" si="38"/>
        <v>0</v>
      </c>
      <c r="L407" s="39">
        <f t="shared" si="39"/>
        <v>0</v>
      </c>
      <c r="M407" s="39">
        <f t="shared" si="40"/>
        <v>0</v>
      </c>
      <c r="N407" s="40">
        <f t="shared" si="41"/>
        <v>0</v>
      </c>
    </row>
    <row r="408" spans="1:14" x14ac:dyDescent="0.25">
      <c r="A408" s="1" t="s">
        <v>797</v>
      </c>
      <c r="B408" s="1">
        <v>3</v>
      </c>
      <c r="C408" s="1" t="s">
        <v>807</v>
      </c>
      <c r="D408" s="1" t="s">
        <v>1802</v>
      </c>
      <c r="E408" s="3" t="s">
        <v>808</v>
      </c>
      <c r="F408" s="46">
        <v>6.7799999999999994</v>
      </c>
      <c r="G408" s="29" t="str">
        <f>IF(COUNTIFS('Support - BMV '!C:C,'Main - LMDD Calculation'!D408)=0,"","X")</f>
        <v/>
      </c>
      <c r="H408" s="1" t="str">
        <f>IF(COUNTIFS('Support - LTAP'!C:C,'Main - LMDD Calculation'!D408)=1,"X","")</f>
        <v/>
      </c>
      <c r="I408" s="30" t="str">
        <f t="shared" si="36"/>
        <v>NO</v>
      </c>
      <c r="J408" s="37">
        <f t="shared" si="37"/>
        <v>0</v>
      </c>
      <c r="K408" s="38">
        <f t="shared" si="38"/>
        <v>0</v>
      </c>
      <c r="L408" s="39">
        <f t="shared" si="39"/>
        <v>0</v>
      </c>
      <c r="M408" s="39">
        <f t="shared" si="40"/>
        <v>0</v>
      </c>
      <c r="N408" s="40">
        <f t="shared" si="41"/>
        <v>0</v>
      </c>
    </row>
    <row r="409" spans="1:14" x14ac:dyDescent="0.25">
      <c r="A409" s="1" t="s">
        <v>797</v>
      </c>
      <c r="B409" s="1">
        <v>3</v>
      </c>
      <c r="C409" s="1" t="s">
        <v>809</v>
      </c>
      <c r="D409" s="1" t="s">
        <v>1803</v>
      </c>
      <c r="E409" s="3" t="s">
        <v>810</v>
      </c>
      <c r="F409" s="46">
        <v>3.6032000000000006</v>
      </c>
      <c r="G409" s="29" t="str">
        <f>IF(COUNTIFS('Support - BMV '!C:C,'Main - LMDD Calculation'!D409)=0,"","X")</f>
        <v/>
      </c>
      <c r="H409" s="1" t="str">
        <f>IF(COUNTIFS('Support - LTAP'!C:C,'Main - LMDD Calculation'!D409)=1,"X","")</f>
        <v/>
      </c>
      <c r="I409" s="30" t="str">
        <f t="shared" si="36"/>
        <v>NO</v>
      </c>
      <c r="J409" s="37">
        <f t="shared" si="37"/>
        <v>0</v>
      </c>
      <c r="K409" s="38">
        <f t="shared" si="38"/>
        <v>0</v>
      </c>
      <c r="L409" s="39">
        <f t="shared" si="39"/>
        <v>0</v>
      </c>
      <c r="M409" s="39">
        <f t="shared" si="40"/>
        <v>0</v>
      </c>
      <c r="N409" s="40">
        <f t="shared" si="41"/>
        <v>0</v>
      </c>
    </row>
    <row r="410" spans="1:14" x14ac:dyDescent="0.25">
      <c r="A410" s="1" t="s">
        <v>811</v>
      </c>
      <c r="B410" s="1">
        <v>1</v>
      </c>
      <c r="C410" s="1" t="s">
        <v>7</v>
      </c>
      <c r="D410" s="1" t="s">
        <v>1804</v>
      </c>
      <c r="E410" s="3" t="s">
        <v>1358</v>
      </c>
      <c r="F410" s="46">
        <v>1419.2219999999973</v>
      </c>
      <c r="G410" s="29" t="str">
        <f>IF(COUNTIFS('Support - BMV '!C:C,'Main - LMDD Calculation'!D410)=0,"","X")</f>
        <v>X</v>
      </c>
      <c r="H410" s="1" t="str">
        <f>IF(COUNTIFS('Support - LTAP'!C:C,'Main - LMDD Calculation'!D410)=1,"X","")</f>
        <v>X</v>
      </c>
      <c r="I410" s="30" t="str">
        <f t="shared" si="36"/>
        <v>YES</v>
      </c>
      <c r="J410" s="37">
        <f t="shared" si="37"/>
        <v>1419.2219999999973</v>
      </c>
      <c r="K410" s="38">
        <f t="shared" si="38"/>
        <v>1.2660357982237032E-2</v>
      </c>
      <c r="L410" s="39">
        <f t="shared" si="39"/>
        <v>412931.72</v>
      </c>
      <c r="M410" s="39">
        <f t="shared" si="40"/>
        <v>0</v>
      </c>
      <c r="N410" s="40">
        <f t="shared" si="41"/>
        <v>412931.72</v>
      </c>
    </row>
    <row r="411" spans="1:14" x14ac:dyDescent="0.25">
      <c r="A411" s="1" t="s">
        <v>811</v>
      </c>
      <c r="B411" s="1">
        <v>3</v>
      </c>
      <c r="C411" s="1" t="s">
        <v>812</v>
      </c>
      <c r="D411" s="1" t="s">
        <v>1805</v>
      </c>
      <c r="E411" s="6" t="s">
        <v>813</v>
      </c>
      <c r="F411" s="46">
        <v>489.63359999999972</v>
      </c>
      <c r="G411" s="29" t="str">
        <f>IF(COUNTIFS('Support - BMV '!C:C,'Main - LMDD Calculation'!D411)=0,"","X")</f>
        <v/>
      </c>
      <c r="H411" s="1" t="str">
        <f>IF(COUNTIFS('Support - LTAP'!C:C,'Main - LMDD Calculation'!D411)=1,"X","")</f>
        <v/>
      </c>
      <c r="I411" s="30" t="str">
        <f t="shared" si="36"/>
        <v>NO</v>
      </c>
      <c r="J411" s="37">
        <f t="shared" si="37"/>
        <v>0</v>
      </c>
      <c r="K411" s="38">
        <f t="shared" si="38"/>
        <v>0</v>
      </c>
      <c r="L411" s="39">
        <f t="shared" si="39"/>
        <v>0</v>
      </c>
      <c r="M411" s="39">
        <f t="shared" si="40"/>
        <v>0</v>
      </c>
      <c r="N411" s="40">
        <f t="shared" si="41"/>
        <v>0</v>
      </c>
    </row>
    <row r="412" spans="1:14" x14ac:dyDescent="0.25">
      <c r="A412" s="1" t="s">
        <v>811</v>
      </c>
      <c r="B412" s="1">
        <v>3</v>
      </c>
      <c r="C412" s="1" t="s">
        <v>814</v>
      </c>
      <c r="D412" s="1" t="s">
        <v>1806</v>
      </c>
      <c r="E412" s="3" t="s">
        <v>815</v>
      </c>
      <c r="F412" s="46">
        <v>70.029300000000006</v>
      </c>
      <c r="G412" s="29" t="str">
        <f>IF(COUNTIFS('Support - BMV '!C:C,'Main - LMDD Calculation'!D412)=0,"","X")</f>
        <v>X</v>
      </c>
      <c r="H412" s="1" t="str">
        <f>IF(COUNTIFS('Support - LTAP'!C:C,'Main - LMDD Calculation'!D412)=1,"X","")</f>
        <v>X</v>
      </c>
      <c r="I412" s="30" t="str">
        <f t="shared" si="36"/>
        <v>YES</v>
      </c>
      <c r="J412" s="37">
        <f t="shared" si="37"/>
        <v>70.029300000000006</v>
      </c>
      <c r="K412" s="38">
        <f t="shared" si="38"/>
        <v>6.2470565369299061E-4</v>
      </c>
      <c r="L412" s="39">
        <f t="shared" si="39"/>
        <v>20375.47</v>
      </c>
      <c r="M412" s="39">
        <f t="shared" si="40"/>
        <v>0</v>
      </c>
      <c r="N412" s="40">
        <f t="shared" si="41"/>
        <v>20375.47</v>
      </c>
    </row>
    <row r="413" spans="1:14" x14ac:dyDescent="0.25">
      <c r="A413" s="1" t="s">
        <v>811</v>
      </c>
      <c r="B413" s="1">
        <v>3</v>
      </c>
      <c r="C413" s="1" t="s">
        <v>816</v>
      </c>
      <c r="D413" s="1" t="s">
        <v>1807</v>
      </c>
      <c r="E413" s="3" t="s">
        <v>817</v>
      </c>
      <c r="F413" s="46">
        <v>5.2343999999999999</v>
      </c>
      <c r="G413" s="29" t="str">
        <f>IF(COUNTIFS('Support - BMV '!C:C,'Main - LMDD Calculation'!D413)=0,"","X")</f>
        <v/>
      </c>
      <c r="H413" s="1" t="str">
        <f>IF(COUNTIFS('Support - LTAP'!C:C,'Main - LMDD Calculation'!D413)=1,"X","")</f>
        <v/>
      </c>
      <c r="I413" s="30" t="str">
        <f t="shared" si="36"/>
        <v>NO</v>
      </c>
      <c r="J413" s="37">
        <f t="shared" si="37"/>
        <v>0</v>
      </c>
      <c r="K413" s="38">
        <f t="shared" si="38"/>
        <v>0</v>
      </c>
      <c r="L413" s="39">
        <f t="shared" si="39"/>
        <v>0</v>
      </c>
      <c r="M413" s="39">
        <f t="shared" si="40"/>
        <v>0</v>
      </c>
      <c r="N413" s="40">
        <f t="shared" si="41"/>
        <v>0</v>
      </c>
    </row>
    <row r="414" spans="1:14" x14ac:dyDescent="0.25">
      <c r="A414" s="1" t="s">
        <v>818</v>
      </c>
      <c r="B414" s="1">
        <v>1</v>
      </c>
      <c r="C414" s="1" t="s">
        <v>7</v>
      </c>
      <c r="D414" s="1" t="s">
        <v>1808</v>
      </c>
      <c r="E414" s="3" t="s">
        <v>1359</v>
      </c>
      <c r="F414" s="46">
        <v>1640.6975999999997</v>
      </c>
      <c r="G414" s="29" t="str">
        <f>IF(COUNTIFS('Support - BMV '!C:C,'Main - LMDD Calculation'!D414)=0,"","X")</f>
        <v>X</v>
      </c>
      <c r="H414" s="1" t="str">
        <f>IF(COUNTIFS('Support - LTAP'!C:C,'Main - LMDD Calculation'!D414)=1,"X","")</f>
        <v>X</v>
      </c>
      <c r="I414" s="30" t="str">
        <f t="shared" si="36"/>
        <v>YES</v>
      </c>
      <c r="J414" s="37">
        <f t="shared" si="37"/>
        <v>1640.6975999999997</v>
      </c>
      <c r="K414" s="38">
        <f t="shared" si="38"/>
        <v>1.4636060430712867E-2</v>
      </c>
      <c r="L414" s="39">
        <f t="shared" si="39"/>
        <v>477371.47</v>
      </c>
      <c r="M414" s="39">
        <f t="shared" si="40"/>
        <v>0</v>
      </c>
      <c r="N414" s="40">
        <f t="shared" si="41"/>
        <v>477371.47</v>
      </c>
    </row>
    <row r="415" spans="1:14" x14ac:dyDescent="0.25">
      <c r="A415" s="1" t="s">
        <v>818</v>
      </c>
      <c r="B415" s="1">
        <v>3</v>
      </c>
      <c r="C415" s="1" t="s">
        <v>819</v>
      </c>
      <c r="D415" s="1" t="s">
        <v>1809</v>
      </c>
      <c r="E415" s="3" t="s">
        <v>820</v>
      </c>
      <c r="F415" s="46">
        <v>146.68830000000008</v>
      </c>
      <c r="G415" s="29" t="str">
        <f>IF(COUNTIFS('Support - BMV '!C:C,'Main - LMDD Calculation'!D415)=0,"","X")</f>
        <v>X</v>
      </c>
      <c r="H415" s="1" t="str">
        <f>IF(COUNTIFS('Support - LTAP'!C:C,'Main - LMDD Calculation'!D415)=1,"X","")</f>
        <v>X</v>
      </c>
      <c r="I415" s="30" t="str">
        <f t="shared" si="36"/>
        <v>YES</v>
      </c>
      <c r="J415" s="37">
        <f t="shared" si="37"/>
        <v>146.68830000000008</v>
      </c>
      <c r="K415" s="38">
        <f t="shared" si="38"/>
        <v>1.3085524250651308E-3</v>
      </c>
      <c r="L415" s="39">
        <f t="shared" si="39"/>
        <v>42679.9</v>
      </c>
      <c r="M415" s="39">
        <f t="shared" si="40"/>
        <v>0</v>
      </c>
      <c r="N415" s="40">
        <f t="shared" si="41"/>
        <v>42679.9</v>
      </c>
    </row>
    <row r="416" spans="1:14" x14ac:dyDescent="0.25">
      <c r="A416" s="1" t="s">
        <v>818</v>
      </c>
      <c r="B416" s="1">
        <v>3</v>
      </c>
      <c r="C416" s="1" t="s">
        <v>821</v>
      </c>
      <c r="D416" s="1" t="s">
        <v>1810</v>
      </c>
      <c r="E416" s="3" t="s">
        <v>822</v>
      </c>
      <c r="F416" s="46">
        <v>3.5121999999999995</v>
      </c>
      <c r="G416" s="29" t="str">
        <f>IF(COUNTIFS('Support - BMV '!C:C,'Main - LMDD Calculation'!D416)=0,"","X")</f>
        <v/>
      </c>
      <c r="H416" s="1" t="str">
        <f>IF(COUNTIFS('Support - LTAP'!C:C,'Main - LMDD Calculation'!D416)=1,"X","")</f>
        <v/>
      </c>
      <c r="I416" s="30" t="str">
        <f t="shared" si="36"/>
        <v>NO</v>
      </c>
      <c r="J416" s="37">
        <f t="shared" si="37"/>
        <v>0</v>
      </c>
      <c r="K416" s="38">
        <f t="shared" si="38"/>
        <v>0</v>
      </c>
      <c r="L416" s="39">
        <f t="shared" si="39"/>
        <v>0</v>
      </c>
      <c r="M416" s="39">
        <f t="shared" si="40"/>
        <v>0</v>
      </c>
      <c r="N416" s="40">
        <f t="shared" si="41"/>
        <v>0</v>
      </c>
    </row>
    <row r="417" spans="1:14" x14ac:dyDescent="0.25">
      <c r="A417" s="1" t="s">
        <v>818</v>
      </c>
      <c r="B417" s="1">
        <v>3</v>
      </c>
      <c r="C417" s="1" t="s">
        <v>823</v>
      </c>
      <c r="D417" s="1" t="s">
        <v>1811</v>
      </c>
      <c r="E417" s="3" t="s">
        <v>824</v>
      </c>
      <c r="F417" s="46">
        <v>9.8042999999999996</v>
      </c>
      <c r="G417" s="29" t="str">
        <f>IF(COUNTIFS('Support - BMV '!C:C,'Main - LMDD Calculation'!D417)=0,"","X")</f>
        <v/>
      </c>
      <c r="H417" s="1" t="str">
        <f>IF(COUNTIFS('Support - LTAP'!C:C,'Main - LMDD Calculation'!D417)=1,"X","")</f>
        <v/>
      </c>
      <c r="I417" s="30" t="str">
        <f t="shared" si="36"/>
        <v>NO</v>
      </c>
      <c r="J417" s="37">
        <f t="shared" si="37"/>
        <v>0</v>
      </c>
      <c r="K417" s="38">
        <f t="shared" si="38"/>
        <v>0</v>
      </c>
      <c r="L417" s="39">
        <f t="shared" si="39"/>
        <v>0</v>
      </c>
      <c r="M417" s="39">
        <f t="shared" si="40"/>
        <v>0</v>
      </c>
      <c r="N417" s="40">
        <f t="shared" si="41"/>
        <v>0</v>
      </c>
    </row>
    <row r="418" spans="1:14" x14ac:dyDescent="0.25">
      <c r="A418" s="1" t="s">
        <v>818</v>
      </c>
      <c r="B418" s="1">
        <v>3</v>
      </c>
      <c r="C418" s="1" t="s">
        <v>825</v>
      </c>
      <c r="D418" s="1" t="s">
        <v>1812</v>
      </c>
      <c r="E418" s="3" t="s">
        <v>826</v>
      </c>
      <c r="F418" s="46">
        <v>13.720599999999999</v>
      </c>
      <c r="G418" s="29" t="str">
        <f>IF(COUNTIFS('Support - BMV '!C:C,'Main - LMDD Calculation'!D418)=0,"","X")</f>
        <v/>
      </c>
      <c r="H418" s="1" t="str">
        <f>IF(COUNTIFS('Support - LTAP'!C:C,'Main - LMDD Calculation'!D418)=1,"X","")</f>
        <v/>
      </c>
      <c r="I418" s="30" t="str">
        <f t="shared" si="36"/>
        <v>NO</v>
      </c>
      <c r="J418" s="37">
        <f t="shared" si="37"/>
        <v>0</v>
      </c>
      <c r="K418" s="38">
        <f t="shared" si="38"/>
        <v>0</v>
      </c>
      <c r="L418" s="39">
        <f t="shared" si="39"/>
        <v>0</v>
      </c>
      <c r="M418" s="39">
        <f t="shared" si="40"/>
        <v>0</v>
      </c>
      <c r="N418" s="40">
        <f t="shared" si="41"/>
        <v>0</v>
      </c>
    </row>
    <row r="419" spans="1:14" x14ac:dyDescent="0.25">
      <c r="A419" s="1" t="s">
        <v>818</v>
      </c>
      <c r="B419" s="1">
        <v>3</v>
      </c>
      <c r="C419" s="1" t="s">
        <v>827</v>
      </c>
      <c r="D419" s="1" t="s">
        <v>1813</v>
      </c>
      <c r="E419" s="3" t="s">
        <v>828</v>
      </c>
      <c r="F419" s="46">
        <v>9.2482999999999969</v>
      </c>
      <c r="G419" s="29" t="str">
        <f>IF(COUNTIFS('Support - BMV '!C:C,'Main - LMDD Calculation'!D419)=0,"","X")</f>
        <v/>
      </c>
      <c r="H419" s="1" t="str">
        <f>IF(COUNTIFS('Support - LTAP'!C:C,'Main - LMDD Calculation'!D419)=1,"X","")</f>
        <v/>
      </c>
      <c r="I419" s="30" t="str">
        <f t="shared" si="36"/>
        <v>NO</v>
      </c>
      <c r="J419" s="37">
        <f t="shared" si="37"/>
        <v>0</v>
      </c>
      <c r="K419" s="38">
        <f t="shared" si="38"/>
        <v>0</v>
      </c>
      <c r="L419" s="39">
        <f t="shared" si="39"/>
        <v>0</v>
      </c>
      <c r="M419" s="39">
        <f t="shared" si="40"/>
        <v>0</v>
      </c>
      <c r="N419" s="40">
        <f t="shared" si="41"/>
        <v>0</v>
      </c>
    </row>
    <row r="420" spans="1:14" x14ac:dyDescent="0.25">
      <c r="A420" s="1" t="s">
        <v>818</v>
      </c>
      <c r="B420" s="1">
        <v>3</v>
      </c>
      <c r="C420" s="1" t="s">
        <v>829</v>
      </c>
      <c r="D420" s="1" t="s">
        <v>1814</v>
      </c>
      <c r="E420" s="3" t="s">
        <v>830</v>
      </c>
      <c r="F420" s="46">
        <v>7.2236000000000002</v>
      </c>
      <c r="G420" s="29" t="str">
        <f>IF(COUNTIFS('Support - BMV '!C:C,'Main - LMDD Calculation'!D420)=0,"","X")</f>
        <v/>
      </c>
      <c r="H420" s="1" t="str">
        <f>IF(COUNTIFS('Support - LTAP'!C:C,'Main - LMDD Calculation'!D420)=1,"X","")</f>
        <v/>
      </c>
      <c r="I420" s="30" t="str">
        <f t="shared" si="36"/>
        <v>NO</v>
      </c>
      <c r="J420" s="37">
        <f t="shared" si="37"/>
        <v>0</v>
      </c>
      <c r="K420" s="38">
        <f t="shared" si="38"/>
        <v>0</v>
      </c>
      <c r="L420" s="39">
        <f t="shared" si="39"/>
        <v>0</v>
      </c>
      <c r="M420" s="39">
        <f t="shared" si="40"/>
        <v>0</v>
      </c>
      <c r="N420" s="40">
        <f t="shared" si="41"/>
        <v>0</v>
      </c>
    </row>
    <row r="421" spans="1:14" x14ac:dyDescent="0.25">
      <c r="A421" s="1" t="s">
        <v>818</v>
      </c>
      <c r="B421" s="1">
        <v>3</v>
      </c>
      <c r="C421" s="1" t="s">
        <v>831</v>
      </c>
      <c r="D421" s="1" t="s">
        <v>1815</v>
      </c>
      <c r="E421" s="3" t="s">
        <v>832</v>
      </c>
      <c r="F421" s="46">
        <v>6.6289000000000007</v>
      </c>
      <c r="G421" s="29" t="str">
        <f>IF(COUNTIFS('Support - BMV '!C:C,'Main - LMDD Calculation'!D421)=0,"","X")</f>
        <v/>
      </c>
      <c r="H421" s="1" t="str">
        <f>IF(COUNTIFS('Support - LTAP'!C:C,'Main - LMDD Calculation'!D421)=1,"X","")</f>
        <v/>
      </c>
      <c r="I421" s="30" t="str">
        <f t="shared" si="36"/>
        <v>NO</v>
      </c>
      <c r="J421" s="37">
        <f t="shared" si="37"/>
        <v>0</v>
      </c>
      <c r="K421" s="38">
        <f t="shared" si="38"/>
        <v>0</v>
      </c>
      <c r="L421" s="39">
        <f t="shared" si="39"/>
        <v>0</v>
      </c>
      <c r="M421" s="39">
        <f t="shared" si="40"/>
        <v>0</v>
      </c>
      <c r="N421" s="40">
        <f t="shared" si="41"/>
        <v>0</v>
      </c>
    </row>
    <row r="422" spans="1:14" x14ac:dyDescent="0.25">
      <c r="A422" s="1" t="s">
        <v>818</v>
      </c>
      <c r="B422" s="1">
        <v>3</v>
      </c>
      <c r="C422" s="1" t="s">
        <v>833</v>
      </c>
      <c r="D422" s="1" t="s">
        <v>1816</v>
      </c>
      <c r="E422" s="3" t="s">
        <v>834</v>
      </c>
      <c r="F422" s="46">
        <v>13.219899999999999</v>
      </c>
      <c r="G422" s="29" t="str">
        <f>IF(COUNTIFS('Support - BMV '!C:C,'Main - LMDD Calculation'!D422)=0,"","X")</f>
        <v/>
      </c>
      <c r="H422" s="1" t="str">
        <f>IF(COUNTIFS('Support - LTAP'!C:C,'Main - LMDD Calculation'!D422)=1,"X","")</f>
        <v/>
      </c>
      <c r="I422" s="30" t="str">
        <f t="shared" si="36"/>
        <v>NO</v>
      </c>
      <c r="J422" s="37">
        <f t="shared" si="37"/>
        <v>0</v>
      </c>
      <c r="K422" s="38">
        <f t="shared" si="38"/>
        <v>0</v>
      </c>
      <c r="L422" s="39">
        <f t="shared" si="39"/>
        <v>0</v>
      </c>
      <c r="M422" s="39">
        <f t="shared" si="40"/>
        <v>0</v>
      </c>
      <c r="N422" s="40">
        <f t="shared" si="41"/>
        <v>0</v>
      </c>
    </row>
    <row r="423" spans="1:14" x14ac:dyDescent="0.25">
      <c r="A423" s="1" t="s">
        <v>818</v>
      </c>
      <c r="B423" s="1">
        <v>3</v>
      </c>
      <c r="C423" s="1" t="s">
        <v>835</v>
      </c>
      <c r="D423" s="1" t="s">
        <v>1817</v>
      </c>
      <c r="E423" s="3" t="s">
        <v>836</v>
      </c>
      <c r="F423" s="46">
        <v>4.0461</v>
      </c>
      <c r="G423" s="29" t="str">
        <f>IF(COUNTIFS('Support - BMV '!C:C,'Main - LMDD Calculation'!D423)=0,"","X")</f>
        <v/>
      </c>
      <c r="H423" s="1" t="str">
        <f>IF(COUNTIFS('Support - LTAP'!C:C,'Main - LMDD Calculation'!D423)=1,"X","")</f>
        <v/>
      </c>
      <c r="I423" s="30" t="str">
        <f t="shared" si="36"/>
        <v>NO</v>
      </c>
      <c r="J423" s="37">
        <f t="shared" si="37"/>
        <v>0</v>
      </c>
      <c r="K423" s="38">
        <f t="shared" si="38"/>
        <v>0</v>
      </c>
      <c r="L423" s="39">
        <f t="shared" si="39"/>
        <v>0</v>
      </c>
      <c r="M423" s="39">
        <f t="shared" si="40"/>
        <v>0</v>
      </c>
      <c r="N423" s="40">
        <f t="shared" si="41"/>
        <v>0</v>
      </c>
    </row>
    <row r="424" spans="1:14" x14ac:dyDescent="0.25">
      <c r="A424" s="1" t="s">
        <v>818</v>
      </c>
      <c r="B424" s="1">
        <v>3</v>
      </c>
      <c r="C424" s="1" t="s">
        <v>837</v>
      </c>
      <c r="D424" s="1" t="s">
        <v>1818</v>
      </c>
      <c r="E424" s="3" t="s">
        <v>838</v>
      </c>
      <c r="F424" s="46">
        <v>6.8403</v>
      </c>
      <c r="G424" s="29" t="str">
        <f>IF(COUNTIFS('Support - BMV '!C:C,'Main - LMDD Calculation'!D424)=0,"","X")</f>
        <v/>
      </c>
      <c r="H424" s="1" t="str">
        <f>IF(COUNTIFS('Support - LTAP'!C:C,'Main - LMDD Calculation'!D424)=1,"X","")</f>
        <v/>
      </c>
      <c r="I424" s="30" t="str">
        <f t="shared" si="36"/>
        <v>NO</v>
      </c>
      <c r="J424" s="37">
        <f t="shared" si="37"/>
        <v>0</v>
      </c>
      <c r="K424" s="38">
        <f t="shared" si="38"/>
        <v>0</v>
      </c>
      <c r="L424" s="39">
        <f t="shared" si="39"/>
        <v>0</v>
      </c>
      <c r="M424" s="39">
        <f t="shared" si="40"/>
        <v>0</v>
      </c>
      <c r="N424" s="40">
        <f t="shared" si="41"/>
        <v>0</v>
      </c>
    </row>
    <row r="425" spans="1:14" x14ac:dyDescent="0.25">
      <c r="A425" s="1" t="s">
        <v>818</v>
      </c>
      <c r="B425" s="1">
        <v>3</v>
      </c>
      <c r="C425" s="1" t="s">
        <v>839</v>
      </c>
      <c r="D425" s="1" t="s">
        <v>1819</v>
      </c>
      <c r="E425" s="3" t="s">
        <v>840</v>
      </c>
      <c r="F425" s="46">
        <v>5.6700000000000008</v>
      </c>
      <c r="G425" s="29" t="str">
        <f>IF(COUNTIFS('Support - BMV '!C:C,'Main - LMDD Calculation'!D425)=0,"","X")</f>
        <v/>
      </c>
      <c r="H425" s="1" t="str">
        <f>IF(COUNTIFS('Support - LTAP'!C:C,'Main - LMDD Calculation'!D425)=1,"X","")</f>
        <v/>
      </c>
      <c r="I425" s="30" t="str">
        <f t="shared" si="36"/>
        <v>NO</v>
      </c>
      <c r="J425" s="37">
        <f t="shared" si="37"/>
        <v>0</v>
      </c>
      <c r="K425" s="38">
        <f t="shared" si="38"/>
        <v>0</v>
      </c>
      <c r="L425" s="39">
        <f t="shared" si="39"/>
        <v>0</v>
      </c>
      <c r="M425" s="39">
        <f t="shared" si="40"/>
        <v>0</v>
      </c>
      <c r="N425" s="40">
        <f t="shared" si="41"/>
        <v>0</v>
      </c>
    </row>
    <row r="426" spans="1:14" x14ac:dyDescent="0.25">
      <c r="A426" s="1" t="s">
        <v>841</v>
      </c>
      <c r="B426" s="1">
        <v>1</v>
      </c>
      <c r="C426" s="1" t="s">
        <v>7</v>
      </c>
      <c r="D426" s="1" t="s">
        <v>1820</v>
      </c>
      <c r="E426" s="3" t="s">
        <v>1360</v>
      </c>
      <c r="F426" s="46">
        <v>1362.1460999999995</v>
      </c>
      <c r="G426" s="29" t="str">
        <f>IF(COUNTIFS('Support - BMV '!C:C,'Main - LMDD Calculation'!D426)=0,"","X")</f>
        <v>X</v>
      </c>
      <c r="H426" s="1" t="str">
        <f>IF(COUNTIFS('Support - LTAP'!C:C,'Main - LMDD Calculation'!D426)=1,"X","")</f>
        <v>X</v>
      </c>
      <c r="I426" s="30" t="str">
        <f t="shared" si="36"/>
        <v>YES</v>
      </c>
      <c r="J426" s="37">
        <f t="shared" si="37"/>
        <v>1362.1460999999995</v>
      </c>
      <c r="K426" s="38">
        <f t="shared" si="38"/>
        <v>1.2151204850339178E-2</v>
      </c>
      <c r="L426" s="39">
        <f t="shared" si="39"/>
        <v>396325.13</v>
      </c>
      <c r="M426" s="39">
        <f t="shared" si="40"/>
        <v>0</v>
      </c>
      <c r="N426" s="40">
        <f t="shared" si="41"/>
        <v>396325.13</v>
      </c>
    </row>
    <row r="427" spans="1:14" x14ac:dyDescent="0.25">
      <c r="A427" s="1" t="s">
        <v>841</v>
      </c>
      <c r="B427" s="1">
        <v>3</v>
      </c>
      <c r="C427" s="1" t="s">
        <v>843</v>
      </c>
      <c r="D427" s="1" t="s">
        <v>1821</v>
      </c>
      <c r="E427" s="3" t="s">
        <v>844</v>
      </c>
      <c r="F427" s="46">
        <v>161.87640000000005</v>
      </c>
      <c r="G427" s="29" t="str">
        <f>IF(COUNTIFS('Support - BMV '!C:C,'Main - LMDD Calculation'!D427)=0,"","X")</f>
        <v>X</v>
      </c>
      <c r="H427" s="1" t="str">
        <f>IF(COUNTIFS('Support - LTAP'!C:C,'Main - LMDD Calculation'!D427)=1,"X","")</f>
        <v>X</v>
      </c>
      <c r="I427" s="30" t="str">
        <f t="shared" si="36"/>
        <v>YES</v>
      </c>
      <c r="J427" s="37">
        <f t="shared" si="37"/>
        <v>161.87640000000005</v>
      </c>
      <c r="K427" s="38">
        <f t="shared" si="38"/>
        <v>1.4440398844407704E-3</v>
      </c>
      <c r="L427" s="39">
        <f t="shared" si="39"/>
        <v>47098.97</v>
      </c>
      <c r="M427" s="39">
        <f t="shared" si="40"/>
        <v>0</v>
      </c>
      <c r="N427" s="40">
        <f t="shared" si="41"/>
        <v>47098.97</v>
      </c>
    </row>
    <row r="428" spans="1:14" x14ac:dyDescent="0.25">
      <c r="A428" s="1" t="s">
        <v>841</v>
      </c>
      <c r="B428" s="1">
        <v>3</v>
      </c>
      <c r="C428" s="1" t="s">
        <v>845</v>
      </c>
      <c r="D428" s="1" t="s">
        <v>1822</v>
      </c>
      <c r="E428" s="3" t="s">
        <v>846</v>
      </c>
      <c r="F428" s="46">
        <v>98.257000000000019</v>
      </c>
      <c r="G428" s="29" t="str">
        <f>IF(COUNTIFS('Support - BMV '!C:C,'Main - LMDD Calculation'!D428)=0,"","X")</f>
        <v/>
      </c>
      <c r="H428" s="1" t="str">
        <f>IF(COUNTIFS('Support - LTAP'!C:C,'Main - LMDD Calculation'!D428)=1,"X","")</f>
        <v/>
      </c>
      <c r="I428" s="30" t="str">
        <f t="shared" si="36"/>
        <v>NO</v>
      </c>
      <c r="J428" s="37">
        <f t="shared" si="37"/>
        <v>0</v>
      </c>
      <c r="K428" s="38">
        <f t="shared" si="38"/>
        <v>0</v>
      </c>
      <c r="L428" s="39">
        <f t="shared" si="39"/>
        <v>0</v>
      </c>
      <c r="M428" s="39">
        <f t="shared" si="40"/>
        <v>0</v>
      </c>
      <c r="N428" s="40">
        <f t="shared" si="41"/>
        <v>0</v>
      </c>
    </row>
    <row r="429" spans="1:14" x14ac:dyDescent="0.25">
      <c r="A429" s="1" t="s">
        <v>841</v>
      </c>
      <c r="B429" s="1">
        <v>3</v>
      </c>
      <c r="C429" s="1" t="s">
        <v>847</v>
      </c>
      <c r="D429" s="1" t="s">
        <v>1823</v>
      </c>
      <c r="E429" s="3" t="s">
        <v>848</v>
      </c>
      <c r="F429" s="46">
        <v>1.6603000000000001</v>
      </c>
      <c r="G429" s="29" t="str">
        <f>IF(COUNTIFS('Support - BMV '!C:C,'Main - LMDD Calculation'!D429)=0,"","X")</f>
        <v/>
      </c>
      <c r="H429" s="1" t="str">
        <f>IF(COUNTIFS('Support - LTAP'!C:C,'Main - LMDD Calculation'!D429)=1,"X","")</f>
        <v/>
      </c>
      <c r="I429" s="30" t="str">
        <f t="shared" si="36"/>
        <v>NO</v>
      </c>
      <c r="J429" s="37">
        <f t="shared" si="37"/>
        <v>0</v>
      </c>
      <c r="K429" s="38">
        <f t="shared" si="38"/>
        <v>0</v>
      </c>
      <c r="L429" s="39">
        <f t="shared" si="39"/>
        <v>0</v>
      </c>
      <c r="M429" s="39">
        <f t="shared" si="40"/>
        <v>0</v>
      </c>
      <c r="N429" s="40">
        <f t="shared" si="41"/>
        <v>0</v>
      </c>
    </row>
    <row r="430" spans="1:14" x14ac:dyDescent="0.25">
      <c r="A430" s="1" t="s">
        <v>841</v>
      </c>
      <c r="B430" s="1">
        <v>3</v>
      </c>
      <c r="C430" s="1" t="s">
        <v>849</v>
      </c>
      <c r="D430" s="1" t="s">
        <v>1824</v>
      </c>
      <c r="E430" s="3" t="s">
        <v>850</v>
      </c>
      <c r="F430" s="46">
        <v>20.096699999999998</v>
      </c>
      <c r="G430" s="29" t="str">
        <f>IF(COUNTIFS('Support - BMV '!C:C,'Main - LMDD Calculation'!D430)=0,"","X")</f>
        <v/>
      </c>
      <c r="H430" s="1" t="str">
        <f>IF(COUNTIFS('Support - LTAP'!C:C,'Main - LMDD Calculation'!D430)=1,"X","")</f>
        <v/>
      </c>
      <c r="I430" s="30" t="str">
        <f t="shared" si="36"/>
        <v>NO</v>
      </c>
      <c r="J430" s="37">
        <f t="shared" si="37"/>
        <v>0</v>
      </c>
      <c r="K430" s="38">
        <f t="shared" si="38"/>
        <v>0</v>
      </c>
      <c r="L430" s="39">
        <f t="shared" si="39"/>
        <v>0</v>
      </c>
      <c r="M430" s="39">
        <f t="shared" si="40"/>
        <v>0</v>
      </c>
      <c r="N430" s="40">
        <f t="shared" si="41"/>
        <v>0</v>
      </c>
    </row>
    <row r="431" spans="1:14" x14ac:dyDescent="0.25">
      <c r="A431" s="1" t="s">
        <v>841</v>
      </c>
      <c r="B431" s="1">
        <v>3</v>
      </c>
      <c r="C431" s="1" t="s">
        <v>851</v>
      </c>
      <c r="D431" s="1" t="s">
        <v>1825</v>
      </c>
      <c r="E431" s="3" t="s">
        <v>852</v>
      </c>
      <c r="F431" s="46">
        <v>11.197999999999999</v>
      </c>
      <c r="G431" s="29" t="str">
        <f>IF(COUNTIFS('Support - BMV '!C:C,'Main - LMDD Calculation'!D431)=0,"","X")</f>
        <v/>
      </c>
      <c r="H431" s="1" t="str">
        <f>IF(COUNTIFS('Support - LTAP'!C:C,'Main - LMDD Calculation'!D431)=1,"X","")</f>
        <v/>
      </c>
      <c r="I431" s="30" t="str">
        <f t="shared" si="36"/>
        <v>NO</v>
      </c>
      <c r="J431" s="37">
        <f t="shared" si="37"/>
        <v>0</v>
      </c>
      <c r="K431" s="38">
        <f t="shared" si="38"/>
        <v>0</v>
      </c>
      <c r="L431" s="39">
        <f t="shared" si="39"/>
        <v>0</v>
      </c>
      <c r="M431" s="39">
        <f t="shared" si="40"/>
        <v>0</v>
      </c>
      <c r="N431" s="40">
        <f t="shared" si="41"/>
        <v>0</v>
      </c>
    </row>
    <row r="432" spans="1:14" x14ac:dyDescent="0.25">
      <c r="A432" s="1" t="s">
        <v>841</v>
      </c>
      <c r="B432" s="1">
        <v>3</v>
      </c>
      <c r="C432" s="1" t="s">
        <v>853</v>
      </c>
      <c r="D432" s="1" t="s">
        <v>1826</v>
      </c>
      <c r="E432" s="3" t="s">
        <v>854</v>
      </c>
      <c r="F432" s="46">
        <v>7.0636000000000001</v>
      </c>
      <c r="G432" s="29" t="str">
        <f>IF(COUNTIFS('Support - BMV '!C:C,'Main - LMDD Calculation'!D432)=0,"","X")</f>
        <v/>
      </c>
      <c r="H432" s="1" t="str">
        <f>IF(COUNTIFS('Support - LTAP'!C:C,'Main - LMDD Calculation'!D432)=1,"X","")</f>
        <v/>
      </c>
      <c r="I432" s="30" t="str">
        <f t="shared" si="36"/>
        <v>NO</v>
      </c>
      <c r="J432" s="37">
        <f t="shared" si="37"/>
        <v>0</v>
      </c>
      <c r="K432" s="38">
        <f t="shared" si="38"/>
        <v>0</v>
      </c>
      <c r="L432" s="39">
        <f t="shared" si="39"/>
        <v>0</v>
      </c>
      <c r="M432" s="39">
        <f t="shared" si="40"/>
        <v>0</v>
      </c>
      <c r="N432" s="40">
        <f t="shared" si="41"/>
        <v>0</v>
      </c>
    </row>
    <row r="433" spans="1:14" x14ac:dyDescent="0.25">
      <c r="A433" s="1" t="s">
        <v>841</v>
      </c>
      <c r="B433" s="1">
        <v>3</v>
      </c>
      <c r="C433" s="1" t="s">
        <v>855</v>
      </c>
      <c r="D433" s="1" t="s">
        <v>1827</v>
      </c>
      <c r="E433" s="6" t="s">
        <v>856</v>
      </c>
      <c r="F433" s="46">
        <v>13.0259</v>
      </c>
      <c r="G433" s="29" t="str">
        <f>IF(COUNTIFS('Support - BMV '!C:C,'Main - LMDD Calculation'!D433)=0,"","X")</f>
        <v/>
      </c>
      <c r="H433" s="1" t="str">
        <f>IF(COUNTIFS('Support - LTAP'!C:C,'Main - LMDD Calculation'!D433)=1,"X","")</f>
        <v/>
      </c>
      <c r="I433" s="30" t="str">
        <f t="shared" si="36"/>
        <v>NO</v>
      </c>
      <c r="J433" s="37">
        <f t="shared" si="37"/>
        <v>0</v>
      </c>
      <c r="K433" s="38">
        <f t="shared" si="38"/>
        <v>0</v>
      </c>
      <c r="L433" s="39">
        <f t="shared" si="39"/>
        <v>0</v>
      </c>
      <c r="M433" s="39">
        <f t="shared" si="40"/>
        <v>0</v>
      </c>
      <c r="N433" s="40">
        <f t="shared" si="41"/>
        <v>0</v>
      </c>
    </row>
    <row r="434" spans="1:14" x14ac:dyDescent="0.25">
      <c r="A434" s="1" t="s">
        <v>857</v>
      </c>
      <c r="B434" s="1">
        <v>1</v>
      </c>
      <c r="C434" s="1" t="s">
        <v>7</v>
      </c>
      <c r="D434" s="1" t="s">
        <v>1828</v>
      </c>
      <c r="E434" s="3" t="s">
        <v>1361</v>
      </c>
      <c r="F434" s="46">
        <v>1313.8967999999995</v>
      </c>
      <c r="G434" s="29" t="str">
        <f>IF(COUNTIFS('Support - BMV '!C:C,'Main - LMDD Calculation'!D434)=0,"","X")</f>
        <v/>
      </c>
      <c r="H434" s="1" t="str">
        <f>IF(COUNTIFS('Support - LTAP'!C:C,'Main - LMDD Calculation'!D434)=1,"X","")</f>
        <v/>
      </c>
      <c r="I434" s="30" t="str">
        <f t="shared" si="36"/>
        <v>NO</v>
      </c>
      <c r="J434" s="37">
        <f t="shared" si="37"/>
        <v>0</v>
      </c>
      <c r="K434" s="38">
        <f t="shared" si="38"/>
        <v>0</v>
      </c>
      <c r="L434" s="39">
        <f t="shared" si="39"/>
        <v>0</v>
      </c>
      <c r="M434" s="39">
        <f t="shared" si="40"/>
        <v>0</v>
      </c>
      <c r="N434" s="40">
        <f t="shared" si="41"/>
        <v>0</v>
      </c>
    </row>
    <row r="435" spans="1:14" x14ac:dyDescent="0.25">
      <c r="A435" s="1" t="s">
        <v>857</v>
      </c>
      <c r="B435" s="1">
        <v>3</v>
      </c>
      <c r="C435" s="1" t="s">
        <v>859</v>
      </c>
      <c r="D435" s="1" t="s">
        <v>1829</v>
      </c>
      <c r="E435" s="3" t="s">
        <v>860</v>
      </c>
      <c r="F435" s="46">
        <v>14.127000000000002</v>
      </c>
      <c r="G435" s="29" t="str">
        <f>IF(COUNTIFS('Support - BMV '!C:C,'Main - LMDD Calculation'!D435)=0,"","X")</f>
        <v/>
      </c>
      <c r="H435" s="1" t="str">
        <f>IF(COUNTIFS('Support - LTAP'!C:C,'Main - LMDD Calculation'!D435)=1,"X","")</f>
        <v/>
      </c>
      <c r="I435" s="30" t="str">
        <f t="shared" si="36"/>
        <v>NO</v>
      </c>
      <c r="J435" s="37">
        <f t="shared" si="37"/>
        <v>0</v>
      </c>
      <c r="K435" s="38">
        <f t="shared" si="38"/>
        <v>0</v>
      </c>
      <c r="L435" s="39">
        <f t="shared" si="39"/>
        <v>0</v>
      </c>
      <c r="M435" s="39">
        <f t="shared" si="40"/>
        <v>0</v>
      </c>
      <c r="N435" s="40">
        <f t="shared" si="41"/>
        <v>0</v>
      </c>
    </row>
    <row r="436" spans="1:14" x14ac:dyDescent="0.25">
      <c r="A436" s="1" t="s">
        <v>857</v>
      </c>
      <c r="B436" s="1">
        <v>3</v>
      </c>
      <c r="C436" s="1" t="s">
        <v>861</v>
      </c>
      <c r="D436" s="1" t="s">
        <v>1830</v>
      </c>
      <c r="E436" s="3" t="s">
        <v>862</v>
      </c>
      <c r="F436" s="46">
        <v>15.415899999999999</v>
      </c>
      <c r="G436" s="29" t="str">
        <f>IF(COUNTIFS('Support - BMV '!C:C,'Main - LMDD Calculation'!D436)=0,"","X")</f>
        <v/>
      </c>
      <c r="H436" s="1" t="str">
        <f>IF(COUNTIFS('Support - LTAP'!C:C,'Main - LMDD Calculation'!D436)=1,"X","")</f>
        <v/>
      </c>
      <c r="I436" s="30" t="str">
        <f t="shared" si="36"/>
        <v>NO</v>
      </c>
      <c r="J436" s="37">
        <f t="shared" si="37"/>
        <v>0</v>
      </c>
      <c r="K436" s="38">
        <f t="shared" si="38"/>
        <v>0</v>
      </c>
      <c r="L436" s="39">
        <f t="shared" si="39"/>
        <v>0</v>
      </c>
      <c r="M436" s="39">
        <f t="shared" si="40"/>
        <v>0</v>
      </c>
      <c r="N436" s="40">
        <f t="shared" si="41"/>
        <v>0</v>
      </c>
    </row>
    <row r="437" spans="1:14" x14ac:dyDescent="0.25">
      <c r="A437" s="1" t="s">
        <v>857</v>
      </c>
      <c r="B437" s="1">
        <v>3</v>
      </c>
      <c r="C437" s="1" t="s">
        <v>863</v>
      </c>
      <c r="D437" s="1" t="s">
        <v>1831</v>
      </c>
      <c r="E437" s="3" t="s">
        <v>864</v>
      </c>
      <c r="F437" s="46">
        <v>27.475100000000001</v>
      </c>
      <c r="G437" s="29" t="str">
        <f>IF(COUNTIFS('Support - BMV '!C:C,'Main - LMDD Calculation'!D437)=0,"","X")</f>
        <v/>
      </c>
      <c r="H437" s="1" t="str">
        <f>IF(COUNTIFS('Support - LTAP'!C:C,'Main - LMDD Calculation'!D437)=1,"X","")</f>
        <v/>
      </c>
      <c r="I437" s="30" t="str">
        <f t="shared" si="36"/>
        <v>NO</v>
      </c>
      <c r="J437" s="37">
        <f t="shared" si="37"/>
        <v>0</v>
      </c>
      <c r="K437" s="38">
        <f t="shared" si="38"/>
        <v>0</v>
      </c>
      <c r="L437" s="39">
        <f t="shared" si="39"/>
        <v>0</v>
      </c>
      <c r="M437" s="39">
        <f t="shared" si="40"/>
        <v>0</v>
      </c>
      <c r="N437" s="40">
        <f t="shared" si="41"/>
        <v>0</v>
      </c>
    </row>
    <row r="438" spans="1:14" x14ac:dyDescent="0.25">
      <c r="A438" s="1" t="s">
        <v>857</v>
      </c>
      <c r="B438" s="1">
        <v>3</v>
      </c>
      <c r="C438" s="1" t="s">
        <v>865</v>
      </c>
      <c r="D438" s="1" t="s">
        <v>1832</v>
      </c>
      <c r="E438" s="3" t="s">
        <v>866</v>
      </c>
      <c r="F438" s="46">
        <v>26.917500000000004</v>
      </c>
      <c r="G438" s="29" t="str">
        <f>IF(COUNTIFS('Support - BMV '!C:C,'Main - LMDD Calculation'!D438)=0,"","X")</f>
        <v/>
      </c>
      <c r="H438" s="1" t="str">
        <f>IF(COUNTIFS('Support - LTAP'!C:C,'Main - LMDD Calculation'!D438)=1,"X","")</f>
        <v/>
      </c>
      <c r="I438" s="30" t="str">
        <f t="shared" si="36"/>
        <v>NO</v>
      </c>
      <c r="J438" s="37">
        <f t="shared" si="37"/>
        <v>0</v>
      </c>
      <c r="K438" s="38">
        <f t="shared" si="38"/>
        <v>0</v>
      </c>
      <c r="L438" s="39">
        <f t="shared" si="39"/>
        <v>0</v>
      </c>
      <c r="M438" s="39">
        <f t="shared" si="40"/>
        <v>0</v>
      </c>
      <c r="N438" s="40">
        <f t="shared" si="41"/>
        <v>0</v>
      </c>
    </row>
    <row r="439" spans="1:14" x14ac:dyDescent="0.25">
      <c r="A439" s="1" t="s">
        <v>857</v>
      </c>
      <c r="B439" s="1">
        <v>3</v>
      </c>
      <c r="C439" s="1" t="s">
        <v>867</v>
      </c>
      <c r="D439" s="1" t="s">
        <v>1833</v>
      </c>
      <c r="E439" s="3" t="s">
        <v>868</v>
      </c>
      <c r="F439" s="46">
        <v>4.2477999999999998</v>
      </c>
      <c r="G439" s="29" t="str">
        <f>IF(COUNTIFS('Support - BMV '!C:C,'Main - LMDD Calculation'!D439)=0,"","X")</f>
        <v/>
      </c>
      <c r="H439" s="1" t="str">
        <f>IF(COUNTIFS('Support - LTAP'!C:C,'Main - LMDD Calculation'!D439)=1,"X","")</f>
        <v/>
      </c>
      <c r="I439" s="30" t="str">
        <f t="shared" si="36"/>
        <v>NO</v>
      </c>
      <c r="J439" s="37">
        <f t="shared" si="37"/>
        <v>0</v>
      </c>
      <c r="K439" s="38">
        <f t="shared" si="38"/>
        <v>0</v>
      </c>
      <c r="L439" s="39">
        <f t="shared" si="39"/>
        <v>0</v>
      </c>
      <c r="M439" s="39">
        <f t="shared" si="40"/>
        <v>0</v>
      </c>
      <c r="N439" s="40">
        <f t="shared" si="41"/>
        <v>0</v>
      </c>
    </row>
    <row r="440" spans="1:14" x14ac:dyDescent="0.25">
      <c r="A440" s="1" t="s">
        <v>869</v>
      </c>
      <c r="B440" s="1">
        <v>1</v>
      </c>
      <c r="C440" s="1" t="s">
        <v>7</v>
      </c>
      <c r="D440" s="1" t="s">
        <v>1834</v>
      </c>
      <c r="E440" s="3" t="s">
        <v>1362</v>
      </c>
      <c r="F440" s="46">
        <v>1622.2161999999994</v>
      </c>
      <c r="G440" s="29" t="str">
        <f>IF(COUNTIFS('Support - BMV '!C:C,'Main - LMDD Calculation'!D440)=0,"","X")</f>
        <v>X</v>
      </c>
      <c r="H440" s="1" t="str">
        <f>IF(COUNTIFS('Support - LTAP'!C:C,'Main - LMDD Calculation'!D440)=1,"X","")</f>
        <v>X</v>
      </c>
      <c r="I440" s="30" t="str">
        <f t="shared" si="36"/>
        <v>YES</v>
      </c>
      <c r="J440" s="37">
        <f t="shared" si="37"/>
        <v>1622.2161999999994</v>
      </c>
      <c r="K440" s="38">
        <f t="shared" si="38"/>
        <v>1.4471194652129305E-2</v>
      </c>
      <c r="L440" s="39">
        <f t="shared" si="39"/>
        <v>471994.19</v>
      </c>
      <c r="M440" s="39">
        <f t="shared" si="40"/>
        <v>0</v>
      </c>
      <c r="N440" s="40">
        <f t="shared" si="41"/>
        <v>471994.19</v>
      </c>
    </row>
    <row r="441" spans="1:14" x14ac:dyDescent="0.25">
      <c r="A441" s="1" t="s">
        <v>869</v>
      </c>
      <c r="B441" s="1">
        <v>3</v>
      </c>
      <c r="C441" s="1" t="s">
        <v>871</v>
      </c>
      <c r="D441" s="1" t="s">
        <v>1835</v>
      </c>
      <c r="E441" s="3" t="s">
        <v>872</v>
      </c>
      <c r="F441" s="46">
        <v>99.5886</v>
      </c>
      <c r="G441" s="29" t="str">
        <f>IF(COUNTIFS('Support - BMV '!C:C,'Main - LMDD Calculation'!D441)=0,"","X")</f>
        <v/>
      </c>
      <c r="H441" s="1" t="str">
        <f>IF(COUNTIFS('Support - LTAP'!C:C,'Main - LMDD Calculation'!D441)=1,"X","")</f>
        <v/>
      </c>
      <c r="I441" s="30" t="str">
        <f t="shared" si="36"/>
        <v>NO</v>
      </c>
      <c r="J441" s="37">
        <f t="shared" si="37"/>
        <v>0</v>
      </c>
      <c r="K441" s="38">
        <f t="shared" si="38"/>
        <v>0</v>
      </c>
      <c r="L441" s="39">
        <f t="shared" si="39"/>
        <v>0</v>
      </c>
      <c r="M441" s="39">
        <f t="shared" si="40"/>
        <v>0</v>
      </c>
      <c r="N441" s="40">
        <f t="shared" si="41"/>
        <v>0</v>
      </c>
    </row>
    <row r="442" spans="1:14" x14ac:dyDescent="0.25">
      <c r="A442" s="1" t="s">
        <v>869</v>
      </c>
      <c r="B442" s="1">
        <v>3</v>
      </c>
      <c r="C442" s="1" t="s">
        <v>873</v>
      </c>
      <c r="D442" s="1" t="s">
        <v>1836</v>
      </c>
      <c r="E442" s="3" t="s">
        <v>874</v>
      </c>
      <c r="F442" s="46">
        <v>44.651699999999984</v>
      </c>
      <c r="G442" s="29" t="str">
        <f>IF(COUNTIFS('Support - BMV '!C:C,'Main - LMDD Calculation'!D442)=0,"","X")</f>
        <v/>
      </c>
      <c r="H442" s="1" t="str">
        <f>IF(COUNTIFS('Support - LTAP'!C:C,'Main - LMDD Calculation'!D442)=1,"X","")</f>
        <v/>
      </c>
      <c r="I442" s="30" t="str">
        <f t="shared" si="36"/>
        <v>NO</v>
      </c>
      <c r="J442" s="37">
        <f t="shared" si="37"/>
        <v>0</v>
      </c>
      <c r="K442" s="38">
        <f t="shared" si="38"/>
        <v>0</v>
      </c>
      <c r="L442" s="39">
        <f t="shared" si="39"/>
        <v>0</v>
      </c>
      <c r="M442" s="39">
        <f t="shared" si="40"/>
        <v>0</v>
      </c>
      <c r="N442" s="40">
        <f t="shared" si="41"/>
        <v>0</v>
      </c>
    </row>
    <row r="443" spans="1:14" x14ac:dyDescent="0.25">
      <c r="A443" s="1" t="s">
        <v>869</v>
      </c>
      <c r="B443" s="1">
        <v>3</v>
      </c>
      <c r="C443" s="1" t="s">
        <v>875</v>
      </c>
      <c r="D443" s="1" t="s">
        <v>1837</v>
      </c>
      <c r="E443" s="3" t="s">
        <v>876</v>
      </c>
      <c r="F443" s="46">
        <v>32.311399999999999</v>
      </c>
      <c r="G443" s="29" t="str">
        <f>IF(COUNTIFS('Support - BMV '!C:C,'Main - LMDD Calculation'!D443)=0,"","X")</f>
        <v/>
      </c>
      <c r="H443" s="1" t="str">
        <f>IF(COUNTIFS('Support - LTAP'!C:C,'Main - LMDD Calculation'!D443)=1,"X","")</f>
        <v/>
      </c>
      <c r="I443" s="30" t="str">
        <f t="shared" si="36"/>
        <v>NO</v>
      </c>
      <c r="J443" s="37">
        <f t="shared" si="37"/>
        <v>0</v>
      </c>
      <c r="K443" s="38">
        <f t="shared" si="38"/>
        <v>0</v>
      </c>
      <c r="L443" s="39">
        <f t="shared" si="39"/>
        <v>0</v>
      </c>
      <c r="M443" s="39">
        <f t="shared" si="40"/>
        <v>0</v>
      </c>
      <c r="N443" s="40">
        <f t="shared" si="41"/>
        <v>0</v>
      </c>
    </row>
    <row r="444" spans="1:14" x14ac:dyDescent="0.25">
      <c r="A444" s="1" t="s">
        <v>869</v>
      </c>
      <c r="B444" s="1">
        <v>3</v>
      </c>
      <c r="C444" s="1" t="s">
        <v>877</v>
      </c>
      <c r="D444" s="1" t="s">
        <v>1838</v>
      </c>
      <c r="E444" s="3" t="s">
        <v>878</v>
      </c>
      <c r="F444" s="46">
        <v>28.226099999999999</v>
      </c>
      <c r="G444" s="29" t="str">
        <f>IF(COUNTIFS('Support - BMV '!C:C,'Main - LMDD Calculation'!D444)=0,"","X")</f>
        <v/>
      </c>
      <c r="H444" s="1" t="str">
        <f>IF(COUNTIFS('Support - LTAP'!C:C,'Main - LMDD Calculation'!D444)=1,"X","")</f>
        <v/>
      </c>
      <c r="I444" s="30" t="str">
        <f t="shared" si="36"/>
        <v>NO</v>
      </c>
      <c r="J444" s="37">
        <f t="shared" si="37"/>
        <v>0</v>
      </c>
      <c r="K444" s="38">
        <f t="shared" si="38"/>
        <v>0</v>
      </c>
      <c r="L444" s="39">
        <f t="shared" si="39"/>
        <v>0</v>
      </c>
      <c r="M444" s="39">
        <f t="shared" si="40"/>
        <v>0</v>
      </c>
      <c r="N444" s="40">
        <f t="shared" si="41"/>
        <v>0</v>
      </c>
    </row>
    <row r="445" spans="1:14" x14ac:dyDescent="0.25">
      <c r="A445" s="1" t="s">
        <v>869</v>
      </c>
      <c r="B445" s="1">
        <v>3</v>
      </c>
      <c r="C445" s="1" t="s">
        <v>879</v>
      </c>
      <c r="D445" s="1" t="s">
        <v>1839</v>
      </c>
      <c r="E445" s="3" t="s">
        <v>880</v>
      </c>
      <c r="F445" s="46">
        <v>6.184400000000001</v>
      </c>
      <c r="G445" s="29" t="str">
        <f>IF(COUNTIFS('Support - BMV '!C:C,'Main - LMDD Calculation'!D445)=0,"","X")</f>
        <v/>
      </c>
      <c r="H445" s="1" t="str">
        <f>IF(COUNTIFS('Support - LTAP'!C:C,'Main - LMDD Calculation'!D445)=1,"X","")</f>
        <v/>
      </c>
      <c r="I445" s="30" t="str">
        <f t="shared" si="36"/>
        <v>NO</v>
      </c>
      <c r="J445" s="37">
        <f t="shared" si="37"/>
        <v>0</v>
      </c>
      <c r="K445" s="38">
        <f t="shared" si="38"/>
        <v>0</v>
      </c>
      <c r="L445" s="39">
        <f t="shared" si="39"/>
        <v>0</v>
      </c>
      <c r="M445" s="39">
        <f t="shared" si="40"/>
        <v>0</v>
      </c>
      <c r="N445" s="40">
        <f t="shared" si="41"/>
        <v>0</v>
      </c>
    </row>
    <row r="446" spans="1:14" x14ac:dyDescent="0.25">
      <c r="A446" s="1" t="s">
        <v>869</v>
      </c>
      <c r="B446" s="1">
        <v>3</v>
      </c>
      <c r="C446" s="1" t="s">
        <v>881</v>
      </c>
      <c r="D446" s="1" t="s">
        <v>1840</v>
      </c>
      <c r="E446" s="3" t="s">
        <v>882</v>
      </c>
      <c r="F446" s="46">
        <v>27.569999999999997</v>
      </c>
      <c r="G446" s="29" t="str">
        <f>IF(COUNTIFS('Support - BMV '!C:C,'Main - LMDD Calculation'!D446)=0,"","X")</f>
        <v/>
      </c>
      <c r="H446" s="1" t="str">
        <f>IF(COUNTIFS('Support - LTAP'!C:C,'Main - LMDD Calculation'!D446)=1,"X","")</f>
        <v/>
      </c>
      <c r="I446" s="30" t="str">
        <f t="shared" si="36"/>
        <v>NO</v>
      </c>
      <c r="J446" s="37">
        <f t="shared" si="37"/>
        <v>0</v>
      </c>
      <c r="K446" s="38">
        <f t="shared" si="38"/>
        <v>0</v>
      </c>
      <c r="L446" s="39">
        <f t="shared" si="39"/>
        <v>0</v>
      </c>
      <c r="M446" s="39">
        <f t="shared" si="40"/>
        <v>0</v>
      </c>
      <c r="N446" s="40">
        <f t="shared" si="41"/>
        <v>0</v>
      </c>
    </row>
    <row r="447" spans="1:14" x14ac:dyDescent="0.25">
      <c r="A447" s="1" t="s">
        <v>883</v>
      </c>
      <c r="B447" s="1">
        <v>1</v>
      </c>
      <c r="C447" s="1" t="s">
        <v>7</v>
      </c>
      <c r="D447" s="1" t="s">
        <v>1841</v>
      </c>
      <c r="E447" s="3" t="s">
        <v>1363</v>
      </c>
      <c r="F447" s="46">
        <v>270.1968</v>
      </c>
      <c r="G447" s="29" t="str">
        <f>IF(COUNTIFS('Support - BMV '!C:C,'Main - LMDD Calculation'!D447)=0,"","X")</f>
        <v/>
      </c>
      <c r="H447" s="1" t="str">
        <f>IF(COUNTIFS('Support - LTAP'!C:C,'Main - LMDD Calculation'!D447)=1,"X","")</f>
        <v/>
      </c>
      <c r="I447" s="30" t="str">
        <f t="shared" si="36"/>
        <v>NO</v>
      </c>
      <c r="J447" s="37">
        <f t="shared" si="37"/>
        <v>0</v>
      </c>
      <c r="K447" s="38">
        <f t="shared" si="38"/>
        <v>0</v>
      </c>
      <c r="L447" s="39">
        <f t="shared" si="39"/>
        <v>0</v>
      </c>
      <c r="M447" s="39">
        <f t="shared" si="40"/>
        <v>0</v>
      </c>
      <c r="N447" s="40">
        <f t="shared" si="41"/>
        <v>0</v>
      </c>
    </row>
    <row r="448" spans="1:14" x14ac:dyDescent="0.25">
      <c r="A448" s="1" t="s">
        <v>883</v>
      </c>
      <c r="B448" s="1">
        <v>3</v>
      </c>
      <c r="C448" s="1" t="s">
        <v>885</v>
      </c>
      <c r="D448" s="1" t="s">
        <v>1842</v>
      </c>
      <c r="E448" s="3" t="s">
        <v>886</v>
      </c>
      <c r="F448" s="46">
        <v>23.909200000000006</v>
      </c>
      <c r="G448" s="29" t="str">
        <f>IF(COUNTIFS('Support - BMV '!C:C,'Main - LMDD Calculation'!D448)=0,"","X")</f>
        <v/>
      </c>
      <c r="H448" s="1" t="str">
        <f>IF(COUNTIFS('Support - LTAP'!C:C,'Main - LMDD Calculation'!D448)=1,"X","")</f>
        <v/>
      </c>
      <c r="I448" s="30" t="str">
        <f t="shared" si="36"/>
        <v>NO</v>
      </c>
      <c r="J448" s="37">
        <f t="shared" si="37"/>
        <v>0</v>
      </c>
      <c r="K448" s="38">
        <f t="shared" si="38"/>
        <v>0</v>
      </c>
      <c r="L448" s="39">
        <f t="shared" si="39"/>
        <v>0</v>
      </c>
      <c r="M448" s="39">
        <f t="shared" si="40"/>
        <v>0</v>
      </c>
      <c r="N448" s="40">
        <f t="shared" si="41"/>
        <v>0</v>
      </c>
    </row>
    <row r="449" spans="1:14" x14ac:dyDescent="0.25">
      <c r="A449" s="1" t="s">
        <v>887</v>
      </c>
      <c r="B449" s="1">
        <v>1</v>
      </c>
      <c r="C449" s="1" t="s">
        <v>7</v>
      </c>
      <c r="D449" s="1" t="s">
        <v>1843</v>
      </c>
      <c r="E449" s="3" t="s">
        <v>1364</v>
      </c>
      <c r="F449" s="46">
        <v>1182.8063999999999</v>
      </c>
      <c r="G449" s="29" t="str">
        <f>IF(COUNTIFS('Support - BMV '!C:C,'Main - LMDD Calculation'!D449)=0,"","X")</f>
        <v/>
      </c>
      <c r="H449" s="1" t="str">
        <f>IF(COUNTIFS('Support - LTAP'!C:C,'Main - LMDD Calculation'!D449)=1,"X","")</f>
        <v/>
      </c>
      <c r="I449" s="30" t="str">
        <f t="shared" si="36"/>
        <v>NO</v>
      </c>
      <c r="J449" s="37">
        <f t="shared" si="37"/>
        <v>0</v>
      </c>
      <c r="K449" s="38">
        <f t="shared" si="38"/>
        <v>0</v>
      </c>
      <c r="L449" s="39">
        <f t="shared" si="39"/>
        <v>0</v>
      </c>
      <c r="M449" s="39">
        <f t="shared" si="40"/>
        <v>0</v>
      </c>
      <c r="N449" s="40">
        <f t="shared" si="41"/>
        <v>0</v>
      </c>
    </row>
    <row r="450" spans="1:14" x14ac:dyDescent="0.25">
      <c r="A450" s="1" t="s">
        <v>887</v>
      </c>
      <c r="B450" s="1">
        <v>3</v>
      </c>
      <c r="C450" s="1" t="s">
        <v>889</v>
      </c>
      <c r="D450" s="1" t="s">
        <v>1844</v>
      </c>
      <c r="E450" s="3" t="s">
        <v>890</v>
      </c>
      <c r="F450" s="46">
        <v>38.531700000000008</v>
      </c>
      <c r="G450" s="29" t="str">
        <f>IF(COUNTIFS('Support - BMV '!C:C,'Main - LMDD Calculation'!D450)=0,"","X")</f>
        <v/>
      </c>
      <c r="H450" s="1" t="str">
        <f>IF(COUNTIFS('Support - LTAP'!C:C,'Main - LMDD Calculation'!D450)=1,"X","")</f>
        <v/>
      </c>
      <c r="I450" s="30" t="str">
        <f t="shared" si="36"/>
        <v>NO</v>
      </c>
      <c r="J450" s="37">
        <f t="shared" si="37"/>
        <v>0</v>
      </c>
      <c r="K450" s="38">
        <f t="shared" si="38"/>
        <v>0</v>
      </c>
      <c r="L450" s="39">
        <f t="shared" si="39"/>
        <v>0</v>
      </c>
      <c r="M450" s="39">
        <f t="shared" si="40"/>
        <v>0</v>
      </c>
      <c r="N450" s="40">
        <f t="shared" si="41"/>
        <v>0</v>
      </c>
    </row>
    <row r="451" spans="1:14" x14ac:dyDescent="0.25">
      <c r="A451" s="1" t="s">
        <v>887</v>
      </c>
      <c r="B451" s="1">
        <v>3</v>
      </c>
      <c r="C451" s="1" t="s">
        <v>891</v>
      </c>
      <c r="D451" s="1" t="s">
        <v>1845</v>
      </c>
      <c r="E451" s="3" t="s">
        <v>892</v>
      </c>
      <c r="F451" s="46">
        <v>38.909399999999991</v>
      </c>
      <c r="G451" s="29" t="str">
        <f>IF(COUNTIFS('Support - BMV '!C:C,'Main - LMDD Calculation'!D451)=0,"","X")</f>
        <v/>
      </c>
      <c r="H451" s="1" t="str">
        <f>IF(COUNTIFS('Support - LTAP'!C:C,'Main - LMDD Calculation'!D451)=1,"X","")</f>
        <v/>
      </c>
      <c r="I451" s="30" t="str">
        <f t="shared" si="36"/>
        <v>NO</v>
      </c>
      <c r="J451" s="37">
        <f t="shared" si="37"/>
        <v>0</v>
      </c>
      <c r="K451" s="38">
        <f t="shared" si="38"/>
        <v>0</v>
      </c>
      <c r="L451" s="39">
        <f t="shared" si="39"/>
        <v>0</v>
      </c>
      <c r="M451" s="39">
        <f t="shared" si="40"/>
        <v>0</v>
      </c>
      <c r="N451" s="40">
        <f t="shared" si="41"/>
        <v>0</v>
      </c>
    </row>
    <row r="452" spans="1:14" x14ac:dyDescent="0.25">
      <c r="A452" s="1" t="s">
        <v>887</v>
      </c>
      <c r="B452" s="1">
        <v>3</v>
      </c>
      <c r="C452" s="1" t="s">
        <v>893</v>
      </c>
      <c r="D452" s="1" t="s">
        <v>1846</v>
      </c>
      <c r="E452" s="3" t="s">
        <v>894</v>
      </c>
      <c r="F452" s="46">
        <v>48.520699999999991</v>
      </c>
      <c r="G452" s="29" t="str">
        <f>IF(COUNTIFS('Support - BMV '!C:C,'Main - LMDD Calculation'!D452)=0,"","X")</f>
        <v/>
      </c>
      <c r="H452" s="1" t="str">
        <f>IF(COUNTIFS('Support - LTAP'!C:C,'Main - LMDD Calculation'!D452)=1,"X","")</f>
        <v/>
      </c>
      <c r="I452" s="30" t="str">
        <f t="shared" ref="I452:I515" si="42">IF(AND(G452="X",H452="X"),"YES","NO")</f>
        <v>NO</v>
      </c>
      <c r="J452" s="37">
        <f t="shared" ref="J452:J515" si="43">IF(I452="YES",F452,0)</f>
        <v>0</v>
      </c>
      <c r="K452" s="38">
        <f t="shared" ref="K452:K515" si="44">IFERROR(J452/$J$1,0)</f>
        <v>0</v>
      </c>
      <c r="L452" s="39">
        <f t="shared" ref="L452:L515" si="45">ROUND(K452*$L$1,2)</f>
        <v>0</v>
      </c>
      <c r="M452" s="39">
        <f t="shared" ref="M452:M515" si="46">IF(D452="0110000",+$L$1-$M$1,0)</f>
        <v>0</v>
      </c>
      <c r="N452" s="40">
        <f t="shared" ref="N452:N515" si="47">+L452+M452</f>
        <v>0</v>
      </c>
    </row>
    <row r="453" spans="1:14" x14ac:dyDescent="0.25">
      <c r="A453" s="1" t="s">
        <v>887</v>
      </c>
      <c r="B453" s="1">
        <v>3</v>
      </c>
      <c r="C453" s="1" t="s">
        <v>895</v>
      </c>
      <c r="D453" s="1" t="s">
        <v>1847</v>
      </c>
      <c r="E453" s="6" t="s">
        <v>896</v>
      </c>
      <c r="F453" s="46">
        <v>16.484100000000002</v>
      </c>
      <c r="G453" s="29" t="str">
        <f>IF(COUNTIFS('Support - BMV '!C:C,'Main - LMDD Calculation'!D453)=0,"","X")</f>
        <v/>
      </c>
      <c r="H453" s="1" t="str">
        <f>IF(COUNTIFS('Support - LTAP'!C:C,'Main - LMDD Calculation'!D453)=1,"X","")</f>
        <v/>
      </c>
      <c r="I453" s="30" t="str">
        <f t="shared" si="42"/>
        <v>NO</v>
      </c>
      <c r="J453" s="37">
        <f t="shared" si="43"/>
        <v>0</v>
      </c>
      <c r="K453" s="38">
        <f t="shared" si="44"/>
        <v>0</v>
      </c>
      <c r="L453" s="39">
        <f t="shared" si="45"/>
        <v>0</v>
      </c>
      <c r="M453" s="39">
        <f t="shared" si="46"/>
        <v>0</v>
      </c>
      <c r="N453" s="40">
        <f t="shared" si="47"/>
        <v>0</v>
      </c>
    </row>
    <row r="454" spans="1:14" x14ac:dyDescent="0.25">
      <c r="A454" s="1" t="s">
        <v>897</v>
      </c>
      <c r="B454" s="1">
        <v>1</v>
      </c>
      <c r="C454" s="1" t="s">
        <v>7</v>
      </c>
      <c r="D454" s="1" t="s">
        <v>1848</v>
      </c>
      <c r="E454" s="3" t="s">
        <v>1365</v>
      </c>
      <c r="F454" s="46">
        <v>1249.9868999999999</v>
      </c>
      <c r="G454" s="29" t="str">
        <f>IF(COUNTIFS('Support - BMV '!C:C,'Main - LMDD Calculation'!D454)=0,"","X")</f>
        <v>X</v>
      </c>
      <c r="H454" s="1" t="str">
        <f>IF(COUNTIFS('Support - LTAP'!C:C,'Main - LMDD Calculation'!D454)=1,"X","")</f>
        <v>X</v>
      </c>
      <c r="I454" s="30" t="str">
        <f t="shared" si="42"/>
        <v>YES</v>
      </c>
      <c r="J454" s="37">
        <f t="shared" si="43"/>
        <v>1249.9868999999999</v>
      </c>
      <c r="K454" s="38">
        <f t="shared" si="44"/>
        <v>1.1150673838981323E-2</v>
      </c>
      <c r="L454" s="39">
        <f t="shared" si="45"/>
        <v>363691.69</v>
      </c>
      <c r="M454" s="39">
        <f t="shared" si="46"/>
        <v>0</v>
      </c>
      <c r="N454" s="40">
        <f t="shared" si="47"/>
        <v>363691.69</v>
      </c>
    </row>
    <row r="455" spans="1:14" x14ac:dyDescent="0.25">
      <c r="A455" s="1" t="s">
        <v>897</v>
      </c>
      <c r="B455" s="1">
        <v>3</v>
      </c>
      <c r="C455" s="1" t="s">
        <v>899</v>
      </c>
      <c r="D455" s="1" t="s">
        <v>1849</v>
      </c>
      <c r="E455" s="3" t="s">
        <v>900</v>
      </c>
      <c r="F455" s="46">
        <v>12.104599999999998</v>
      </c>
      <c r="G455" s="29" t="str">
        <f>IF(COUNTIFS('Support - BMV '!C:C,'Main - LMDD Calculation'!D455)=0,"","X")</f>
        <v/>
      </c>
      <c r="H455" s="1" t="str">
        <f>IF(COUNTIFS('Support - LTAP'!C:C,'Main - LMDD Calculation'!D455)=1,"X","")</f>
        <v/>
      </c>
      <c r="I455" s="30" t="str">
        <f t="shared" si="42"/>
        <v>NO</v>
      </c>
      <c r="J455" s="37">
        <f t="shared" si="43"/>
        <v>0</v>
      </c>
      <c r="K455" s="38">
        <f t="shared" si="44"/>
        <v>0</v>
      </c>
      <c r="L455" s="39">
        <f t="shared" si="45"/>
        <v>0</v>
      </c>
      <c r="M455" s="39">
        <f t="shared" si="46"/>
        <v>0</v>
      </c>
      <c r="N455" s="40">
        <f t="shared" si="47"/>
        <v>0</v>
      </c>
    </row>
    <row r="456" spans="1:14" x14ac:dyDescent="0.25">
      <c r="A456" s="1" t="s">
        <v>897</v>
      </c>
      <c r="B456" s="1">
        <v>3</v>
      </c>
      <c r="C456" s="1" t="s">
        <v>901</v>
      </c>
      <c r="D456" s="1" t="s">
        <v>1850</v>
      </c>
      <c r="E456" s="3" t="s">
        <v>902</v>
      </c>
      <c r="F456" s="46">
        <v>36.139699999999998</v>
      </c>
      <c r="G456" s="29" t="str">
        <f>IF(COUNTIFS('Support - BMV '!C:C,'Main - LMDD Calculation'!D456)=0,"","X")</f>
        <v/>
      </c>
      <c r="H456" s="1" t="str">
        <f>IF(COUNTIFS('Support - LTAP'!C:C,'Main - LMDD Calculation'!D456)=1,"X","")</f>
        <v/>
      </c>
      <c r="I456" s="30" t="str">
        <f t="shared" si="42"/>
        <v>NO</v>
      </c>
      <c r="J456" s="37">
        <f t="shared" si="43"/>
        <v>0</v>
      </c>
      <c r="K456" s="38">
        <f t="shared" si="44"/>
        <v>0</v>
      </c>
      <c r="L456" s="39">
        <f t="shared" si="45"/>
        <v>0</v>
      </c>
      <c r="M456" s="39">
        <f t="shared" si="46"/>
        <v>0</v>
      </c>
      <c r="N456" s="40">
        <f t="shared" si="47"/>
        <v>0</v>
      </c>
    </row>
    <row r="457" spans="1:14" x14ac:dyDescent="0.25">
      <c r="A457" s="1" t="s">
        <v>903</v>
      </c>
      <c r="B457" s="1">
        <v>1</v>
      </c>
      <c r="C457" s="1" t="s">
        <v>7</v>
      </c>
      <c r="D457" s="1" t="s">
        <v>1851</v>
      </c>
      <c r="E457" s="3" t="s">
        <v>1366</v>
      </c>
      <c r="F457" s="46">
        <v>1465.8133000000005</v>
      </c>
      <c r="G457" s="29" t="str">
        <f>IF(COUNTIFS('Support - BMV '!C:C,'Main - LMDD Calculation'!D457)=0,"","X")</f>
        <v>X</v>
      </c>
      <c r="H457" s="1" t="str">
        <f>IF(COUNTIFS('Support - LTAP'!C:C,'Main - LMDD Calculation'!D457)=1,"X","")</f>
        <v>X</v>
      </c>
      <c r="I457" s="30" t="str">
        <f t="shared" si="42"/>
        <v>YES</v>
      </c>
      <c r="J457" s="37">
        <f t="shared" si="43"/>
        <v>1465.8133000000005</v>
      </c>
      <c r="K457" s="38">
        <f t="shared" si="44"/>
        <v>1.3075981850002499E-2</v>
      </c>
      <c r="L457" s="39">
        <f t="shared" si="45"/>
        <v>426487.76</v>
      </c>
      <c r="M457" s="39">
        <f t="shared" si="46"/>
        <v>0</v>
      </c>
      <c r="N457" s="40">
        <f t="shared" si="47"/>
        <v>426487.76</v>
      </c>
    </row>
    <row r="458" spans="1:14" x14ac:dyDescent="0.25">
      <c r="A458" s="1" t="s">
        <v>903</v>
      </c>
      <c r="B458" s="1">
        <v>3</v>
      </c>
      <c r="C458" s="1" t="s">
        <v>905</v>
      </c>
      <c r="D458" s="1" t="s">
        <v>1852</v>
      </c>
      <c r="E458" s="3" t="s">
        <v>906</v>
      </c>
      <c r="F458" s="46">
        <v>7.402400000000001</v>
      </c>
      <c r="G458" s="29" t="str">
        <f>IF(COUNTIFS('Support - BMV '!C:C,'Main - LMDD Calculation'!D458)=0,"","X")</f>
        <v/>
      </c>
      <c r="H458" s="1" t="str">
        <f>IF(COUNTIFS('Support - LTAP'!C:C,'Main - LMDD Calculation'!D458)=1,"X","")</f>
        <v/>
      </c>
      <c r="I458" s="30" t="str">
        <f t="shared" si="42"/>
        <v>NO</v>
      </c>
      <c r="J458" s="37">
        <f t="shared" si="43"/>
        <v>0</v>
      </c>
      <c r="K458" s="38">
        <f t="shared" si="44"/>
        <v>0</v>
      </c>
      <c r="L458" s="39">
        <f t="shared" si="45"/>
        <v>0</v>
      </c>
      <c r="M458" s="39">
        <f t="shared" si="46"/>
        <v>0</v>
      </c>
      <c r="N458" s="40">
        <f t="shared" si="47"/>
        <v>0</v>
      </c>
    </row>
    <row r="459" spans="1:14" x14ac:dyDescent="0.25">
      <c r="A459" s="1" t="s">
        <v>903</v>
      </c>
      <c r="B459" s="1">
        <v>3</v>
      </c>
      <c r="C459" s="1" t="s">
        <v>907</v>
      </c>
      <c r="D459" s="1" t="s">
        <v>1853</v>
      </c>
      <c r="E459" s="3" t="s">
        <v>776</v>
      </c>
      <c r="F459" s="46">
        <v>4.7355999999999998</v>
      </c>
      <c r="G459" s="29" t="str">
        <f>IF(COUNTIFS('Support - BMV '!C:C,'Main - LMDD Calculation'!D459)=0,"","X")</f>
        <v/>
      </c>
      <c r="H459" s="1" t="str">
        <f>IF(COUNTIFS('Support - LTAP'!C:C,'Main - LMDD Calculation'!D459)=1,"X","")</f>
        <v/>
      </c>
      <c r="I459" s="30" t="str">
        <f t="shared" si="42"/>
        <v>NO</v>
      </c>
      <c r="J459" s="37">
        <f t="shared" si="43"/>
        <v>0</v>
      </c>
      <c r="K459" s="38">
        <f t="shared" si="44"/>
        <v>0</v>
      </c>
      <c r="L459" s="39">
        <f t="shared" si="45"/>
        <v>0</v>
      </c>
      <c r="M459" s="39">
        <f t="shared" si="46"/>
        <v>0</v>
      </c>
      <c r="N459" s="40">
        <f t="shared" si="47"/>
        <v>0</v>
      </c>
    </row>
    <row r="460" spans="1:14" x14ac:dyDescent="0.25">
      <c r="A460" s="1" t="s">
        <v>903</v>
      </c>
      <c r="B460" s="1">
        <v>3</v>
      </c>
      <c r="C460" s="1" t="s">
        <v>908</v>
      </c>
      <c r="D460" s="1" t="s">
        <v>1854</v>
      </c>
      <c r="E460" s="3" t="s">
        <v>909</v>
      </c>
      <c r="F460" s="46">
        <v>22.061000000000003</v>
      </c>
      <c r="G460" s="29" t="str">
        <f>IF(COUNTIFS('Support - BMV '!C:C,'Main - LMDD Calculation'!D460)=0,"","X")</f>
        <v/>
      </c>
      <c r="H460" s="1" t="str">
        <f>IF(COUNTIFS('Support - LTAP'!C:C,'Main - LMDD Calculation'!D460)=1,"X","")</f>
        <v/>
      </c>
      <c r="I460" s="30" t="str">
        <f t="shared" si="42"/>
        <v>NO</v>
      </c>
      <c r="J460" s="37">
        <f t="shared" si="43"/>
        <v>0</v>
      </c>
      <c r="K460" s="38">
        <f t="shared" si="44"/>
        <v>0</v>
      </c>
      <c r="L460" s="39">
        <f t="shared" si="45"/>
        <v>0</v>
      </c>
      <c r="M460" s="39">
        <f t="shared" si="46"/>
        <v>0</v>
      </c>
      <c r="N460" s="40">
        <f t="shared" si="47"/>
        <v>0</v>
      </c>
    </row>
    <row r="461" spans="1:14" x14ac:dyDescent="0.25">
      <c r="A461" s="1" t="s">
        <v>903</v>
      </c>
      <c r="B461" s="1">
        <v>3</v>
      </c>
      <c r="C461" s="1" t="s">
        <v>910</v>
      </c>
      <c r="D461" s="1" t="s">
        <v>1855</v>
      </c>
      <c r="E461" s="3" t="s">
        <v>911</v>
      </c>
      <c r="F461" s="46">
        <v>37.220199999999991</v>
      </c>
      <c r="G461" s="29" t="str">
        <f>IF(COUNTIFS('Support - BMV '!C:C,'Main - LMDD Calculation'!D461)=0,"","X")</f>
        <v/>
      </c>
      <c r="H461" s="1" t="str">
        <f>IF(COUNTIFS('Support - LTAP'!C:C,'Main - LMDD Calculation'!D461)=1,"X","")</f>
        <v/>
      </c>
      <c r="I461" s="30" t="str">
        <f t="shared" si="42"/>
        <v>NO</v>
      </c>
      <c r="J461" s="37">
        <f t="shared" si="43"/>
        <v>0</v>
      </c>
      <c r="K461" s="38">
        <f t="shared" si="44"/>
        <v>0</v>
      </c>
      <c r="L461" s="39">
        <f t="shared" si="45"/>
        <v>0</v>
      </c>
      <c r="M461" s="39">
        <f t="shared" si="46"/>
        <v>0</v>
      </c>
      <c r="N461" s="40">
        <f t="shared" si="47"/>
        <v>0</v>
      </c>
    </row>
    <row r="462" spans="1:14" x14ac:dyDescent="0.25">
      <c r="A462" s="1" t="s">
        <v>903</v>
      </c>
      <c r="B462" s="1">
        <v>3</v>
      </c>
      <c r="C462" s="1" t="s">
        <v>912</v>
      </c>
      <c r="D462" s="1" t="s">
        <v>1856</v>
      </c>
      <c r="E462" s="3" t="s">
        <v>913</v>
      </c>
      <c r="F462" s="46">
        <v>11.111500000000001</v>
      </c>
      <c r="G462" s="29" t="str">
        <f>IF(COUNTIFS('Support - BMV '!C:C,'Main - LMDD Calculation'!D462)=0,"","X")</f>
        <v/>
      </c>
      <c r="H462" s="1" t="str">
        <f>IF(COUNTIFS('Support - LTAP'!C:C,'Main - LMDD Calculation'!D462)=1,"X","")</f>
        <v/>
      </c>
      <c r="I462" s="30" t="str">
        <f t="shared" si="42"/>
        <v>NO</v>
      </c>
      <c r="J462" s="37">
        <f t="shared" si="43"/>
        <v>0</v>
      </c>
      <c r="K462" s="38">
        <f t="shared" si="44"/>
        <v>0</v>
      </c>
      <c r="L462" s="39">
        <f t="shared" si="45"/>
        <v>0</v>
      </c>
      <c r="M462" s="39">
        <f t="shared" si="46"/>
        <v>0</v>
      </c>
      <c r="N462" s="40">
        <f t="shared" si="47"/>
        <v>0</v>
      </c>
    </row>
    <row r="463" spans="1:14" x14ac:dyDescent="0.25">
      <c r="A463" s="1" t="s">
        <v>903</v>
      </c>
      <c r="B463" s="1">
        <v>3</v>
      </c>
      <c r="C463" s="1" t="s">
        <v>914</v>
      </c>
      <c r="D463" s="1" t="s">
        <v>1857</v>
      </c>
      <c r="E463" s="3" t="s">
        <v>915</v>
      </c>
      <c r="F463" s="46">
        <v>8.4249999999999989</v>
      </c>
      <c r="G463" s="29" t="str">
        <f>IF(COUNTIFS('Support - BMV '!C:C,'Main - LMDD Calculation'!D463)=0,"","X")</f>
        <v/>
      </c>
      <c r="H463" s="1" t="str">
        <f>IF(COUNTIFS('Support - LTAP'!C:C,'Main - LMDD Calculation'!D463)=1,"X","")</f>
        <v/>
      </c>
      <c r="I463" s="30" t="str">
        <f t="shared" si="42"/>
        <v>NO</v>
      </c>
      <c r="J463" s="37">
        <f t="shared" si="43"/>
        <v>0</v>
      </c>
      <c r="K463" s="38">
        <f t="shared" si="44"/>
        <v>0</v>
      </c>
      <c r="L463" s="39">
        <f t="shared" si="45"/>
        <v>0</v>
      </c>
      <c r="M463" s="39">
        <f t="shared" si="46"/>
        <v>0</v>
      </c>
      <c r="N463" s="40">
        <f t="shared" si="47"/>
        <v>0</v>
      </c>
    </row>
    <row r="464" spans="1:14" x14ac:dyDescent="0.25">
      <c r="A464" s="1" t="s">
        <v>916</v>
      </c>
      <c r="B464" s="1">
        <v>1</v>
      </c>
      <c r="C464" s="1" t="s">
        <v>7</v>
      </c>
      <c r="D464" s="1" t="s">
        <v>1858</v>
      </c>
      <c r="E464" s="3" t="s">
        <v>1367</v>
      </c>
      <c r="F464" s="46">
        <v>968.87820000000022</v>
      </c>
      <c r="G464" s="29" t="str">
        <f>IF(COUNTIFS('Support - BMV '!C:C,'Main - LMDD Calculation'!D464)=0,"","X")</f>
        <v>X</v>
      </c>
      <c r="H464" s="1" t="str">
        <f>IF(COUNTIFS('Support - LTAP'!C:C,'Main - LMDD Calculation'!D464)=1,"X","")</f>
        <v>X</v>
      </c>
      <c r="I464" s="30" t="str">
        <f t="shared" si="42"/>
        <v>YES</v>
      </c>
      <c r="J464" s="37">
        <f t="shared" si="43"/>
        <v>968.87820000000022</v>
      </c>
      <c r="K464" s="38">
        <f t="shared" si="44"/>
        <v>8.6430064170267048E-3</v>
      </c>
      <c r="L464" s="39">
        <f t="shared" si="45"/>
        <v>281901.31</v>
      </c>
      <c r="M464" s="39">
        <f t="shared" si="46"/>
        <v>0</v>
      </c>
      <c r="N464" s="40">
        <f t="shared" si="47"/>
        <v>281901.31</v>
      </c>
    </row>
    <row r="465" spans="1:14" x14ac:dyDescent="0.25">
      <c r="A465" s="1" t="s">
        <v>916</v>
      </c>
      <c r="B465" s="1">
        <v>3</v>
      </c>
      <c r="C465" s="1" t="s">
        <v>918</v>
      </c>
      <c r="D465" s="1" t="s">
        <v>1859</v>
      </c>
      <c r="E465" s="3" t="s">
        <v>919</v>
      </c>
      <c r="F465" s="46">
        <v>95.218700000000013</v>
      </c>
      <c r="G465" s="29" t="str">
        <f>IF(COUNTIFS('Support - BMV '!C:C,'Main - LMDD Calculation'!D465)=0,"","X")</f>
        <v/>
      </c>
      <c r="H465" s="1" t="str">
        <f>IF(COUNTIFS('Support - LTAP'!C:C,'Main - LMDD Calculation'!D465)=1,"X","")</f>
        <v/>
      </c>
      <c r="I465" s="30" t="str">
        <f t="shared" si="42"/>
        <v>NO</v>
      </c>
      <c r="J465" s="37">
        <f t="shared" si="43"/>
        <v>0</v>
      </c>
      <c r="K465" s="38">
        <f t="shared" si="44"/>
        <v>0</v>
      </c>
      <c r="L465" s="39">
        <f t="shared" si="45"/>
        <v>0</v>
      </c>
      <c r="M465" s="39">
        <f t="shared" si="46"/>
        <v>0</v>
      </c>
      <c r="N465" s="40">
        <f t="shared" si="47"/>
        <v>0</v>
      </c>
    </row>
    <row r="466" spans="1:14" x14ac:dyDescent="0.25">
      <c r="A466" s="1" t="s">
        <v>916</v>
      </c>
      <c r="B466" s="1">
        <v>3</v>
      </c>
      <c r="C466" s="1" t="s">
        <v>920</v>
      </c>
      <c r="D466" s="1" t="s">
        <v>1860</v>
      </c>
      <c r="E466" s="3" t="s">
        <v>921</v>
      </c>
      <c r="F466" s="46">
        <v>29.499099999999995</v>
      </c>
      <c r="G466" s="29" t="str">
        <f>IF(COUNTIFS('Support - BMV '!C:C,'Main - LMDD Calculation'!D466)=0,"","X")</f>
        <v/>
      </c>
      <c r="H466" s="1" t="str">
        <f>IF(COUNTIFS('Support - LTAP'!C:C,'Main - LMDD Calculation'!D466)=1,"X","")</f>
        <v/>
      </c>
      <c r="I466" s="30" t="str">
        <f t="shared" si="42"/>
        <v>NO</v>
      </c>
      <c r="J466" s="37">
        <f t="shared" si="43"/>
        <v>0</v>
      </c>
      <c r="K466" s="38">
        <f t="shared" si="44"/>
        <v>0</v>
      </c>
      <c r="L466" s="39">
        <f t="shared" si="45"/>
        <v>0</v>
      </c>
      <c r="M466" s="39">
        <f t="shared" si="46"/>
        <v>0</v>
      </c>
      <c r="N466" s="40">
        <f t="shared" si="47"/>
        <v>0</v>
      </c>
    </row>
    <row r="467" spans="1:14" x14ac:dyDescent="0.25">
      <c r="A467" s="1" t="s">
        <v>916</v>
      </c>
      <c r="B467" s="1">
        <v>3</v>
      </c>
      <c r="C467" s="1" t="s">
        <v>922</v>
      </c>
      <c r="D467" s="1" t="s">
        <v>1861</v>
      </c>
      <c r="E467" s="3" t="s">
        <v>923</v>
      </c>
      <c r="F467" s="46">
        <v>7.2713999999999999</v>
      </c>
      <c r="G467" s="29" t="str">
        <f>IF(COUNTIFS('Support - BMV '!C:C,'Main - LMDD Calculation'!D467)=0,"","X")</f>
        <v/>
      </c>
      <c r="H467" s="1" t="str">
        <f>IF(COUNTIFS('Support - LTAP'!C:C,'Main - LMDD Calculation'!D467)=1,"X","")</f>
        <v/>
      </c>
      <c r="I467" s="30" t="str">
        <f t="shared" si="42"/>
        <v>NO</v>
      </c>
      <c r="J467" s="37">
        <f t="shared" si="43"/>
        <v>0</v>
      </c>
      <c r="K467" s="38">
        <f t="shared" si="44"/>
        <v>0</v>
      </c>
      <c r="L467" s="39">
        <f t="shared" si="45"/>
        <v>0</v>
      </c>
      <c r="M467" s="39">
        <f t="shared" si="46"/>
        <v>0</v>
      </c>
      <c r="N467" s="40">
        <f t="shared" si="47"/>
        <v>0</v>
      </c>
    </row>
    <row r="468" spans="1:14" x14ac:dyDescent="0.25">
      <c r="A468" s="1" t="s">
        <v>924</v>
      </c>
      <c r="B468" s="1">
        <v>1</v>
      </c>
      <c r="C468" s="1" t="s">
        <v>7</v>
      </c>
      <c r="D468" s="1" t="s">
        <v>1862</v>
      </c>
      <c r="E468" s="3" t="s">
        <v>1368</v>
      </c>
      <c r="F468" s="46">
        <v>1089.1858</v>
      </c>
      <c r="G468" s="29" t="str">
        <f>IF(COUNTIFS('Support - BMV '!C:C,'Main - LMDD Calculation'!D468)=0,"","X")</f>
        <v/>
      </c>
      <c r="H468" s="1" t="str">
        <f>IF(COUNTIFS('Support - LTAP'!C:C,'Main - LMDD Calculation'!D468)=1,"X","")</f>
        <v/>
      </c>
      <c r="I468" s="30" t="str">
        <f t="shared" si="42"/>
        <v>NO</v>
      </c>
      <c r="J468" s="37">
        <f t="shared" si="43"/>
        <v>0</v>
      </c>
      <c r="K468" s="38">
        <f t="shared" si="44"/>
        <v>0</v>
      </c>
      <c r="L468" s="39">
        <f t="shared" si="45"/>
        <v>0</v>
      </c>
      <c r="M468" s="39">
        <f t="shared" si="46"/>
        <v>0</v>
      </c>
      <c r="N468" s="40">
        <f t="shared" si="47"/>
        <v>0</v>
      </c>
    </row>
    <row r="469" spans="1:14" x14ac:dyDescent="0.25">
      <c r="A469" s="1" t="s">
        <v>924</v>
      </c>
      <c r="B469" s="1">
        <v>3</v>
      </c>
      <c r="C469" s="1" t="s">
        <v>926</v>
      </c>
      <c r="D469" s="1" t="s">
        <v>1863</v>
      </c>
      <c r="E469" s="3" t="s">
        <v>927</v>
      </c>
      <c r="F469" s="46">
        <v>37.842900000000014</v>
      </c>
      <c r="G469" s="29" t="str">
        <f>IF(COUNTIFS('Support - BMV '!C:C,'Main - LMDD Calculation'!D469)=0,"","X")</f>
        <v/>
      </c>
      <c r="H469" s="1" t="str">
        <f>IF(COUNTIFS('Support - LTAP'!C:C,'Main - LMDD Calculation'!D469)=1,"X","")</f>
        <v/>
      </c>
      <c r="I469" s="30" t="str">
        <f t="shared" si="42"/>
        <v>NO</v>
      </c>
      <c r="J469" s="37">
        <f t="shared" si="43"/>
        <v>0</v>
      </c>
      <c r="K469" s="38">
        <f t="shared" si="44"/>
        <v>0</v>
      </c>
      <c r="L469" s="39">
        <f t="shared" si="45"/>
        <v>0</v>
      </c>
      <c r="M469" s="39">
        <f t="shared" si="46"/>
        <v>0</v>
      </c>
      <c r="N469" s="40">
        <f t="shared" si="47"/>
        <v>0</v>
      </c>
    </row>
    <row r="470" spans="1:14" x14ac:dyDescent="0.25">
      <c r="A470" s="1" t="s">
        <v>924</v>
      </c>
      <c r="B470" s="1">
        <v>3</v>
      </c>
      <c r="C470" s="1" t="s">
        <v>928</v>
      </c>
      <c r="D470" s="1" t="s">
        <v>1864</v>
      </c>
      <c r="E470" s="3" t="s">
        <v>929</v>
      </c>
      <c r="F470" s="46">
        <v>4.0880000000000001</v>
      </c>
      <c r="G470" s="29" t="str">
        <f>IF(COUNTIFS('Support - BMV '!C:C,'Main - LMDD Calculation'!D470)=0,"","X")</f>
        <v/>
      </c>
      <c r="H470" s="1" t="str">
        <f>IF(COUNTIFS('Support - LTAP'!C:C,'Main - LMDD Calculation'!D470)=1,"X","")</f>
        <v/>
      </c>
      <c r="I470" s="30" t="str">
        <f t="shared" si="42"/>
        <v>NO</v>
      </c>
      <c r="J470" s="37">
        <f t="shared" si="43"/>
        <v>0</v>
      </c>
      <c r="K470" s="38">
        <f t="shared" si="44"/>
        <v>0</v>
      </c>
      <c r="L470" s="39">
        <f t="shared" si="45"/>
        <v>0</v>
      </c>
      <c r="M470" s="39">
        <f t="shared" si="46"/>
        <v>0</v>
      </c>
      <c r="N470" s="40">
        <f t="shared" si="47"/>
        <v>0</v>
      </c>
    </row>
    <row r="471" spans="1:14" x14ac:dyDescent="0.25">
      <c r="A471" s="1" t="s">
        <v>924</v>
      </c>
      <c r="B471" s="1">
        <v>3</v>
      </c>
      <c r="C471" s="1" t="s">
        <v>930</v>
      </c>
      <c r="D471" s="1" t="s">
        <v>1865</v>
      </c>
      <c r="E471" s="3" t="s">
        <v>931</v>
      </c>
      <c r="F471" s="46">
        <v>18.543099999999999</v>
      </c>
      <c r="G471" s="29" t="str">
        <f>IF(COUNTIFS('Support - BMV '!C:C,'Main - LMDD Calculation'!D471)=0,"","X")</f>
        <v/>
      </c>
      <c r="H471" s="1" t="str">
        <f>IF(COUNTIFS('Support - LTAP'!C:C,'Main - LMDD Calculation'!D471)=1,"X","")</f>
        <v/>
      </c>
      <c r="I471" s="30" t="str">
        <f t="shared" si="42"/>
        <v>NO</v>
      </c>
      <c r="J471" s="37">
        <f t="shared" si="43"/>
        <v>0</v>
      </c>
      <c r="K471" s="38">
        <f t="shared" si="44"/>
        <v>0</v>
      </c>
      <c r="L471" s="39">
        <f t="shared" si="45"/>
        <v>0</v>
      </c>
      <c r="M471" s="39">
        <f t="shared" si="46"/>
        <v>0</v>
      </c>
      <c r="N471" s="40">
        <f t="shared" si="47"/>
        <v>0</v>
      </c>
    </row>
    <row r="472" spans="1:14" x14ac:dyDescent="0.25">
      <c r="A472" s="1" t="s">
        <v>932</v>
      </c>
      <c r="B472" s="1">
        <v>1</v>
      </c>
      <c r="C472" s="1" t="s">
        <v>7</v>
      </c>
      <c r="D472" s="1" t="s">
        <v>1866</v>
      </c>
      <c r="E472" s="3" t="s">
        <v>1369</v>
      </c>
      <c r="F472" s="46">
        <v>1583.3133999999986</v>
      </c>
      <c r="G472" s="29" t="str">
        <f>IF(COUNTIFS('Support - BMV '!C:C,'Main - LMDD Calculation'!D472)=0,"","X")</f>
        <v/>
      </c>
      <c r="H472" s="1" t="str">
        <f>IF(COUNTIFS('Support - LTAP'!C:C,'Main - LMDD Calculation'!D472)=1,"X","")</f>
        <v/>
      </c>
      <c r="I472" s="30" t="str">
        <f t="shared" si="42"/>
        <v>NO</v>
      </c>
      <c r="J472" s="37">
        <f t="shared" si="43"/>
        <v>0</v>
      </c>
      <c r="K472" s="38">
        <f t="shared" si="44"/>
        <v>0</v>
      </c>
      <c r="L472" s="39">
        <f t="shared" si="45"/>
        <v>0</v>
      </c>
      <c r="M472" s="39">
        <f t="shared" si="46"/>
        <v>0</v>
      </c>
      <c r="N472" s="40">
        <f t="shared" si="47"/>
        <v>0</v>
      </c>
    </row>
    <row r="473" spans="1:14" x14ac:dyDescent="0.25">
      <c r="A473" s="1" t="s">
        <v>932</v>
      </c>
      <c r="B473" s="1">
        <v>3</v>
      </c>
      <c r="C473" s="1" t="s">
        <v>934</v>
      </c>
      <c r="D473" s="1" t="s">
        <v>1867</v>
      </c>
      <c r="E473" s="3" t="s">
        <v>935</v>
      </c>
      <c r="F473" s="46">
        <v>356.31970000000064</v>
      </c>
      <c r="G473" s="29" t="str">
        <f>IF(COUNTIFS('Support - BMV '!C:C,'Main - LMDD Calculation'!D473)=0,"","X")</f>
        <v>X</v>
      </c>
      <c r="H473" s="1" t="str">
        <f>IF(COUNTIFS('Support - LTAP'!C:C,'Main - LMDD Calculation'!D473)=1,"X","")</f>
        <v>X</v>
      </c>
      <c r="I473" s="30" t="str">
        <f t="shared" si="42"/>
        <v>YES</v>
      </c>
      <c r="J473" s="37">
        <f t="shared" si="43"/>
        <v>356.31970000000064</v>
      </c>
      <c r="K473" s="38">
        <f t="shared" si="44"/>
        <v>3.1785971173807345E-3</v>
      </c>
      <c r="L473" s="39">
        <f t="shared" si="45"/>
        <v>103673.5</v>
      </c>
      <c r="M473" s="39">
        <f t="shared" si="46"/>
        <v>0</v>
      </c>
      <c r="N473" s="40">
        <f t="shared" si="47"/>
        <v>103673.5</v>
      </c>
    </row>
    <row r="474" spans="1:14" x14ac:dyDescent="0.25">
      <c r="A474" s="1" t="s">
        <v>932</v>
      </c>
      <c r="B474" s="1">
        <v>3</v>
      </c>
      <c r="C474" s="1" t="s">
        <v>936</v>
      </c>
      <c r="D474" s="1" t="s">
        <v>1868</v>
      </c>
      <c r="E474" s="3" t="s">
        <v>937</v>
      </c>
      <c r="F474" s="46">
        <v>334.58109999999999</v>
      </c>
      <c r="G474" s="29" t="str">
        <f>IF(COUNTIFS('Support - BMV '!C:C,'Main - LMDD Calculation'!D474)=0,"","X")</f>
        <v>X</v>
      </c>
      <c r="H474" s="1" t="str">
        <f>IF(COUNTIFS('Support - LTAP'!C:C,'Main - LMDD Calculation'!D474)=1,"X","")</f>
        <v>X</v>
      </c>
      <c r="I474" s="30" t="str">
        <f t="shared" si="42"/>
        <v>YES</v>
      </c>
      <c r="J474" s="37">
        <f t="shared" si="43"/>
        <v>334.58109999999999</v>
      </c>
      <c r="K474" s="38">
        <f t="shared" si="44"/>
        <v>2.9846750544246458E-3</v>
      </c>
      <c r="L474" s="39">
        <f t="shared" si="45"/>
        <v>97348.51</v>
      </c>
      <c r="M474" s="39">
        <f t="shared" si="46"/>
        <v>0</v>
      </c>
      <c r="N474" s="40">
        <f t="shared" si="47"/>
        <v>97348.51</v>
      </c>
    </row>
    <row r="475" spans="1:14" x14ac:dyDescent="0.25">
      <c r="A475" s="1" t="s">
        <v>932</v>
      </c>
      <c r="B475" s="1">
        <v>3</v>
      </c>
      <c r="C475" s="1" t="s">
        <v>938</v>
      </c>
      <c r="D475" s="1" t="s">
        <v>1869</v>
      </c>
      <c r="E475" s="3" t="s">
        <v>939</v>
      </c>
      <c r="F475" s="46">
        <v>161.7563000000001</v>
      </c>
      <c r="G475" s="29" t="str">
        <f>IF(COUNTIFS('Support - BMV '!C:C,'Main - LMDD Calculation'!D475)=0,"","X")</f>
        <v>X</v>
      </c>
      <c r="H475" s="1" t="str">
        <f>IF(COUNTIFS('Support - LTAP'!C:C,'Main - LMDD Calculation'!D475)=1,"X","")</f>
        <v>X</v>
      </c>
      <c r="I475" s="30" t="str">
        <f t="shared" si="42"/>
        <v>YES</v>
      </c>
      <c r="J475" s="37">
        <f t="shared" si="43"/>
        <v>161.7563000000001</v>
      </c>
      <c r="K475" s="38">
        <f t="shared" si="44"/>
        <v>1.4429685164703853E-3</v>
      </c>
      <c r="L475" s="39">
        <f t="shared" si="45"/>
        <v>47064.03</v>
      </c>
      <c r="M475" s="39">
        <f t="shared" si="46"/>
        <v>0</v>
      </c>
      <c r="N475" s="40">
        <f t="shared" si="47"/>
        <v>47064.03</v>
      </c>
    </row>
    <row r="476" spans="1:14" x14ac:dyDescent="0.25">
      <c r="A476" s="1" t="s">
        <v>932</v>
      </c>
      <c r="B476" s="1">
        <v>3</v>
      </c>
      <c r="C476" s="1" t="s">
        <v>940</v>
      </c>
      <c r="D476" s="1" t="s">
        <v>1870</v>
      </c>
      <c r="E476" s="3" t="s">
        <v>941</v>
      </c>
      <c r="F476" s="46">
        <v>53.437500000000021</v>
      </c>
      <c r="G476" s="29" t="str">
        <f>IF(COUNTIFS('Support - BMV '!C:C,'Main - LMDD Calculation'!D476)=0,"","X")</f>
        <v/>
      </c>
      <c r="H476" s="1" t="str">
        <f>IF(COUNTIFS('Support - LTAP'!C:C,'Main - LMDD Calculation'!D476)=1,"X","")</f>
        <v/>
      </c>
      <c r="I476" s="30" t="str">
        <f t="shared" si="42"/>
        <v>NO</v>
      </c>
      <c r="J476" s="37">
        <f t="shared" si="43"/>
        <v>0</v>
      </c>
      <c r="K476" s="38">
        <f t="shared" si="44"/>
        <v>0</v>
      </c>
      <c r="L476" s="39">
        <f t="shared" si="45"/>
        <v>0</v>
      </c>
      <c r="M476" s="39">
        <f t="shared" si="46"/>
        <v>0</v>
      </c>
      <c r="N476" s="40">
        <f t="shared" si="47"/>
        <v>0</v>
      </c>
    </row>
    <row r="477" spans="1:14" x14ac:dyDescent="0.25">
      <c r="A477" s="1" t="s">
        <v>932</v>
      </c>
      <c r="B477" s="1">
        <v>3</v>
      </c>
      <c r="C477" s="1" t="s">
        <v>942</v>
      </c>
      <c r="D477" s="1" t="s">
        <v>1871</v>
      </c>
      <c r="E477" s="3" t="s">
        <v>943</v>
      </c>
      <c r="F477" s="46">
        <v>31.255899999999997</v>
      </c>
      <c r="G477" s="29" t="str">
        <f>IF(COUNTIFS('Support - BMV '!C:C,'Main - LMDD Calculation'!D477)=0,"","X")</f>
        <v/>
      </c>
      <c r="H477" s="1" t="str">
        <f>IF(COUNTIFS('Support - LTAP'!C:C,'Main - LMDD Calculation'!D477)=1,"X","")</f>
        <v/>
      </c>
      <c r="I477" s="30" t="str">
        <f t="shared" si="42"/>
        <v>NO</v>
      </c>
      <c r="J477" s="37">
        <f t="shared" si="43"/>
        <v>0</v>
      </c>
      <c r="K477" s="38">
        <f t="shared" si="44"/>
        <v>0</v>
      </c>
      <c r="L477" s="39">
        <f t="shared" si="45"/>
        <v>0</v>
      </c>
      <c r="M477" s="39">
        <f t="shared" si="46"/>
        <v>0</v>
      </c>
      <c r="N477" s="40">
        <f t="shared" si="47"/>
        <v>0</v>
      </c>
    </row>
    <row r="478" spans="1:14" x14ac:dyDescent="0.25">
      <c r="A478" s="1" t="s">
        <v>932</v>
      </c>
      <c r="B478" s="1">
        <v>3</v>
      </c>
      <c r="C478" s="1" t="s">
        <v>944</v>
      </c>
      <c r="D478" s="1" t="s">
        <v>1872</v>
      </c>
      <c r="E478" s="3" t="s">
        <v>945</v>
      </c>
      <c r="F478" s="46">
        <v>14.153599999999999</v>
      </c>
      <c r="G478" s="29" t="str">
        <f>IF(COUNTIFS('Support - BMV '!C:C,'Main - LMDD Calculation'!D478)=0,"","X")</f>
        <v/>
      </c>
      <c r="H478" s="1" t="str">
        <f>IF(COUNTIFS('Support - LTAP'!C:C,'Main - LMDD Calculation'!D478)=1,"X","")</f>
        <v/>
      </c>
      <c r="I478" s="30" t="str">
        <f t="shared" si="42"/>
        <v>NO</v>
      </c>
      <c r="J478" s="37">
        <f t="shared" si="43"/>
        <v>0</v>
      </c>
      <c r="K478" s="38">
        <f t="shared" si="44"/>
        <v>0</v>
      </c>
      <c r="L478" s="39">
        <f t="shared" si="45"/>
        <v>0</v>
      </c>
      <c r="M478" s="39">
        <f t="shared" si="46"/>
        <v>0</v>
      </c>
      <c r="N478" s="40">
        <f t="shared" si="47"/>
        <v>0</v>
      </c>
    </row>
    <row r="479" spans="1:14" x14ac:dyDescent="0.25">
      <c r="A479" s="1" t="s">
        <v>932</v>
      </c>
      <c r="B479" s="1">
        <v>3</v>
      </c>
      <c r="C479" s="1" t="s">
        <v>946</v>
      </c>
      <c r="D479" s="1" t="s">
        <v>1873</v>
      </c>
      <c r="E479" s="3" t="s">
        <v>947</v>
      </c>
      <c r="F479" s="46">
        <v>31.041800000000002</v>
      </c>
      <c r="G479" s="29" t="str">
        <f>IF(COUNTIFS('Support - BMV '!C:C,'Main - LMDD Calculation'!D479)=0,"","X")</f>
        <v/>
      </c>
      <c r="H479" s="1" t="str">
        <f>IF(COUNTIFS('Support - LTAP'!C:C,'Main - LMDD Calculation'!D479)=1,"X","")</f>
        <v/>
      </c>
      <c r="I479" s="30" t="str">
        <f t="shared" si="42"/>
        <v>NO</v>
      </c>
      <c r="J479" s="37">
        <f t="shared" si="43"/>
        <v>0</v>
      </c>
      <c r="K479" s="38">
        <f t="shared" si="44"/>
        <v>0</v>
      </c>
      <c r="L479" s="39">
        <f t="shared" si="45"/>
        <v>0</v>
      </c>
      <c r="M479" s="39">
        <f t="shared" si="46"/>
        <v>0</v>
      </c>
      <c r="N479" s="40">
        <f t="shared" si="47"/>
        <v>0</v>
      </c>
    </row>
    <row r="480" spans="1:14" x14ac:dyDescent="0.25">
      <c r="A480" s="1" t="s">
        <v>932</v>
      </c>
      <c r="B480" s="1">
        <v>3</v>
      </c>
      <c r="C480" s="1" t="s">
        <v>948</v>
      </c>
      <c r="D480" s="1" t="s">
        <v>1874</v>
      </c>
      <c r="E480" s="3" t="s">
        <v>949</v>
      </c>
      <c r="F480" s="46">
        <v>21.215799999999998</v>
      </c>
      <c r="G480" s="29" t="str">
        <f>IF(COUNTIFS('Support - BMV '!C:C,'Main - LMDD Calculation'!D480)=0,"","X")</f>
        <v/>
      </c>
      <c r="H480" s="1" t="str">
        <f>IF(COUNTIFS('Support - LTAP'!C:C,'Main - LMDD Calculation'!D480)=1,"X","")</f>
        <v/>
      </c>
      <c r="I480" s="30" t="str">
        <f t="shared" si="42"/>
        <v>NO</v>
      </c>
      <c r="J480" s="37">
        <f t="shared" si="43"/>
        <v>0</v>
      </c>
      <c r="K480" s="38">
        <f t="shared" si="44"/>
        <v>0</v>
      </c>
      <c r="L480" s="39">
        <f t="shared" si="45"/>
        <v>0</v>
      </c>
      <c r="M480" s="39">
        <f t="shared" si="46"/>
        <v>0</v>
      </c>
      <c r="N480" s="40">
        <f t="shared" si="47"/>
        <v>0</v>
      </c>
    </row>
    <row r="481" spans="1:14" x14ac:dyDescent="0.25">
      <c r="A481" s="1" t="s">
        <v>932</v>
      </c>
      <c r="B481" s="1">
        <v>3</v>
      </c>
      <c r="C481" s="1" t="s">
        <v>950</v>
      </c>
      <c r="D481" s="1" t="s">
        <v>1875</v>
      </c>
      <c r="E481" s="3" t="s">
        <v>951</v>
      </c>
      <c r="F481" s="46">
        <v>20.728200000000005</v>
      </c>
      <c r="G481" s="29" t="str">
        <f>IF(COUNTIFS('Support - BMV '!C:C,'Main - LMDD Calculation'!D481)=0,"","X")</f>
        <v/>
      </c>
      <c r="H481" s="1" t="str">
        <f>IF(COUNTIFS('Support - LTAP'!C:C,'Main - LMDD Calculation'!D481)=1,"X","")</f>
        <v/>
      </c>
      <c r="I481" s="30" t="str">
        <f t="shared" si="42"/>
        <v>NO</v>
      </c>
      <c r="J481" s="37">
        <f t="shared" si="43"/>
        <v>0</v>
      </c>
      <c r="K481" s="38">
        <f t="shared" si="44"/>
        <v>0</v>
      </c>
      <c r="L481" s="39">
        <f t="shared" si="45"/>
        <v>0</v>
      </c>
      <c r="M481" s="39">
        <f t="shared" si="46"/>
        <v>0</v>
      </c>
      <c r="N481" s="40">
        <f t="shared" si="47"/>
        <v>0</v>
      </c>
    </row>
    <row r="482" spans="1:14" x14ac:dyDescent="0.25">
      <c r="A482" s="1" t="s">
        <v>932</v>
      </c>
      <c r="B482" s="1">
        <v>3</v>
      </c>
      <c r="C482" s="1" t="s">
        <v>952</v>
      </c>
      <c r="D482" s="1" t="s">
        <v>1876</v>
      </c>
      <c r="E482" s="3" t="s">
        <v>933</v>
      </c>
      <c r="F482" s="46">
        <v>78.321399999999983</v>
      </c>
      <c r="G482" s="29" t="str">
        <f>IF(COUNTIFS('Support - BMV '!C:C,'Main - LMDD Calculation'!D482)=0,"","X")</f>
        <v/>
      </c>
      <c r="H482" s="1" t="str">
        <f>IF(COUNTIFS('Support - LTAP'!C:C,'Main - LMDD Calculation'!D482)=1,"X","")</f>
        <v/>
      </c>
      <c r="I482" s="30" t="str">
        <f t="shared" si="42"/>
        <v>NO</v>
      </c>
      <c r="J482" s="37">
        <f t="shared" si="43"/>
        <v>0</v>
      </c>
      <c r="K482" s="38">
        <f t="shared" si="44"/>
        <v>0</v>
      </c>
      <c r="L482" s="39">
        <f t="shared" si="45"/>
        <v>0</v>
      </c>
      <c r="M482" s="39">
        <f t="shared" si="46"/>
        <v>0</v>
      </c>
      <c r="N482" s="40">
        <f t="shared" si="47"/>
        <v>0</v>
      </c>
    </row>
    <row r="483" spans="1:14" x14ac:dyDescent="0.25">
      <c r="A483" s="1" t="s">
        <v>932</v>
      </c>
      <c r="B483" s="1">
        <v>3</v>
      </c>
      <c r="C483" s="1" t="s">
        <v>953</v>
      </c>
      <c r="D483" s="1" t="s">
        <v>1877</v>
      </c>
      <c r="E483" s="3" t="s">
        <v>954</v>
      </c>
      <c r="F483" s="46">
        <v>19.321399999999997</v>
      </c>
      <c r="G483" s="29" t="str">
        <f>IF(COUNTIFS('Support - BMV '!C:C,'Main - LMDD Calculation'!D483)=0,"","X")</f>
        <v/>
      </c>
      <c r="H483" s="1" t="str">
        <f>IF(COUNTIFS('Support - LTAP'!C:C,'Main - LMDD Calculation'!D483)=1,"X","")</f>
        <v/>
      </c>
      <c r="I483" s="30" t="str">
        <f t="shared" si="42"/>
        <v>NO</v>
      </c>
      <c r="J483" s="37">
        <f t="shared" si="43"/>
        <v>0</v>
      </c>
      <c r="K483" s="38">
        <f t="shared" si="44"/>
        <v>0</v>
      </c>
      <c r="L483" s="39">
        <f t="shared" si="45"/>
        <v>0</v>
      </c>
      <c r="M483" s="39">
        <f t="shared" si="46"/>
        <v>0</v>
      </c>
      <c r="N483" s="40">
        <f t="shared" si="47"/>
        <v>0</v>
      </c>
    </row>
    <row r="484" spans="1:14" x14ac:dyDescent="0.25">
      <c r="A484" s="1" t="s">
        <v>955</v>
      </c>
      <c r="B484" s="1">
        <v>1</v>
      </c>
      <c r="C484" s="1" t="s">
        <v>7</v>
      </c>
      <c r="D484" s="1" t="s">
        <v>1878</v>
      </c>
      <c r="E484" s="3" t="s">
        <v>1370</v>
      </c>
      <c r="F484" s="46">
        <v>1409.7550000000003</v>
      </c>
      <c r="G484" s="29" t="str">
        <f>IF(COUNTIFS('Support - BMV '!C:C,'Main - LMDD Calculation'!D484)=0,"","X")</f>
        <v>X</v>
      </c>
      <c r="H484" s="1" t="str">
        <f>IF(COUNTIFS('Support - LTAP'!C:C,'Main - LMDD Calculation'!D484)=1,"X","")</f>
        <v>X</v>
      </c>
      <c r="I484" s="30" t="str">
        <f t="shared" si="42"/>
        <v>YES</v>
      </c>
      <c r="J484" s="37">
        <f t="shared" si="43"/>
        <v>1409.7550000000003</v>
      </c>
      <c r="K484" s="38">
        <f t="shared" si="44"/>
        <v>1.2575906353797083E-2</v>
      </c>
      <c r="L484" s="39">
        <f t="shared" si="45"/>
        <v>410177.24</v>
      </c>
      <c r="M484" s="39">
        <f t="shared" si="46"/>
        <v>0</v>
      </c>
      <c r="N484" s="40">
        <f t="shared" si="47"/>
        <v>410177.24</v>
      </c>
    </row>
    <row r="485" spans="1:14" x14ac:dyDescent="0.25">
      <c r="A485" s="1" t="s">
        <v>955</v>
      </c>
      <c r="B485" s="1">
        <v>3</v>
      </c>
      <c r="C485" s="1" t="s">
        <v>957</v>
      </c>
      <c r="D485" s="1" t="s">
        <v>1879</v>
      </c>
      <c r="E485" s="3" t="s">
        <v>958</v>
      </c>
      <c r="F485" s="46">
        <v>91.174300000000031</v>
      </c>
      <c r="G485" s="29" t="str">
        <f>IF(COUNTIFS('Support - BMV '!C:C,'Main - LMDD Calculation'!D485)=0,"","X")</f>
        <v/>
      </c>
      <c r="H485" s="1" t="str">
        <f>IF(COUNTIFS('Support - LTAP'!C:C,'Main - LMDD Calculation'!D485)=1,"X","")</f>
        <v/>
      </c>
      <c r="I485" s="30" t="str">
        <f t="shared" si="42"/>
        <v>NO</v>
      </c>
      <c r="J485" s="37">
        <f t="shared" si="43"/>
        <v>0</v>
      </c>
      <c r="K485" s="38">
        <f t="shared" si="44"/>
        <v>0</v>
      </c>
      <c r="L485" s="39">
        <f t="shared" si="45"/>
        <v>0</v>
      </c>
      <c r="M485" s="39">
        <f t="shared" si="46"/>
        <v>0</v>
      </c>
      <c r="N485" s="40">
        <f t="shared" si="47"/>
        <v>0</v>
      </c>
    </row>
    <row r="486" spans="1:14" x14ac:dyDescent="0.25">
      <c r="A486" s="1" t="s">
        <v>955</v>
      </c>
      <c r="B486" s="1">
        <v>3</v>
      </c>
      <c r="C486" s="1" t="s">
        <v>959</v>
      </c>
      <c r="D486" s="1" t="s">
        <v>1880</v>
      </c>
      <c r="E486" s="3" t="s">
        <v>960</v>
      </c>
      <c r="F486" s="46">
        <v>11.377499999999998</v>
      </c>
      <c r="G486" s="29" t="str">
        <f>IF(COUNTIFS('Support - BMV '!C:C,'Main - LMDD Calculation'!D486)=0,"","X")</f>
        <v/>
      </c>
      <c r="H486" s="1" t="str">
        <f>IF(COUNTIFS('Support - LTAP'!C:C,'Main - LMDD Calculation'!D486)=1,"X","")</f>
        <v/>
      </c>
      <c r="I486" s="30" t="str">
        <f t="shared" si="42"/>
        <v>NO</v>
      </c>
      <c r="J486" s="37">
        <f t="shared" si="43"/>
        <v>0</v>
      </c>
      <c r="K486" s="38">
        <f t="shared" si="44"/>
        <v>0</v>
      </c>
      <c r="L486" s="39">
        <f t="shared" si="45"/>
        <v>0</v>
      </c>
      <c r="M486" s="39">
        <f t="shared" si="46"/>
        <v>0</v>
      </c>
      <c r="N486" s="40">
        <f t="shared" si="47"/>
        <v>0</v>
      </c>
    </row>
    <row r="487" spans="1:14" x14ac:dyDescent="0.25">
      <c r="A487" s="1" t="s">
        <v>955</v>
      </c>
      <c r="B487" s="1">
        <v>3</v>
      </c>
      <c r="C487" s="1" t="s">
        <v>961</v>
      </c>
      <c r="D487" s="1" t="s">
        <v>1881</v>
      </c>
      <c r="E487" s="3" t="s">
        <v>962</v>
      </c>
      <c r="F487" s="46">
        <v>3.9865000000000004</v>
      </c>
      <c r="G487" s="29" t="str">
        <f>IF(COUNTIFS('Support - BMV '!C:C,'Main - LMDD Calculation'!D487)=0,"","X")</f>
        <v/>
      </c>
      <c r="H487" s="1" t="str">
        <f>IF(COUNTIFS('Support - LTAP'!C:C,'Main - LMDD Calculation'!D487)=1,"X","")</f>
        <v/>
      </c>
      <c r="I487" s="30" t="str">
        <f t="shared" si="42"/>
        <v>NO</v>
      </c>
      <c r="J487" s="37">
        <f t="shared" si="43"/>
        <v>0</v>
      </c>
      <c r="K487" s="38">
        <f t="shared" si="44"/>
        <v>0</v>
      </c>
      <c r="L487" s="39">
        <f t="shared" si="45"/>
        <v>0</v>
      </c>
      <c r="M487" s="39">
        <f t="shared" si="46"/>
        <v>0</v>
      </c>
      <c r="N487" s="40">
        <f t="shared" si="47"/>
        <v>0</v>
      </c>
    </row>
    <row r="488" spans="1:14" x14ac:dyDescent="0.25">
      <c r="A488" s="1" t="s">
        <v>955</v>
      </c>
      <c r="B488" s="1">
        <v>3</v>
      </c>
      <c r="C488" s="1" t="s">
        <v>963</v>
      </c>
      <c r="D488" s="1" t="s">
        <v>1882</v>
      </c>
      <c r="E488" s="3" t="s">
        <v>964</v>
      </c>
      <c r="F488" s="46">
        <v>15.4956</v>
      </c>
      <c r="G488" s="29" t="str">
        <f>IF(COUNTIFS('Support - BMV '!C:C,'Main - LMDD Calculation'!D488)=0,"","X")</f>
        <v/>
      </c>
      <c r="H488" s="1" t="str">
        <f>IF(COUNTIFS('Support - LTAP'!C:C,'Main - LMDD Calculation'!D488)=1,"X","")</f>
        <v/>
      </c>
      <c r="I488" s="30" t="str">
        <f t="shared" si="42"/>
        <v>NO</v>
      </c>
      <c r="J488" s="37">
        <f t="shared" si="43"/>
        <v>0</v>
      </c>
      <c r="K488" s="38">
        <f t="shared" si="44"/>
        <v>0</v>
      </c>
      <c r="L488" s="39">
        <f t="shared" si="45"/>
        <v>0</v>
      </c>
      <c r="M488" s="39">
        <f t="shared" si="46"/>
        <v>0</v>
      </c>
      <c r="N488" s="40">
        <f t="shared" si="47"/>
        <v>0</v>
      </c>
    </row>
    <row r="489" spans="1:14" x14ac:dyDescent="0.25">
      <c r="A489" s="1" t="s">
        <v>955</v>
      </c>
      <c r="B489" s="1">
        <v>3</v>
      </c>
      <c r="C489" s="1" t="s">
        <v>965</v>
      </c>
      <c r="D489" s="1" t="s">
        <v>1883</v>
      </c>
      <c r="E489" s="3" t="s">
        <v>966</v>
      </c>
      <c r="F489" s="46">
        <v>17.827400000000001</v>
      </c>
      <c r="G489" s="29" t="str">
        <f>IF(COUNTIFS('Support - BMV '!C:C,'Main - LMDD Calculation'!D489)=0,"","X")</f>
        <v/>
      </c>
      <c r="H489" s="1" t="str">
        <f>IF(COUNTIFS('Support - LTAP'!C:C,'Main - LMDD Calculation'!D489)=1,"X","")</f>
        <v/>
      </c>
      <c r="I489" s="30" t="str">
        <f t="shared" si="42"/>
        <v>NO</v>
      </c>
      <c r="J489" s="37">
        <f t="shared" si="43"/>
        <v>0</v>
      </c>
      <c r="K489" s="38">
        <f t="shared" si="44"/>
        <v>0</v>
      </c>
      <c r="L489" s="39">
        <f t="shared" si="45"/>
        <v>0</v>
      </c>
      <c r="M489" s="39">
        <f t="shared" si="46"/>
        <v>0</v>
      </c>
      <c r="N489" s="40">
        <f t="shared" si="47"/>
        <v>0</v>
      </c>
    </row>
    <row r="490" spans="1:14" x14ac:dyDescent="0.25">
      <c r="A490" s="1" t="s">
        <v>967</v>
      </c>
      <c r="B490" s="1">
        <v>1</v>
      </c>
      <c r="C490" s="1" t="s">
        <v>7</v>
      </c>
      <c r="D490" s="1" t="s">
        <v>1884</v>
      </c>
      <c r="E490" s="3" t="s">
        <v>1371</v>
      </c>
      <c r="F490" s="46">
        <v>1752.3508999999999</v>
      </c>
      <c r="G490" s="29" t="str">
        <f>IF(COUNTIFS('Support - BMV '!C:C,'Main - LMDD Calculation'!D490)=0,"","X")</f>
        <v/>
      </c>
      <c r="H490" s="1" t="str">
        <f>IF(COUNTIFS('Support - LTAP'!C:C,'Main - LMDD Calculation'!D490)=1,"X","")</f>
        <v/>
      </c>
      <c r="I490" s="30" t="str">
        <f t="shared" si="42"/>
        <v>NO</v>
      </c>
      <c r="J490" s="37">
        <f t="shared" si="43"/>
        <v>0</v>
      </c>
      <c r="K490" s="38">
        <f t="shared" si="44"/>
        <v>0</v>
      </c>
      <c r="L490" s="39">
        <f t="shared" si="45"/>
        <v>0</v>
      </c>
      <c r="M490" s="39">
        <f t="shared" si="46"/>
        <v>0</v>
      </c>
      <c r="N490" s="40">
        <f t="shared" si="47"/>
        <v>0</v>
      </c>
    </row>
    <row r="491" spans="1:14" x14ac:dyDescent="0.25">
      <c r="A491" s="1" t="s">
        <v>967</v>
      </c>
      <c r="B491" s="1">
        <v>3</v>
      </c>
      <c r="C491" s="1" t="s">
        <v>969</v>
      </c>
      <c r="D491" s="1" t="s">
        <v>1885</v>
      </c>
      <c r="E491" s="3" t="s">
        <v>970</v>
      </c>
      <c r="F491" s="46">
        <v>14.873000000000001</v>
      </c>
      <c r="G491" s="29" t="str">
        <f>IF(COUNTIFS('Support - BMV '!C:C,'Main - LMDD Calculation'!D491)=0,"","X")</f>
        <v/>
      </c>
      <c r="H491" s="1" t="str">
        <f>IF(COUNTIFS('Support - LTAP'!C:C,'Main - LMDD Calculation'!D491)=1,"X","")</f>
        <v/>
      </c>
      <c r="I491" s="30" t="str">
        <f t="shared" si="42"/>
        <v>NO</v>
      </c>
      <c r="J491" s="37">
        <f t="shared" si="43"/>
        <v>0</v>
      </c>
      <c r="K491" s="38">
        <f t="shared" si="44"/>
        <v>0</v>
      </c>
      <c r="L491" s="39">
        <f t="shared" si="45"/>
        <v>0</v>
      </c>
      <c r="M491" s="39">
        <f t="shared" si="46"/>
        <v>0</v>
      </c>
      <c r="N491" s="40">
        <f t="shared" si="47"/>
        <v>0</v>
      </c>
    </row>
    <row r="492" spans="1:14" x14ac:dyDescent="0.25">
      <c r="A492" s="1" t="s">
        <v>967</v>
      </c>
      <c r="B492" s="1">
        <v>3</v>
      </c>
      <c r="C492" s="1" t="s">
        <v>971</v>
      </c>
      <c r="D492" s="1" t="s">
        <v>1886</v>
      </c>
      <c r="E492" s="3" t="s">
        <v>972</v>
      </c>
      <c r="F492" s="46">
        <v>12.599</v>
      </c>
      <c r="G492" s="29" t="str">
        <f>IF(COUNTIFS('Support - BMV '!C:C,'Main - LMDD Calculation'!D492)=0,"","X")</f>
        <v/>
      </c>
      <c r="H492" s="1" t="str">
        <f>IF(COUNTIFS('Support - LTAP'!C:C,'Main - LMDD Calculation'!D492)=1,"X","")</f>
        <v/>
      </c>
      <c r="I492" s="30" t="str">
        <f t="shared" si="42"/>
        <v>NO</v>
      </c>
      <c r="J492" s="37">
        <f t="shared" si="43"/>
        <v>0</v>
      </c>
      <c r="K492" s="38">
        <f t="shared" si="44"/>
        <v>0</v>
      </c>
      <c r="L492" s="39">
        <f t="shared" si="45"/>
        <v>0</v>
      </c>
      <c r="M492" s="39">
        <f t="shared" si="46"/>
        <v>0</v>
      </c>
      <c r="N492" s="40">
        <f t="shared" si="47"/>
        <v>0</v>
      </c>
    </row>
    <row r="493" spans="1:14" x14ac:dyDescent="0.25">
      <c r="A493" s="1" t="s">
        <v>967</v>
      </c>
      <c r="B493" s="1">
        <v>3</v>
      </c>
      <c r="C493" s="1" t="s">
        <v>973</v>
      </c>
      <c r="D493" s="1" t="s">
        <v>1887</v>
      </c>
      <c r="E493" s="3" t="s">
        <v>974</v>
      </c>
      <c r="F493" s="46">
        <v>5.7562000000000006</v>
      </c>
      <c r="G493" s="29" t="str">
        <f>IF(COUNTIFS('Support - BMV '!C:C,'Main - LMDD Calculation'!D493)=0,"","X")</f>
        <v/>
      </c>
      <c r="H493" s="1" t="str">
        <f>IF(COUNTIFS('Support - LTAP'!C:C,'Main - LMDD Calculation'!D493)=1,"X","")</f>
        <v/>
      </c>
      <c r="I493" s="30" t="str">
        <f t="shared" si="42"/>
        <v>NO</v>
      </c>
      <c r="J493" s="37">
        <f t="shared" si="43"/>
        <v>0</v>
      </c>
      <c r="K493" s="38">
        <f t="shared" si="44"/>
        <v>0</v>
      </c>
      <c r="L493" s="39">
        <f t="shared" si="45"/>
        <v>0</v>
      </c>
      <c r="M493" s="39">
        <f t="shared" si="46"/>
        <v>0</v>
      </c>
      <c r="N493" s="40">
        <f t="shared" si="47"/>
        <v>0</v>
      </c>
    </row>
    <row r="494" spans="1:14" x14ac:dyDescent="0.25">
      <c r="A494" s="1" t="s">
        <v>967</v>
      </c>
      <c r="B494" s="1">
        <v>3</v>
      </c>
      <c r="C494" s="1" t="s">
        <v>975</v>
      </c>
      <c r="D494" s="1" t="s">
        <v>1888</v>
      </c>
      <c r="E494" s="3" t="s">
        <v>976</v>
      </c>
      <c r="F494" s="46">
        <v>31.6389</v>
      </c>
      <c r="G494" s="29" t="str">
        <f>IF(COUNTIFS('Support - BMV '!C:C,'Main - LMDD Calculation'!D494)=0,"","X")</f>
        <v/>
      </c>
      <c r="H494" s="1" t="str">
        <f>IF(COUNTIFS('Support - LTAP'!C:C,'Main - LMDD Calculation'!D494)=1,"X","")</f>
        <v/>
      </c>
      <c r="I494" s="30" t="str">
        <f t="shared" si="42"/>
        <v>NO</v>
      </c>
      <c r="J494" s="37">
        <f t="shared" si="43"/>
        <v>0</v>
      </c>
      <c r="K494" s="38">
        <f t="shared" si="44"/>
        <v>0</v>
      </c>
      <c r="L494" s="39">
        <f t="shared" si="45"/>
        <v>0</v>
      </c>
      <c r="M494" s="39">
        <f t="shared" si="46"/>
        <v>0</v>
      </c>
      <c r="N494" s="40">
        <f t="shared" si="47"/>
        <v>0</v>
      </c>
    </row>
    <row r="495" spans="1:14" x14ac:dyDescent="0.25">
      <c r="A495" s="1" t="s">
        <v>977</v>
      </c>
      <c r="B495" s="1">
        <v>1</v>
      </c>
      <c r="C495" s="1" t="s">
        <v>7</v>
      </c>
      <c r="D495" s="1" t="s">
        <v>1889</v>
      </c>
      <c r="E495" s="3" t="s">
        <v>1372</v>
      </c>
      <c r="F495" s="46">
        <v>1498.6646000000005</v>
      </c>
      <c r="G495" s="29" t="str">
        <f>IF(COUNTIFS('Support - BMV '!C:C,'Main - LMDD Calculation'!D495)=0,"","X")</f>
        <v>X</v>
      </c>
      <c r="H495" s="1" t="str">
        <f>IF(COUNTIFS('Support - LTAP'!C:C,'Main - LMDD Calculation'!D495)=1,"X","")</f>
        <v>X</v>
      </c>
      <c r="I495" s="30" t="str">
        <f t="shared" si="42"/>
        <v>YES</v>
      </c>
      <c r="J495" s="37">
        <f t="shared" si="43"/>
        <v>1498.6646000000005</v>
      </c>
      <c r="K495" s="38">
        <f t="shared" si="44"/>
        <v>1.3369036226401586E-2</v>
      </c>
      <c r="L495" s="39">
        <f t="shared" si="45"/>
        <v>436046.06</v>
      </c>
      <c r="M495" s="39">
        <f t="shared" si="46"/>
        <v>0</v>
      </c>
      <c r="N495" s="40">
        <f t="shared" si="47"/>
        <v>436046.06</v>
      </c>
    </row>
    <row r="496" spans="1:14" x14ac:dyDescent="0.25">
      <c r="A496" s="1" t="s">
        <v>977</v>
      </c>
      <c r="B496" s="1">
        <v>3</v>
      </c>
      <c r="C496" s="1" t="s">
        <v>979</v>
      </c>
      <c r="D496" s="1" t="s">
        <v>1890</v>
      </c>
      <c r="E496" s="3" t="s">
        <v>980</v>
      </c>
      <c r="F496" s="46">
        <v>96.273900000000026</v>
      </c>
      <c r="G496" s="29" t="str">
        <f>IF(COUNTIFS('Support - BMV '!C:C,'Main - LMDD Calculation'!D496)=0,"","X")</f>
        <v>X</v>
      </c>
      <c r="H496" s="1" t="str">
        <f>IF(COUNTIFS('Support - LTAP'!C:C,'Main - LMDD Calculation'!D496)=1,"X","")</f>
        <v>X</v>
      </c>
      <c r="I496" s="30" t="str">
        <f t="shared" si="42"/>
        <v>YES</v>
      </c>
      <c r="J496" s="37">
        <f t="shared" si="43"/>
        <v>96.273900000000026</v>
      </c>
      <c r="K496" s="38">
        <f t="shared" si="44"/>
        <v>8.5882408696179486E-4</v>
      </c>
      <c r="L496" s="39">
        <f t="shared" si="45"/>
        <v>28011.51</v>
      </c>
      <c r="M496" s="39">
        <f t="shared" si="46"/>
        <v>0</v>
      </c>
      <c r="N496" s="40">
        <f t="shared" si="47"/>
        <v>28011.51</v>
      </c>
    </row>
    <row r="497" spans="1:14" x14ac:dyDescent="0.25">
      <c r="A497" s="1" t="s">
        <v>977</v>
      </c>
      <c r="B497" s="1">
        <v>3</v>
      </c>
      <c r="C497" s="1" t="s">
        <v>981</v>
      </c>
      <c r="D497" s="1" t="s">
        <v>1891</v>
      </c>
      <c r="E497" s="3" t="s">
        <v>982</v>
      </c>
      <c r="F497" s="46">
        <v>11.982599999999998</v>
      </c>
      <c r="G497" s="29" t="str">
        <f>IF(COUNTIFS('Support - BMV '!C:C,'Main - LMDD Calculation'!D497)=0,"","X")</f>
        <v/>
      </c>
      <c r="H497" s="1" t="str">
        <f>IF(COUNTIFS('Support - LTAP'!C:C,'Main - LMDD Calculation'!D497)=1,"X","")</f>
        <v/>
      </c>
      <c r="I497" s="30" t="str">
        <f t="shared" si="42"/>
        <v>NO</v>
      </c>
      <c r="J497" s="37">
        <f t="shared" si="43"/>
        <v>0</v>
      </c>
      <c r="K497" s="38">
        <f t="shared" si="44"/>
        <v>0</v>
      </c>
      <c r="L497" s="39">
        <f t="shared" si="45"/>
        <v>0</v>
      </c>
      <c r="M497" s="39">
        <f t="shared" si="46"/>
        <v>0</v>
      </c>
      <c r="N497" s="40">
        <f t="shared" si="47"/>
        <v>0</v>
      </c>
    </row>
    <row r="498" spans="1:14" x14ac:dyDescent="0.25">
      <c r="A498" s="1" t="s">
        <v>977</v>
      </c>
      <c r="B498" s="1">
        <v>3</v>
      </c>
      <c r="C498" s="1" t="s">
        <v>983</v>
      </c>
      <c r="D498" s="1" t="s">
        <v>1892</v>
      </c>
      <c r="E498" s="3" t="s">
        <v>984</v>
      </c>
      <c r="F498" s="46">
        <v>38.650299999999994</v>
      </c>
      <c r="G498" s="29" t="str">
        <f>IF(COUNTIFS('Support - BMV '!C:C,'Main - LMDD Calculation'!D498)=0,"","X")</f>
        <v/>
      </c>
      <c r="H498" s="1" t="str">
        <f>IF(COUNTIFS('Support - LTAP'!C:C,'Main - LMDD Calculation'!D498)=1,"X","")</f>
        <v/>
      </c>
      <c r="I498" s="30" t="str">
        <f t="shared" si="42"/>
        <v>NO</v>
      </c>
      <c r="J498" s="37">
        <f t="shared" si="43"/>
        <v>0</v>
      </c>
      <c r="K498" s="38">
        <f t="shared" si="44"/>
        <v>0</v>
      </c>
      <c r="L498" s="39">
        <f t="shared" si="45"/>
        <v>0</v>
      </c>
      <c r="M498" s="39">
        <f t="shared" si="46"/>
        <v>0</v>
      </c>
      <c r="N498" s="40">
        <f t="shared" si="47"/>
        <v>0</v>
      </c>
    </row>
    <row r="499" spans="1:14" x14ac:dyDescent="0.25">
      <c r="A499" s="1" t="s">
        <v>977</v>
      </c>
      <c r="B499" s="1">
        <v>3</v>
      </c>
      <c r="C499" s="1" t="s">
        <v>985</v>
      </c>
      <c r="D499" s="1" t="s">
        <v>1893</v>
      </c>
      <c r="E499" s="3" t="s">
        <v>986</v>
      </c>
      <c r="F499" s="46">
        <v>12.509900000000002</v>
      </c>
      <c r="G499" s="29" t="str">
        <f>IF(COUNTIFS('Support - BMV '!C:C,'Main - LMDD Calculation'!D499)=0,"","X")</f>
        <v/>
      </c>
      <c r="H499" s="1" t="str">
        <f>IF(COUNTIFS('Support - LTAP'!C:C,'Main - LMDD Calculation'!D499)=1,"X","")</f>
        <v/>
      </c>
      <c r="I499" s="30" t="str">
        <f t="shared" si="42"/>
        <v>NO</v>
      </c>
      <c r="J499" s="37">
        <f t="shared" si="43"/>
        <v>0</v>
      </c>
      <c r="K499" s="38">
        <f t="shared" si="44"/>
        <v>0</v>
      </c>
      <c r="L499" s="39">
        <f t="shared" si="45"/>
        <v>0</v>
      </c>
      <c r="M499" s="39">
        <f t="shared" si="46"/>
        <v>0</v>
      </c>
      <c r="N499" s="40">
        <f t="shared" si="47"/>
        <v>0</v>
      </c>
    </row>
    <row r="500" spans="1:14" x14ac:dyDescent="0.25">
      <c r="A500" s="1" t="s">
        <v>977</v>
      </c>
      <c r="B500" s="1">
        <v>3</v>
      </c>
      <c r="C500" s="1" t="s">
        <v>987</v>
      </c>
      <c r="D500" s="1" t="s">
        <v>1894</v>
      </c>
      <c r="E500" s="3" t="s">
        <v>988</v>
      </c>
      <c r="F500" s="46">
        <v>9.6881000000000022</v>
      </c>
      <c r="G500" s="29" t="str">
        <f>IF(COUNTIFS('Support - BMV '!C:C,'Main - LMDD Calculation'!D500)=0,"","X")</f>
        <v/>
      </c>
      <c r="H500" s="1" t="str">
        <f>IF(COUNTIFS('Support - LTAP'!C:C,'Main - LMDD Calculation'!D500)=1,"X","")</f>
        <v/>
      </c>
      <c r="I500" s="30" t="str">
        <f t="shared" si="42"/>
        <v>NO</v>
      </c>
      <c r="J500" s="37">
        <f t="shared" si="43"/>
        <v>0</v>
      </c>
      <c r="K500" s="38">
        <f t="shared" si="44"/>
        <v>0</v>
      </c>
      <c r="L500" s="39">
        <f t="shared" si="45"/>
        <v>0</v>
      </c>
      <c r="M500" s="39">
        <f t="shared" si="46"/>
        <v>0</v>
      </c>
      <c r="N500" s="40">
        <f t="shared" si="47"/>
        <v>0</v>
      </c>
    </row>
    <row r="501" spans="1:14" x14ac:dyDescent="0.25">
      <c r="A501" s="1" t="s">
        <v>977</v>
      </c>
      <c r="B501" s="1">
        <v>3</v>
      </c>
      <c r="C501" s="1" t="s">
        <v>989</v>
      </c>
      <c r="D501" s="1" t="s">
        <v>1895</v>
      </c>
      <c r="E501" s="3" t="s">
        <v>990</v>
      </c>
      <c r="F501" s="46">
        <v>11.430999999999999</v>
      </c>
      <c r="G501" s="29" t="str">
        <f>IF(COUNTIFS('Support - BMV '!C:C,'Main - LMDD Calculation'!D501)=0,"","X")</f>
        <v/>
      </c>
      <c r="H501" s="1" t="str">
        <f>IF(COUNTIFS('Support - LTAP'!C:C,'Main - LMDD Calculation'!D501)=1,"X","")</f>
        <v/>
      </c>
      <c r="I501" s="30" t="str">
        <f t="shared" si="42"/>
        <v>NO</v>
      </c>
      <c r="J501" s="37">
        <f t="shared" si="43"/>
        <v>0</v>
      </c>
      <c r="K501" s="38">
        <f t="shared" si="44"/>
        <v>0</v>
      </c>
      <c r="L501" s="39">
        <f t="shared" si="45"/>
        <v>0</v>
      </c>
      <c r="M501" s="39">
        <f t="shared" si="46"/>
        <v>0</v>
      </c>
      <c r="N501" s="40">
        <f t="shared" si="47"/>
        <v>0</v>
      </c>
    </row>
    <row r="502" spans="1:14" x14ac:dyDescent="0.25">
      <c r="A502" s="1" t="s">
        <v>991</v>
      </c>
      <c r="B502" s="1">
        <v>1</v>
      </c>
      <c r="C502" s="1" t="s">
        <v>7</v>
      </c>
      <c r="D502" s="1" t="s">
        <v>1896</v>
      </c>
      <c r="E502" s="3" t="s">
        <v>1373</v>
      </c>
      <c r="F502" s="46">
        <v>1712.6890999999996</v>
      </c>
      <c r="G502" s="29" t="str">
        <f>IF(COUNTIFS('Support - BMV '!C:C,'Main - LMDD Calculation'!D502)=0,"","X")</f>
        <v>X</v>
      </c>
      <c r="H502" s="1" t="str">
        <f>IF(COUNTIFS('Support - LTAP'!C:C,'Main - LMDD Calculation'!D502)=1,"X","")</f>
        <v>X</v>
      </c>
      <c r="I502" s="30" t="str">
        <f t="shared" si="42"/>
        <v>YES</v>
      </c>
      <c r="J502" s="37">
        <f t="shared" si="43"/>
        <v>1712.6890999999996</v>
      </c>
      <c r="K502" s="38">
        <f t="shared" si="44"/>
        <v>1.5278270149613939E-2</v>
      </c>
      <c r="L502" s="39">
        <f t="shared" si="45"/>
        <v>498317.86</v>
      </c>
      <c r="M502" s="39">
        <f t="shared" si="46"/>
        <v>0</v>
      </c>
      <c r="N502" s="40">
        <f t="shared" si="47"/>
        <v>498317.86</v>
      </c>
    </row>
    <row r="503" spans="1:14" x14ac:dyDescent="0.25">
      <c r="A503" s="1" t="s">
        <v>991</v>
      </c>
      <c r="B503" s="1">
        <v>3</v>
      </c>
      <c r="C503" s="1" t="s">
        <v>993</v>
      </c>
      <c r="D503" s="1" t="s">
        <v>1897</v>
      </c>
      <c r="E503" s="3" t="s">
        <v>994</v>
      </c>
      <c r="F503" s="46">
        <v>64.348399999999984</v>
      </c>
      <c r="G503" s="29" t="str">
        <f>IF(COUNTIFS('Support - BMV '!C:C,'Main - LMDD Calculation'!D503)=0,"","X")</f>
        <v/>
      </c>
      <c r="H503" s="1" t="str">
        <f>IF(COUNTIFS('Support - LTAP'!C:C,'Main - LMDD Calculation'!D503)=1,"X","")</f>
        <v/>
      </c>
      <c r="I503" s="30" t="str">
        <f t="shared" si="42"/>
        <v>NO</v>
      </c>
      <c r="J503" s="37">
        <f t="shared" si="43"/>
        <v>0</v>
      </c>
      <c r="K503" s="38">
        <f t="shared" si="44"/>
        <v>0</v>
      </c>
      <c r="L503" s="39">
        <f t="shared" si="45"/>
        <v>0</v>
      </c>
      <c r="M503" s="39">
        <f t="shared" si="46"/>
        <v>0</v>
      </c>
      <c r="N503" s="40">
        <f t="shared" si="47"/>
        <v>0</v>
      </c>
    </row>
    <row r="504" spans="1:14" x14ac:dyDescent="0.25">
      <c r="A504" s="1" t="s">
        <v>991</v>
      </c>
      <c r="B504" s="1">
        <v>3</v>
      </c>
      <c r="C504" s="1" t="s">
        <v>995</v>
      </c>
      <c r="D504" s="1" t="s">
        <v>1898</v>
      </c>
      <c r="E504" s="3" t="s">
        <v>996</v>
      </c>
      <c r="F504" s="46">
        <v>39.090100000000007</v>
      </c>
      <c r="G504" s="29" t="str">
        <f>IF(COUNTIFS('Support - BMV '!C:C,'Main - LMDD Calculation'!D504)=0,"","X")</f>
        <v/>
      </c>
      <c r="H504" s="1" t="str">
        <f>IF(COUNTIFS('Support - LTAP'!C:C,'Main - LMDD Calculation'!D504)=1,"X","")</f>
        <v/>
      </c>
      <c r="I504" s="30" t="str">
        <f t="shared" si="42"/>
        <v>NO</v>
      </c>
      <c r="J504" s="37">
        <f t="shared" si="43"/>
        <v>0</v>
      </c>
      <c r="K504" s="38">
        <f t="shared" si="44"/>
        <v>0</v>
      </c>
      <c r="L504" s="39">
        <f t="shared" si="45"/>
        <v>0</v>
      </c>
      <c r="M504" s="39">
        <f t="shared" si="46"/>
        <v>0</v>
      </c>
      <c r="N504" s="40">
        <f t="shared" si="47"/>
        <v>0</v>
      </c>
    </row>
    <row r="505" spans="1:14" x14ac:dyDescent="0.25">
      <c r="A505" s="1" t="s">
        <v>991</v>
      </c>
      <c r="B505" s="1">
        <v>3</v>
      </c>
      <c r="C505" s="1" t="s">
        <v>997</v>
      </c>
      <c r="D505" s="1" t="s">
        <v>1899</v>
      </c>
      <c r="E505" s="3" t="s">
        <v>998</v>
      </c>
      <c r="F505" s="46">
        <v>12.135100000000003</v>
      </c>
      <c r="G505" s="29" t="str">
        <f>IF(COUNTIFS('Support - BMV '!C:C,'Main - LMDD Calculation'!D505)=0,"","X")</f>
        <v/>
      </c>
      <c r="H505" s="1" t="str">
        <f>IF(COUNTIFS('Support - LTAP'!C:C,'Main - LMDD Calculation'!D505)=1,"X","")</f>
        <v/>
      </c>
      <c r="I505" s="30" t="str">
        <f t="shared" si="42"/>
        <v>NO</v>
      </c>
      <c r="J505" s="37">
        <f t="shared" si="43"/>
        <v>0</v>
      </c>
      <c r="K505" s="38">
        <f t="shared" si="44"/>
        <v>0</v>
      </c>
      <c r="L505" s="39">
        <f t="shared" si="45"/>
        <v>0</v>
      </c>
      <c r="M505" s="39">
        <f t="shared" si="46"/>
        <v>0</v>
      </c>
      <c r="N505" s="40">
        <f t="shared" si="47"/>
        <v>0</v>
      </c>
    </row>
    <row r="506" spans="1:14" x14ac:dyDescent="0.25">
      <c r="A506" s="1" t="s">
        <v>991</v>
      </c>
      <c r="B506" s="1">
        <v>3</v>
      </c>
      <c r="C506" s="1" t="s">
        <v>999</v>
      </c>
      <c r="D506" s="1" t="s">
        <v>1900</v>
      </c>
      <c r="E506" s="3" t="s">
        <v>1000</v>
      </c>
      <c r="F506" s="46">
        <v>5.1167000000000007</v>
      </c>
      <c r="G506" s="29" t="str">
        <f>IF(COUNTIFS('Support - BMV '!C:C,'Main - LMDD Calculation'!D506)=0,"","X")</f>
        <v/>
      </c>
      <c r="H506" s="1" t="str">
        <f>IF(COUNTIFS('Support - LTAP'!C:C,'Main - LMDD Calculation'!D506)=1,"X","")</f>
        <v/>
      </c>
      <c r="I506" s="30" t="str">
        <f t="shared" si="42"/>
        <v>NO</v>
      </c>
      <c r="J506" s="37">
        <f t="shared" si="43"/>
        <v>0</v>
      </c>
      <c r="K506" s="38">
        <f t="shared" si="44"/>
        <v>0</v>
      </c>
      <c r="L506" s="39">
        <f t="shared" si="45"/>
        <v>0</v>
      </c>
      <c r="M506" s="39">
        <f t="shared" si="46"/>
        <v>0</v>
      </c>
      <c r="N506" s="40">
        <f t="shared" si="47"/>
        <v>0</v>
      </c>
    </row>
    <row r="507" spans="1:14" x14ac:dyDescent="0.25">
      <c r="A507" s="1" t="s">
        <v>991</v>
      </c>
      <c r="B507" s="1">
        <v>3</v>
      </c>
      <c r="C507" s="1" t="s">
        <v>1001</v>
      </c>
      <c r="D507" s="1" t="s">
        <v>1901</v>
      </c>
      <c r="E507" s="3" t="s">
        <v>1002</v>
      </c>
      <c r="F507" s="46">
        <v>12.261400000000002</v>
      </c>
      <c r="G507" s="29" t="str">
        <f>IF(COUNTIFS('Support - BMV '!C:C,'Main - LMDD Calculation'!D507)=0,"","X")</f>
        <v/>
      </c>
      <c r="H507" s="1" t="str">
        <f>IF(COUNTIFS('Support - LTAP'!C:C,'Main - LMDD Calculation'!D507)=1,"X","")</f>
        <v/>
      </c>
      <c r="I507" s="30" t="str">
        <f t="shared" si="42"/>
        <v>NO</v>
      </c>
      <c r="J507" s="37">
        <f t="shared" si="43"/>
        <v>0</v>
      </c>
      <c r="K507" s="38">
        <f t="shared" si="44"/>
        <v>0</v>
      </c>
      <c r="L507" s="39">
        <f t="shared" si="45"/>
        <v>0</v>
      </c>
      <c r="M507" s="39">
        <f t="shared" si="46"/>
        <v>0</v>
      </c>
      <c r="N507" s="40">
        <f t="shared" si="47"/>
        <v>0</v>
      </c>
    </row>
    <row r="508" spans="1:14" x14ac:dyDescent="0.25">
      <c r="A508" s="1" t="s">
        <v>991</v>
      </c>
      <c r="B508" s="1">
        <v>3</v>
      </c>
      <c r="C508" s="1" t="s">
        <v>1003</v>
      </c>
      <c r="D508" s="1" t="s">
        <v>1902</v>
      </c>
      <c r="E508" s="3" t="s">
        <v>1004</v>
      </c>
      <c r="F508" s="46">
        <v>4.2073999999999998</v>
      </c>
      <c r="G508" s="29" t="str">
        <f>IF(COUNTIFS('Support - BMV '!C:C,'Main - LMDD Calculation'!D508)=0,"","X")</f>
        <v/>
      </c>
      <c r="H508" s="1" t="str">
        <f>IF(COUNTIFS('Support - LTAP'!C:C,'Main - LMDD Calculation'!D508)=1,"X","")</f>
        <v/>
      </c>
      <c r="I508" s="30" t="str">
        <f t="shared" si="42"/>
        <v>NO</v>
      </c>
      <c r="J508" s="37">
        <f t="shared" si="43"/>
        <v>0</v>
      </c>
      <c r="K508" s="38">
        <f t="shared" si="44"/>
        <v>0</v>
      </c>
      <c r="L508" s="39">
        <f t="shared" si="45"/>
        <v>0</v>
      </c>
      <c r="M508" s="39">
        <f t="shared" si="46"/>
        <v>0</v>
      </c>
      <c r="N508" s="40">
        <f t="shared" si="47"/>
        <v>0</v>
      </c>
    </row>
    <row r="509" spans="1:14" x14ac:dyDescent="0.25">
      <c r="A509" s="1" t="s">
        <v>991</v>
      </c>
      <c r="B509" s="1">
        <v>3</v>
      </c>
      <c r="C509" s="1" t="s">
        <v>1005</v>
      </c>
      <c r="D509" s="1" t="s">
        <v>1903</v>
      </c>
      <c r="E509" s="3" t="s">
        <v>1006</v>
      </c>
      <c r="F509" s="46">
        <v>17.778699999999997</v>
      </c>
      <c r="G509" s="29" t="str">
        <f>IF(COUNTIFS('Support - BMV '!C:C,'Main - LMDD Calculation'!D509)=0,"","X")</f>
        <v/>
      </c>
      <c r="H509" s="1" t="str">
        <f>IF(COUNTIFS('Support - LTAP'!C:C,'Main - LMDD Calculation'!D509)=1,"X","")</f>
        <v/>
      </c>
      <c r="I509" s="30" t="str">
        <f t="shared" si="42"/>
        <v>NO</v>
      </c>
      <c r="J509" s="37">
        <f t="shared" si="43"/>
        <v>0</v>
      </c>
      <c r="K509" s="38">
        <f t="shared" si="44"/>
        <v>0</v>
      </c>
      <c r="L509" s="39">
        <f t="shared" si="45"/>
        <v>0</v>
      </c>
      <c r="M509" s="39">
        <f t="shared" si="46"/>
        <v>0</v>
      </c>
      <c r="N509" s="40">
        <f t="shared" si="47"/>
        <v>0</v>
      </c>
    </row>
    <row r="510" spans="1:14" x14ac:dyDescent="0.25">
      <c r="A510" s="1" t="s">
        <v>991</v>
      </c>
      <c r="B510" s="1">
        <v>3</v>
      </c>
      <c r="C510" s="1" t="s">
        <v>1007</v>
      </c>
      <c r="D510" s="1" t="s">
        <v>1904</v>
      </c>
      <c r="E510" s="3" t="s">
        <v>1008</v>
      </c>
      <c r="F510" s="46">
        <v>15.716600000000001</v>
      </c>
      <c r="G510" s="29" t="str">
        <f>IF(COUNTIFS('Support - BMV '!C:C,'Main - LMDD Calculation'!D510)=0,"","X")</f>
        <v/>
      </c>
      <c r="H510" s="1" t="str">
        <f>IF(COUNTIFS('Support - LTAP'!C:C,'Main - LMDD Calculation'!D510)=1,"X","")</f>
        <v/>
      </c>
      <c r="I510" s="30" t="str">
        <f t="shared" si="42"/>
        <v>NO</v>
      </c>
      <c r="J510" s="37">
        <f t="shared" si="43"/>
        <v>0</v>
      </c>
      <c r="K510" s="38">
        <f t="shared" si="44"/>
        <v>0</v>
      </c>
      <c r="L510" s="39">
        <f t="shared" si="45"/>
        <v>0</v>
      </c>
      <c r="M510" s="39">
        <f t="shared" si="46"/>
        <v>0</v>
      </c>
      <c r="N510" s="40">
        <f t="shared" si="47"/>
        <v>0</v>
      </c>
    </row>
    <row r="511" spans="1:14" x14ac:dyDescent="0.25">
      <c r="A511" s="1" t="s">
        <v>991</v>
      </c>
      <c r="B511" s="1">
        <v>3</v>
      </c>
      <c r="C511" s="1" t="s">
        <v>1009</v>
      </c>
      <c r="D511" s="1" t="s">
        <v>1905</v>
      </c>
      <c r="E511" s="3" t="s">
        <v>1010</v>
      </c>
      <c r="F511" s="46">
        <v>5.4292000000000007</v>
      </c>
      <c r="G511" s="29" t="str">
        <f>IF(COUNTIFS('Support - BMV '!C:C,'Main - LMDD Calculation'!D511)=0,"","X")</f>
        <v/>
      </c>
      <c r="H511" s="1" t="str">
        <f>IF(COUNTIFS('Support - LTAP'!C:C,'Main - LMDD Calculation'!D511)=1,"X","")</f>
        <v/>
      </c>
      <c r="I511" s="30" t="str">
        <f t="shared" si="42"/>
        <v>NO</v>
      </c>
      <c r="J511" s="37">
        <f t="shared" si="43"/>
        <v>0</v>
      </c>
      <c r="K511" s="38">
        <f t="shared" si="44"/>
        <v>0</v>
      </c>
      <c r="L511" s="39">
        <f t="shared" si="45"/>
        <v>0</v>
      </c>
      <c r="M511" s="39">
        <f t="shared" si="46"/>
        <v>0</v>
      </c>
      <c r="N511" s="40">
        <f t="shared" si="47"/>
        <v>0</v>
      </c>
    </row>
    <row r="512" spans="1:14" x14ac:dyDescent="0.25">
      <c r="A512" s="1" t="s">
        <v>1011</v>
      </c>
      <c r="B512" s="1">
        <v>1</v>
      </c>
      <c r="C512" s="1" t="s">
        <v>7</v>
      </c>
      <c r="D512" s="1" t="s">
        <v>1906</v>
      </c>
      <c r="E512" s="3" t="s">
        <v>1374</v>
      </c>
      <c r="F512" s="46">
        <v>1418.7287999999999</v>
      </c>
      <c r="G512" s="29" t="str">
        <f>IF(COUNTIFS('Support - BMV '!C:C,'Main - LMDD Calculation'!D512)=0,"","X")</f>
        <v/>
      </c>
      <c r="H512" s="1" t="str">
        <f>IF(COUNTIFS('Support - LTAP'!C:C,'Main - LMDD Calculation'!D512)=1,"X","")</f>
        <v/>
      </c>
      <c r="I512" s="30" t="str">
        <f t="shared" si="42"/>
        <v>NO</v>
      </c>
      <c r="J512" s="37">
        <f t="shared" si="43"/>
        <v>0</v>
      </c>
      <c r="K512" s="38">
        <f t="shared" si="44"/>
        <v>0</v>
      </c>
      <c r="L512" s="39">
        <f t="shared" si="45"/>
        <v>0</v>
      </c>
      <c r="M512" s="39">
        <f t="shared" si="46"/>
        <v>0</v>
      </c>
      <c r="N512" s="40">
        <f t="shared" si="47"/>
        <v>0</v>
      </c>
    </row>
    <row r="513" spans="1:14" x14ac:dyDescent="0.25">
      <c r="A513" s="1" t="s">
        <v>1011</v>
      </c>
      <c r="B513" s="1">
        <v>3</v>
      </c>
      <c r="C513" s="1" t="s">
        <v>1013</v>
      </c>
      <c r="D513" s="1" t="s">
        <v>1907</v>
      </c>
      <c r="E513" s="3" t="s">
        <v>1014</v>
      </c>
      <c r="F513" s="46">
        <v>88.16149999999999</v>
      </c>
      <c r="G513" s="29" t="str">
        <f>IF(COUNTIFS('Support - BMV '!C:C,'Main - LMDD Calculation'!D513)=0,"","X")</f>
        <v/>
      </c>
      <c r="H513" s="1" t="str">
        <f>IF(COUNTIFS('Support - LTAP'!C:C,'Main - LMDD Calculation'!D513)=1,"X","")</f>
        <v/>
      </c>
      <c r="I513" s="30" t="str">
        <f t="shared" si="42"/>
        <v>NO</v>
      </c>
      <c r="J513" s="37">
        <f t="shared" si="43"/>
        <v>0</v>
      </c>
      <c r="K513" s="38">
        <f t="shared" si="44"/>
        <v>0</v>
      </c>
      <c r="L513" s="39">
        <f t="shared" si="45"/>
        <v>0</v>
      </c>
      <c r="M513" s="39">
        <f t="shared" si="46"/>
        <v>0</v>
      </c>
      <c r="N513" s="40">
        <f t="shared" si="47"/>
        <v>0</v>
      </c>
    </row>
    <row r="514" spans="1:14" x14ac:dyDescent="0.25">
      <c r="A514" s="1" t="s">
        <v>1011</v>
      </c>
      <c r="B514" s="1">
        <v>3</v>
      </c>
      <c r="C514" s="1" t="s">
        <v>1015</v>
      </c>
      <c r="D514" s="1" t="s">
        <v>1908</v>
      </c>
      <c r="E514" s="3" t="s">
        <v>1016</v>
      </c>
      <c r="F514" s="46">
        <v>26.092100000000002</v>
      </c>
      <c r="G514" s="29" t="str">
        <f>IF(COUNTIFS('Support - BMV '!C:C,'Main - LMDD Calculation'!D514)=0,"","X")</f>
        <v/>
      </c>
      <c r="H514" s="1" t="str">
        <f>IF(COUNTIFS('Support - LTAP'!C:C,'Main - LMDD Calculation'!D514)=1,"X","")</f>
        <v/>
      </c>
      <c r="I514" s="30" t="str">
        <f t="shared" si="42"/>
        <v>NO</v>
      </c>
      <c r="J514" s="37">
        <f t="shared" si="43"/>
        <v>0</v>
      </c>
      <c r="K514" s="38">
        <f t="shared" si="44"/>
        <v>0</v>
      </c>
      <c r="L514" s="39">
        <f t="shared" si="45"/>
        <v>0</v>
      </c>
      <c r="M514" s="39">
        <f t="shared" si="46"/>
        <v>0</v>
      </c>
      <c r="N514" s="40">
        <f t="shared" si="47"/>
        <v>0</v>
      </c>
    </row>
    <row r="515" spans="1:14" x14ac:dyDescent="0.25">
      <c r="A515" s="1" t="s">
        <v>1011</v>
      </c>
      <c r="B515" s="1">
        <v>3</v>
      </c>
      <c r="C515" s="1" t="s">
        <v>1017</v>
      </c>
      <c r="D515" s="1" t="s">
        <v>1909</v>
      </c>
      <c r="E515" s="3" t="s">
        <v>1018</v>
      </c>
      <c r="F515" s="46">
        <v>3.3813999999999997</v>
      </c>
      <c r="G515" s="29" t="str">
        <f>IF(COUNTIFS('Support - BMV '!C:C,'Main - LMDD Calculation'!D515)=0,"","X")</f>
        <v/>
      </c>
      <c r="H515" s="1" t="str">
        <f>IF(COUNTIFS('Support - LTAP'!C:C,'Main - LMDD Calculation'!D515)=1,"X","")</f>
        <v/>
      </c>
      <c r="I515" s="30" t="str">
        <f t="shared" si="42"/>
        <v>NO</v>
      </c>
      <c r="J515" s="37">
        <f t="shared" si="43"/>
        <v>0</v>
      </c>
      <c r="K515" s="38">
        <f t="shared" si="44"/>
        <v>0</v>
      </c>
      <c r="L515" s="39">
        <f t="shared" si="45"/>
        <v>0</v>
      </c>
      <c r="M515" s="39">
        <f t="shared" si="46"/>
        <v>0</v>
      </c>
      <c r="N515" s="40">
        <f t="shared" si="47"/>
        <v>0</v>
      </c>
    </row>
    <row r="516" spans="1:14" x14ac:dyDescent="0.25">
      <c r="A516" s="1" t="s">
        <v>1011</v>
      </c>
      <c r="B516" s="1">
        <v>3</v>
      </c>
      <c r="C516" s="1" t="s">
        <v>1019</v>
      </c>
      <c r="D516" s="1" t="s">
        <v>1910</v>
      </c>
      <c r="E516" s="3" t="s">
        <v>1020</v>
      </c>
      <c r="F516" s="46">
        <v>22.983899999999998</v>
      </c>
      <c r="G516" s="29" t="str">
        <f>IF(COUNTIFS('Support - BMV '!C:C,'Main - LMDD Calculation'!D516)=0,"","X")</f>
        <v/>
      </c>
      <c r="H516" s="1" t="str">
        <f>IF(COUNTIFS('Support - LTAP'!C:C,'Main - LMDD Calculation'!D516)=1,"X","")</f>
        <v/>
      </c>
      <c r="I516" s="30" t="str">
        <f t="shared" ref="I516:I579" si="48">IF(AND(G516="X",H516="X"),"YES","NO")</f>
        <v>NO</v>
      </c>
      <c r="J516" s="37">
        <f t="shared" ref="J516:J579" si="49">IF(I516="YES",F516,0)</f>
        <v>0</v>
      </c>
      <c r="K516" s="38">
        <f t="shared" ref="K516:K579" si="50">IFERROR(J516/$J$1,0)</f>
        <v>0</v>
      </c>
      <c r="L516" s="39">
        <f t="shared" ref="L516:L579" si="51">ROUND(K516*$L$1,2)</f>
        <v>0</v>
      </c>
      <c r="M516" s="39">
        <f t="shared" ref="M516:M579" si="52">IF(D516="0110000",+$L$1-$M$1,0)</f>
        <v>0</v>
      </c>
      <c r="N516" s="40">
        <f t="shared" ref="N516:N579" si="53">+L516+M516</f>
        <v>0</v>
      </c>
    </row>
    <row r="517" spans="1:14" x14ac:dyDescent="0.25">
      <c r="A517" s="1" t="s">
        <v>1011</v>
      </c>
      <c r="B517" s="1">
        <v>3</v>
      </c>
      <c r="C517" s="1" t="s">
        <v>1021</v>
      </c>
      <c r="D517" s="1" t="s">
        <v>1911</v>
      </c>
      <c r="E517" s="3" t="s">
        <v>1022</v>
      </c>
      <c r="F517" s="46">
        <v>10.219000000000001</v>
      </c>
      <c r="G517" s="29" t="str">
        <f>IF(COUNTIFS('Support - BMV '!C:C,'Main - LMDD Calculation'!D517)=0,"","X")</f>
        <v/>
      </c>
      <c r="H517" s="1" t="str">
        <f>IF(COUNTIFS('Support - LTAP'!C:C,'Main - LMDD Calculation'!D517)=1,"X","")</f>
        <v/>
      </c>
      <c r="I517" s="30" t="str">
        <f t="shared" si="48"/>
        <v>NO</v>
      </c>
      <c r="J517" s="37">
        <f t="shared" si="49"/>
        <v>0</v>
      </c>
      <c r="K517" s="38">
        <f t="shared" si="50"/>
        <v>0</v>
      </c>
      <c r="L517" s="39">
        <f t="shared" si="51"/>
        <v>0</v>
      </c>
      <c r="M517" s="39">
        <f t="shared" si="52"/>
        <v>0</v>
      </c>
      <c r="N517" s="40">
        <f t="shared" si="53"/>
        <v>0</v>
      </c>
    </row>
    <row r="518" spans="1:14" x14ac:dyDescent="0.25">
      <c r="A518" s="1" t="s">
        <v>1011</v>
      </c>
      <c r="B518" s="1">
        <v>3</v>
      </c>
      <c r="C518" s="1" t="s">
        <v>1023</v>
      </c>
      <c r="D518" s="1" t="s">
        <v>1912</v>
      </c>
      <c r="E518" s="3" t="s">
        <v>1024</v>
      </c>
      <c r="F518" s="46">
        <v>25.5655</v>
      </c>
      <c r="G518" s="29" t="str">
        <f>IF(COUNTIFS('Support - BMV '!C:C,'Main - LMDD Calculation'!D518)=0,"","X")</f>
        <v/>
      </c>
      <c r="H518" s="1" t="str">
        <f>IF(COUNTIFS('Support - LTAP'!C:C,'Main - LMDD Calculation'!D518)=1,"X","")</f>
        <v/>
      </c>
      <c r="I518" s="30" t="str">
        <f t="shared" si="48"/>
        <v>NO</v>
      </c>
      <c r="J518" s="37">
        <f t="shared" si="49"/>
        <v>0</v>
      </c>
      <c r="K518" s="38">
        <f t="shared" si="50"/>
        <v>0</v>
      </c>
      <c r="L518" s="39">
        <f t="shared" si="51"/>
        <v>0</v>
      </c>
      <c r="M518" s="39">
        <f t="shared" si="52"/>
        <v>0</v>
      </c>
      <c r="N518" s="40">
        <f t="shared" si="53"/>
        <v>0</v>
      </c>
    </row>
    <row r="519" spans="1:14" x14ac:dyDescent="0.25">
      <c r="A519" s="1" t="s">
        <v>1011</v>
      </c>
      <c r="B519" s="1">
        <v>3</v>
      </c>
      <c r="C519" s="1" t="s">
        <v>1025</v>
      </c>
      <c r="D519" s="1" t="s">
        <v>1913</v>
      </c>
      <c r="E519" s="3" t="s">
        <v>1026</v>
      </c>
      <c r="F519" s="46">
        <v>9.9101999999999997</v>
      </c>
      <c r="G519" s="29" t="str">
        <f>IF(COUNTIFS('Support - BMV '!C:C,'Main - LMDD Calculation'!D519)=0,"","X")</f>
        <v/>
      </c>
      <c r="H519" s="1" t="str">
        <f>IF(COUNTIFS('Support - LTAP'!C:C,'Main - LMDD Calculation'!D519)=1,"X","")</f>
        <v/>
      </c>
      <c r="I519" s="30" t="str">
        <f t="shared" si="48"/>
        <v>NO</v>
      </c>
      <c r="J519" s="37">
        <f t="shared" si="49"/>
        <v>0</v>
      </c>
      <c r="K519" s="38">
        <f t="shared" si="50"/>
        <v>0</v>
      </c>
      <c r="L519" s="39">
        <f t="shared" si="51"/>
        <v>0</v>
      </c>
      <c r="M519" s="39">
        <f t="shared" si="52"/>
        <v>0</v>
      </c>
      <c r="N519" s="40">
        <f t="shared" si="53"/>
        <v>0</v>
      </c>
    </row>
    <row r="520" spans="1:14" x14ac:dyDescent="0.25">
      <c r="A520" s="1" t="s">
        <v>1027</v>
      </c>
      <c r="B520" s="1">
        <v>1</v>
      </c>
      <c r="C520" s="1" t="s">
        <v>7</v>
      </c>
      <c r="D520" s="1" t="s">
        <v>1914</v>
      </c>
      <c r="E520" s="3" t="s">
        <v>1375</v>
      </c>
      <c r="F520" s="46">
        <v>1490.4337999999984</v>
      </c>
      <c r="G520" s="29" t="str">
        <f>IF(COUNTIFS('Support - BMV '!C:C,'Main - LMDD Calculation'!D520)=0,"","X")</f>
        <v>X</v>
      </c>
      <c r="H520" s="1" t="str">
        <f>IF(COUNTIFS('Support - LTAP'!C:C,'Main - LMDD Calculation'!D520)=1,"X","")</f>
        <v>X</v>
      </c>
      <c r="I520" s="30" t="str">
        <f t="shared" si="48"/>
        <v>YES</v>
      </c>
      <c r="J520" s="37">
        <f t="shared" si="49"/>
        <v>1490.4337999999984</v>
      </c>
      <c r="K520" s="38">
        <f t="shared" si="50"/>
        <v>1.329561228393154E-2</v>
      </c>
      <c r="L520" s="39">
        <f t="shared" si="51"/>
        <v>433651.25</v>
      </c>
      <c r="M520" s="39">
        <f t="shared" si="52"/>
        <v>0</v>
      </c>
      <c r="N520" s="40">
        <f t="shared" si="53"/>
        <v>433651.25</v>
      </c>
    </row>
    <row r="521" spans="1:14" x14ac:dyDescent="0.25">
      <c r="A521" s="1" t="s">
        <v>1027</v>
      </c>
      <c r="B521" s="1">
        <v>3</v>
      </c>
      <c r="C521" s="1" t="s">
        <v>1029</v>
      </c>
      <c r="D521" s="1" t="s">
        <v>1915</v>
      </c>
      <c r="E521" s="3" t="s">
        <v>1030</v>
      </c>
      <c r="F521" s="46">
        <v>71.562600000000018</v>
      </c>
      <c r="G521" s="29" t="str">
        <f>IF(COUNTIFS('Support - BMV '!C:C,'Main - LMDD Calculation'!D521)=0,"","X")</f>
        <v>X</v>
      </c>
      <c r="H521" s="1" t="str">
        <f>IF(COUNTIFS('Support - LTAP'!C:C,'Main - LMDD Calculation'!D521)=1,"X","")</f>
        <v>X</v>
      </c>
      <c r="I521" s="30" t="str">
        <f t="shared" si="48"/>
        <v>YES</v>
      </c>
      <c r="J521" s="37">
        <f t="shared" si="49"/>
        <v>71.562600000000018</v>
      </c>
      <c r="K521" s="38">
        <f t="shared" si="50"/>
        <v>6.3838365959634062E-4</v>
      </c>
      <c r="L521" s="39">
        <f t="shared" si="51"/>
        <v>20821.599999999999</v>
      </c>
      <c r="M521" s="39">
        <f t="shared" si="52"/>
        <v>0</v>
      </c>
      <c r="N521" s="40">
        <f t="shared" si="53"/>
        <v>20821.599999999999</v>
      </c>
    </row>
    <row r="522" spans="1:14" x14ac:dyDescent="0.25">
      <c r="A522" s="1" t="s">
        <v>1027</v>
      </c>
      <c r="B522" s="1">
        <v>3</v>
      </c>
      <c r="C522" s="1" t="s">
        <v>1031</v>
      </c>
      <c r="D522" s="1" t="s">
        <v>1916</v>
      </c>
      <c r="E522" s="3" t="s">
        <v>1032</v>
      </c>
      <c r="F522" s="46">
        <v>13.792399999999999</v>
      </c>
      <c r="G522" s="29" t="str">
        <f>IF(COUNTIFS('Support - BMV '!C:C,'Main - LMDD Calculation'!D522)=0,"","X")</f>
        <v/>
      </c>
      <c r="H522" s="1" t="str">
        <f>IF(COUNTIFS('Support - LTAP'!C:C,'Main - LMDD Calculation'!D522)=1,"X","")</f>
        <v/>
      </c>
      <c r="I522" s="30" t="str">
        <f t="shared" si="48"/>
        <v>NO</v>
      </c>
      <c r="J522" s="37">
        <f t="shared" si="49"/>
        <v>0</v>
      </c>
      <c r="K522" s="38">
        <f t="shared" si="50"/>
        <v>0</v>
      </c>
      <c r="L522" s="39">
        <f t="shared" si="51"/>
        <v>0</v>
      </c>
      <c r="M522" s="39">
        <f t="shared" si="52"/>
        <v>0</v>
      </c>
      <c r="N522" s="40">
        <f t="shared" si="53"/>
        <v>0</v>
      </c>
    </row>
    <row r="523" spans="1:14" x14ac:dyDescent="0.25">
      <c r="A523" s="1" t="s">
        <v>1027</v>
      </c>
      <c r="B523" s="1">
        <v>3</v>
      </c>
      <c r="C523" s="1" t="s">
        <v>1033</v>
      </c>
      <c r="D523" s="1" t="s">
        <v>1917</v>
      </c>
      <c r="E523" s="3" t="s">
        <v>1034</v>
      </c>
      <c r="F523" s="46">
        <v>2.9706000000000001</v>
      </c>
      <c r="G523" s="29" t="str">
        <f>IF(COUNTIFS('Support - BMV '!C:C,'Main - LMDD Calculation'!D523)=0,"","X")</f>
        <v/>
      </c>
      <c r="H523" s="1" t="str">
        <f>IF(COUNTIFS('Support - LTAP'!C:C,'Main - LMDD Calculation'!D523)=1,"X","")</f>
        <v/>
      </c>
      <c r="I523" s="30" t="str">
        <f t="shared" si="48"/>
        <v>NO</v>
      </c>
      <c r="J523" s="37">
        <f t="shared" si="49"/>
        <v>0</v>
      </c>
      <c r="K523" s="38">
        <f t="shared" si="50"/>
        <v>0</v>
      </c>
      <c r="L523" s="39">
        <f t="shared" si="51"/>
        <v>0</v>
      </c>
      <c r="M523" s="39">
        <f t="shared" si="52"/>
        <v>0</v>
      </c>
      <c r="N523" s="40">
        <f t="shared" si="53"/>
        <v>0</v>
      </c>
    </row>
    <row r="524" spans="1:14" x14ac:dyDescent="0.25">
      <c r="A524" s="1" t="s">
        <v>1035</v>
      </c>
      <c r="B524" s="1">
        <v>1</v>
      </c>
      <c r="C524" s="10" t="s">
        <v>7</v>
      </c>
      <c r="D524" s="1" t="str">
        <f>A524&amp;B524&amp;C524</f>
        <v>7110000</v>
      </c>
      <c r="E524" s="3" t="s">
        <v>1376</v>
      </c>
      <c r="F524" s="46">
        <v>2289.2456000000025</v>
      </c>
      <c r="G524" s="29" t="str">
        <f>IF(COUNTIFS('Support - BMV '!C:C,'Main - LMDD Calculation'!D524)=0,"","X")</f>
        <v>X</v>
      </c>
      <c r="H524" s="1" t="str">
        <f>IF(COUNTIFS('Support - LTAP'!C:C,'Main - LMDD Calculation'!D524)=1,"X","")</f>
        <v>X</v>
      </c>
      <c r="I524" s="30" t="str">
        <f t="shared" si="48"/>
        <v>YES</v>
      </c>
      <c r="J524" s="37">
        <f t="shared" si="49"/>
        <v>2289.2456000000025</v>
      </c>
      <c r="K524" s="38">
        <f t="shared" si="50"/>
        <v>2.0421518835855905E-2</v>
      </c>
      <c r="L524" s="39">
        <f t="shared" si="51"/>
        <v>666070.66</v>
      </c>
      <c r="M524" s="39">
        <f t="shared" si="52"/>
        <v>0</v>
      </c>
      <c r="N524" s="40">
        <f t="shared" si="53"/>
        <v>666070.66</v>
      </c>
    </row>
    <row r="525" spans="1:14" x14ac:dyDescent="0.25">
      <c r="A525" s="1" t="s">
        <v>1035</v>
      </c>
      <c r="B525" s="1">
        <v>3</v>
      </c>
      <c r="C525" s="1" t="s">
        <v>1037</v>
      </c>
      <c r="D525" s="1" t="s">
        <v>1918</v>
      </c>
      <c r="E525" s="6" t="s">
        <v>1038</v>
      </c>
      <c r="F525" s="46">
        <v>1065.6664000000017</v>
      </c>
      <c r="G525" s="29" t="str">
        <f>IF(COUNTIFS('Support - BMV '!C:C,'Main - LMDD Calculation'!D525)=0,"","X")</f>
        <v/>
      </c>
      <c r="H525" s="1" t="str">
        <f>IF(COUNTIFS('Support - LTAP'!C:C,'Main - LMDD Calculation'!D525)=1,"X","")</f>
        <v/>
      </c>
      <c r="I525" s="30" t="str">
        <f t="shared" si="48"/>
        <v>NO</v>
      </c>
      <c r="J525" s="37">
        <f t="shared" si="49"/>
        <v>0</v>
      </c>
      <c r="K525" s="38">
        <f t="shared" si="50"/>
        <v>0</v>
      </c>
      <c r="L525" s="39">
        <f t="shared" si="51"/>
        <v>0</v>
      </c>
      <c r="M525" s="39">
        <f t="shared" si="52"/>
        <v>0</v>
      </c>
      <c r="N525" s="40">
        <f t="shared" si="53"/>
        <v>0</v>
      </c>
    </row>
    <row r="526" spans="1:14" x14ac:dyDescent="0.25">
      <c r="A526" s="1" t="s">
        <v>1035</v>
      </c>
      <c r="B526" s="1">
        <v>3</v>
      </c>
      <c r="C526" s="1" t="s">
        <v>1039</v>
      </c>
      <c r="D526" s="1" t="s">
        <v>1919</v>
      </c>
      <c r="E526" s="6" t="s">
        <v>1040</v>
      </c>
      <c r="F526" s="46">
        <v>416.64840000000009</v>
      </c>
      <c r="G526" s="29" t="str">
        <f>IF(COUNTIFS('Support - BMV '!C:C,'Main - LMDD Calculation'!D526)=0,"","X")</f>
        <v/>
      </c>
      <c r="H526" s="1" t="str">
        <f>IF(COUNTIFS('Support - LTAP'!C:C,'Main - LMDD Calculation'!D526)=1,"X","")</f>
        <v/>
      </c>
      <c r="I526" s="30" t="str">
        <f t="shared" si="48"/>
        <v>NO</v>
      </c>
      <c r="J526" s="37">
        <f t="shared" si="49"/>
        <v>0</v>
      </c>
      <c r="K526" s="38">
        <f t="shared" si="50"/>
        <v>0</v>
      </c>
      <c r="L526" s="39">
        <f t="shared" si="51"/>
        <v>0</v>
      </c>
      <c r="M526" s="39">
        <f t="shared" si="52"/>
        <v>0</v>
      </c>
      <c r="N526" s="40">
        <f t="shared" si="53"/>
        <v>0</v>
      </c>
    </row>
    <row r="527" spans="1:14" x14ac:dyDescent="0.25">
      <c r="A527" s="1" t="s">
        <v>1035</v>
      </c>
      <c r="B527" s="1">
        <v>3</v>
      </c>
      <c r="C527" s="1" t="s">
        <v>1041</v>
      </c>
      <c r="D527" s="1" t="s">
        <v>1920</v>
      </c>
      <c r="E527" s="3" t="s">
        <v>1042</v>
      </c>
      <c r="F527" s="46">
        <v>3.1735000000000002</v>
      </c>
      <c r="G527" s="29" t="str">
        <f>IF(COUNTIFS('Support - BMV '!C:C,'Main - LMDD Calculation'!D527)=0,"","X")</f>
        <v/>
      </c>
      <c r="H527" s="1" t="str">
        <f>IF(COUNTIFS('Support - LTAP'!C:C,'Main - LMDD Calculation'!D527)=1,"X","")</f>
        <v/>
      </c>
      <c r="I527" s="30" t="str">
        <f t="shared" si="48"/>
        <v>NO</v>
      </c>
      <c r="J527" s="37">
        <f t="shared" si="49"/>
        <v>0</v>
      </c>
      <c r="K527" s="38">
        <f t="shared" si="50"/>
        <v>0</v>
      </c>
      <c r="L527" s="39">
        <f t="shared" si="51"/>
        <v>0</v>
      </c>
      <c r="M527" s="39">
        <f t="shared" si="52"/>
        <v>0</v>
      </c>
      <c r="N527" s="40">
        <f t="shared" si="53"/>
        <v>0</v>
      </c>
    </row>
    <row r="528" spans="1:14" x14ac:dyDescent="0.25">
      <c r="A528" s="1" t="s">
        <v>1035</v>
      </c>
      <c r="B528" s="1">
        <v>3</v>
      </c>
      <c r="C528" s="1" t="s">
        <v>1043</v>
      </c>
      <c r="D528" s="1" t="s">
        <v>1921</v>
      </c>
      <c r="E528" s="3" t="s">
        <v>1044</v>
      </c>
      <c r="F528" s="46">
        <v>13.770400000000002</v>
      </c>
      <c r="G528" s="29" t="str">
        <f>IF(COUNTIFS('Support - BMV '!C:C,'Main - LMDD Calculation'!D528)=0,"","X")</f>
        <v/>
      </c>
      <c r="H528" s="1" t="str">
        <f>IF(COUNTIFS('Support - LTAP'!C:C,'Main - LMDD Calculation'!D528)=1,"X","")</f>
        <v/>
      </c>
      <c r="I528" s="30" t="str">
        <f t="shared" si="48"/>
        <v>NO</v>
      </c>
      <c r="J528" s="37">
        <f t="shared" si="49"/>
        <v>0</v>
      </c>
      <c r="K528" s="38">
        <f t="shared" si="50"/>
        <v>0</v>
      </c>
      <c r="L528" s="39">
        <f t="shared" si="51"/>
        <v>0</v>
      </c>
      <c r="M528" s="39">
        <f t="shared" si="52"/>
        <v>0</v>
      </c>
      <c r="N528" s="40">
        <f t="shared" si="53"/>
        <v>0</v>
      </c>
    </row>
    <row r="529" spans="1:14" x14ac:dyDescent="0.25">
      <c r="A529" s="1" t="s">
        <v>1035</v>
      </c>
      <c r="B529" s="1">
        <v>3</v>
      </c>
      <c r="C529" s="1" t="s">
        <v>1045</v>
      </c>
      <c r="D529" s="1" t="s">
        <v>1922</v>
      </c>
      <c r="E529" s="3" t="s">
        <v>1046</v>
      </c>
      <c r="F529" s="46">
        <v>16.452200000000001</v>
      </c>
      <c r="G529" s="29" t="str">
        <f>IF(COUNTIFS('Support - BMV '!C:C,'Main - LMDD Calculation'!D529)=0,"","X")</f>
        <v/>
      </c>
      <c r="H529" s="1" t="str">
        <f>IF(COUNTIFS('Support - LTAP'!C:C,'Main - LMDD Calculation'!D529)=1,"X","")</f>
        <v/>
      </c>
      <c r="I529" s="30" t="str">
        <f t="shared" si="48"/>
        <v>NO</v>
      </c>
      <c r="J529" s="37">
        <f t="shared" si="49"/>
        <v>0</v>
      </c>
      <c r="K529" s="38">
        <f t="shared" si="50"/>
        <v>0</v>
      </c>
      <c r="L529" s="39">
        <f t="shared" si="51"/>
        <v>0</v>
      </c>
      <c r="M529" s="39">
        <f t="shared" si="52"/>
        <v>0</v>
      </c>
      <c r="N529" s="40">
        <f t="shared" si="53"/>
        <v>0</v>
      </c>
    </row>
    <row r="530" spans="1:14" x14ac:dyDescent="0.25">
      <c r="A530" s="1" t="s">
        <v>1035</v>
      </c>
      <c r="B530" s="1">
        <v>3</v>
      </c>
      <c r="C530" s="1" t="s">
        <v>1047</v>
      </c>
      <c r="D530" s="1" t="s">
        <v>1923</v>
      </c>
      <c r="E530" s="3" t="s">
        <v>1048</v>
      </c>
      <c r="F530" s="46">
        <v>17.895300000000002</v>
      </c>
      <c r="G530" s="29" t="str">
        <f>IF(COUNTIFS('Support - BMV '!C:C,'Main - LMDD Calculation'!D530)=0,"","X")</f>
        <v/>
      </c>
      <c r="H530" s="1" t="str">
        <f>IF(COUNTIFS('Support - LTAP'!C:C,'Main - LMDD Calculation'!D530)=1,"X","")</f>
        <v/>
      </c>
      <c r="I530" s="30" t="str">
        <f t="shared" si="48"/>
        <v>NO</v>
      </c>
      <c r="J530" s="37">
        <f t="shared" si="49"/>
        <v>0</v>
      </c>
      <c r="K530" s="38">
        <f t="shared" si="50"/>
        <v>0</v>
      </c>
      <c r="L530" s="39">
        <f t="shared" si="51"/>
        <v>0</v>
      </c>
      <c r="M530" s="39">
        <f t="shared" si="52"/>
        <v>0</v>
      </c>
      <c r="N530" s="40">
        <f t="shared" si="53"/>
        <v>0</v>
      </c>
    </row>
    <row r="531" spans="1:14" x14ac:dyDescent="0.25">
      <c r="A531" s="1" t="s">
        <v>1035</v>
      </c>
      <c r="B531" s="1">
        <v>3</v>
      </c>
      <c r="C531" s="1" t="s">
        <v>1049</v>
      </c>
      <c r="D531" s="1" t="s">
        <v>1924</v>
      </c>
      <c r="E531" s="3" t="s">
        <v>1050</v>
      </c>
      <c r="F531" s="46">
        <v>29.394899999999993</v>
      </c>
      <c r="G531" s="29" t="str">
        <f>IF(COUNTIFS('Support - BMV '!C:C,'Main - LMDD Calculation'!D531)=0,"","X")</f>
        <v/>
      </c>
      <c r="H531" s="1" t="str">
        <f>IF(COUNTIFS('Support - LTAP'!C:C,'Main - LMDD Calculation'!D531)=1,"X","")</f>
        <v/>
      </c>
      <c r="I531" s="30" t="str">
        <f t="shared" si="48"/>
        <v>NO</v>
      </c>
      <c r="J531" s="37">
        <f t="shared" si="49"/>
        <v>0</v>
      </c>
      <c r="K531" s="38">
        <f t="shared" si="50"/>
        <v>0</v>
      </c>
      <c r="L531" s="39">
        <f t="shared" si="51"/>
        <v>0</v>
      </c>
      <c r="M531" s="39">
        <f t="shared" si="52"/>
        <v>0</v>
      </c>
      <c r="N531" s="40">
        <f t="shared" si="53"/>
        <v>0</v>
      </c>
    </row>
    <row r="532" spans="1:14" x14ac:dyDescent="0.25">
      <c r="A532" s="1" t="s">
        <v>1035</v>
      </c>
      <c r="B532" s="1">
        <v>3</v>
      </c>
      <c r="C532" s="1" t="s">
        <v>1051</v>
      </c>
      <c r="D532" s="1" t="s">
        <v>1925</v>
      </c>
      <c r="E532" s="3" t="s">
        <v>1052</v>
      </c>
      <c r="F532" s="46">
        <v>8.2947000000000006</v>
      </c>
      <c r="G532" s="29" t="str">
        <f>IF(COUNTIFS('Support - BMV '!C:C,'Main - LMDD Calculation'!D532)=0,"","X")</f>
        <v/>
      </c>
      <c r="H532" s="1" t="str">
        <f>IF(COUNTIFS('Support - LTAP'!C:C,'Main - LMDD Calculation'!D532)=1,"X","")</f>
        <v/>
      </c>
      <c r="I532" s="30" t="str">
        <f t="shared" si="48"/>
        <v>NO</v>
      </c>
      <c r="J532" s="37">
        <f t="shared" si="49"/>
        <v>0</v>
      </c>
      <c r="K532" s="38">
        <f t="shared" si="50"/>
        <v>0</v>
      </c>
      <c r="L532" s="39">
        <f t="shared" si="51"/>
        <v>0</v>
      </c>
      <c r="M532" s="39">
        <f t="shared" si="52"/>
        <v>0</v>
      </c>
      <c r="N532" s="40">
        <f t="shared" si="53"/>
        <v>0</v>
      </c>
    </row>
    <row r="533" spans="1:14" x14ac:dyDescent="0.25">
      <c r="A533" s="1" t="s">
        <v>1035</v>
      </c>
      <c r="B533" s="1">
        <v>3</v>
      </c>
      <c r="C533" s="1" t="s">
        <v>1053</v>
      </c>
      <c r="D533" s="1" t="s">
        <v>1926</v>
      </c>
      <c r="E533" s="3" t="s">
        <v>1054</v>
      </c>
      <c r="F533" s="46">
        <v>29.0383</v>
      </c>
      <c r="G533" s="29" t="str">
        <f>IF(COUNTIFS('Support - BMV '!C:C,'Main - LMDD Calculation'!D533)=0,"","X")</f>
        <v/>
      </c>
      <c r="H533" s="1" t="str">
        <f>IF(COUNTIFS('Support - LTAP'!C:C,'Main - LMDD Calculation'!D533)=1,"X","")</f>
        <v/>
      </c>
      <c r="I533" s="30" t="str">
        <f t="shared" si="48"/>
        <v>NO</v>
      </c>
      <c r="J533" s="37">
        <f t="shared" si="49"/>
        <v>0</v>
      </c>
      <c r="K533" s="38">
        <f t="shared" si="50"/>
        <v>0</v>
      </c>
      <c r="L533" s="39">
        <f t="shared" si="51"/>
        <v>0</v>
      </c>
      <c r="M533" s="39">
        <f t="shared" si="52"/>
        <v>0</v>
      </c>
      <c r="N533" s="40">
        <f t="shared" si="53"/>
        <v>0</v>
      </c>
    </row>
    <row r="534" spans="1:14" x14ac:dyDescent="0.25">
      <c r="A534" s="1" t="s">
        <v>1055</v>
      </c>
      <c r="B534" s="1">
        <v>1</v>
      </c>
      <c r="C534" s="1" t="s">
        <v>7</v>
      </c>
      <c r="D534" s="1" t="s">
        <v>1927</v>
      </c>
      <c r="E534" s="3" t="s">
        <v>1377</v>
      </c>
      <c r="F534" s="46">
        <v>619.30539999999985</v>
      </c>
      <c r="G534" s="29" t="str">
        <f>IF(COUNTIFS('Support - BMV '!C:C,'Main - LMDD Calculation'!D534)=0,"","X")</f>
        <v/>
      </c>
      <c r="H534" s="1" t="str">
        <f>IF(COUNTIFS('Support - LTAP'!C:C,'Main - LMDD Calculation'!D534)=1,"X","")</f>
        <v/>
      </c>
      <c r="I534" s="30" t="str">
        <f t="shared" si="48"/>
        <v>NO</v>
      </c>
      <c r="J534" s="37">
        <f t="shared" si="49"/>
        <v>0</v>
      </c>
      <c r="K534" s="38">
        <f t="shared" si="50"/>
        <v>0</v>
      </c>
      <c r="L534" s="39">
        <f t="shared" si="51"/>
        <v>0</v>
      </c>
      <c r="M534" s="39">
        <f t="shared" si="52"/>
        <v>0</v>
      </c>
      <c r="N534" s="40">
        <f t="shared" si="53"/>
        <v>0</v>
      </c>
    </row>
    <row r="535" spans="1:14" x14ac:dyDescent="0.25">
      <c r="A535" s="1" t="s">
        <v>1055</v>
      </c>
      <c r="B535" s="1">
        <v>3</v>
      </c>
      <c r="C535" s="1" t="s">
        <v>1057</v>
      </c>
      <c r="D535" s="1" t="s">
        <v>1928</v>
      </c>
      <c r="E535" s="3" t="s">
        <v>1058</v>
      </c>
      <c r="F535" s="46">
        <v>79.031399999999991</v>
      </c>
      <c r="G535" s="29" t="str">
        <f>IF(COUNTIFS('Support - BMV '!C:C,'Main - LMDD Calculation'!D535)=0,"","X")</f>
        <v/>
      </c>
      <c r="H535" s="1" t="str">
        <f>IF(COUNTIFS('Support - LTAP'!C:C,'Main - LMDD Calculation'!D535)=1,"X","")</f>
        <v/>
      </c>
      <c r="I535" s="30" t="str">
        <f t="shared" si="48"/>
        <v>NO</v>
      </c>
      <c r="J535" s="37">
        <f t="shared" si="49"/>
        <v>0</v>
      </c>
      <c r="K535" s="38">
        <f t="shared" si="50"/>
        <v>0</v>
      </c>
      <c r="L535" s="39">
        <f t="shared" si="51"/>
        <v>0</v>
      </c>
      <c r="M535" s="39">
        <f t="shared" si="52"/>
        <v>0</v>
      </c>
      <c r="N535" s="40">
        <f t="shared" si="53"/>
        <v>0</v>
      </c>
    </row>
    <row r="536" spans="1:14" x14ac:dyDescent="0.25">
      <c r="A536" s="1" t="s">
        <v>1055</v>
      </c>
      <c r="B536" s="1">
        <v>3</v>
      </c>
      <c r="C536" s="1" t="s">
        <v>1059</v>
      </c>
      <c r="D536" s="1" t="s">
        <v>1929</v>
      </c>
      <c r="E536" s="3" t="s">
        <v>1060</v>
      </c>
      <c r="F536" s="46">
        <v>51.468400000000017</v>
      </c>
      <c r="G536" s="29" t="str">
        <f>IF(COUNTIFS('Support - BMV '!C:C,'Main - LMDD Calculation'!D536)=0,"","X")</f>
        <v/>
      </c>
      <c r="H536" s="1" t="str">
        <f>IF(COUNTIFS('Support - LTAP'!C:C,'Main - LMDD Calculation'!D536)=1,"X","")</f>
        <v/>
      </c>
      <c r="I536" s="30" t="str">
        <f t="shared" si="48"/>
        <v>NO</v>
      </c>
      <c r="J536" s="37">
        <f t="shared" si="49"/>
        <v>0</v>
      </c>
      <c r="K536" s="38">
        <f t="shared" si="50"/>
        <v>0</v>
      </c>
      <c r="L536" s="39">
        <f t="shared" si="51"/>
        <v>0</v>
      </c>
      <c r="M536" s="39">
        <f t="shared" si="52"/>
        <v>0</v>
      </c>
      <c r="N536" s="40">
        <f t="shared" si="53"/>
        <v>0</v>
      </c>
    </row>
    <row r="537" spans="1:14" x14ac:dyDescent="0.25">
      <c r="A537" s="1" t="s">
        <v>1061</v>
      </c>
      <c r="B537" s="1">
        <v>1</v>
      </c>
      <c r="C537" s="1" t="s">
        <v>7</v>
      </c>
      <c r="D537" s="1" t="s">
        <v>1930</v>
      </c>
      <c r="E537" s="3" t="s">
        <v>1378</v>
      </c>
      <c r="F537" s="46">
        <v>1660.8898000000006</v>
      </c>
      <c r="G537" s="29" t="str">
        <f>IF(COUNTIFS('Support - BMV '!C:C,'Main - LMDD Calculation'!D537)=0,"","X")</f>
        <v>X</v>
      </c>
      <c r="H537" s="1" t="str">
        <f>IF(COUNTIFS('Support - LTAP'!C:C,'Main - LMDD Calculation'!D537)=1,"X","")</f>
        <v>X</v>
      </c>
      <c r="I537" s="30" t="str">
        <f t="shared" si="48"/>
        <v>YES</v>
      </c>
      <c r="J537" s="37">
        <f t="shared" si="49"/>
        <v>1660.8898000000006</v>
      </c>
      <c r="K537" s="38">
        <f t="shared" si="50"/>
        <v>1.4816187627479081E-2</v>
      </c>
      <c r="L537" s="39">
        <f t="shared" si="51"/>
        <v>483246.52</v>
      </c>
      <c r="M537" s="39">
        <f t="shared" si="52"/>
        <v>0</v>
      </c>
      <c r="N537" s="40">
        <f t="shared" si="53"/>
        <v>483246.52</v>
      </c>
    </row>
    <row r="538" spans="1:14" x14ac:dyDescent="0.25">
      <c r="A538" s="1" t="s">
        <v>1061</v>
      </c>
      <c r="B538" s="1">
        <v>3</v>
      </c>
      <c r="C538" s="1" t="s">
        <v>1063</v>
      </c>
      <c r="D538" s="1" t="s">
        <v>1931</v>
      </c>
      <c r="E538" s="3" t="s">
        <v>1064</v>
      </c>
      <c r="F538" s="46">
        <v>208.35060000000004</v>
      </c>
      <c r="G538" s="29" t="str">
        <f>IF(COUNTIFS('Support - BMV '!C:C,'Main - LMDD Calculation'!D538)=0,"","X")</f>
        <v/>
      </c>
      <c r="H538" s="1" t="str">
        <f>IF(COUNTIFS('Support - LTAP'!C:C,'Main - LMDD Calculation'!D538)=1,"X","")</f>
        <v/>
      </c>
      <c r="I538" s="30" t="str">
        <f t="shared" si="48"/>
        <v>NO</v>
      </c>
      <c r="J538" s="37">
        <f t="shared" si="49"/>
        <v>0</v>
      </c>
      <c r="K538" s="38">
        <f t="shared" si="50"/>
        <v>0</v>
      </c>
      <c r="L538" s="39">
        <f t="shared" si="51"/>
        <v>0</v>
      </c>
      <c r="M538" s="39">
        <f t="shared" si="52"/>
        <v>0</v>
      </c>
      <c r="N538" s="40">
        <f t="shared" si="53"/>
        <v>0</v>
      </c>
    </row>
    <row r="539" spans="1:14" x14ac:dyDescent="0.25">
      <c r="A539" s="1" t="s">
        <v>1061</v>
      </c>
      <c r="B539" s="1">
        <v>3</v>
      </c>
      <c r="C539" s="1" t="s">
        <v>1065</v>
      </c>
      <c r="D539" s="1" t="s">
        <v>1932</v>
      </c>
      <c r="E539" s="3" t="s">
        <v>1066</v>
      </c>
      <c r="F539" s="46">
        <v>24.818099999999991</v>
      </c>
      <c r="G539" s="29" t="str">
        <f>IF(COUNTIFS('Support - BMV '!C:C,'Main - LMDD Calculation'!D539)=0,"","X")</f>
        <v/>
      </c>
      <c r="H539" s="1" t="str">
        <f>IF(COUNTIFS('Support - LTAP'!C:C,'Main - LMDD Calculation'!D539)=1,"X","")</f>
        <v/>
      </c>
      <c r="I539" s="30" t="str">
        <f t="shared" si="48"/>
        <v>NO</v>
      </c>
      <c r="J539" s="37">
        <f t="shared" si="49"/>
        <v>0</v>
      </c>
      <c r="K539" s="38">
        <f t="shared" si="50"/>
        <v>0</v>
      </c>
      <c r="L539" s="39">
        <f t="shared" si="51"/>
        <v>0</v>
      </c>
      <c r="M539" s="39">
        <f t="shared" si="52"/>
        <v>0</v>
      </c>
      <c r="N539" s="40">
        <f t="shared" si="53"/>
        <v>0</v>
      </c>
    </row>
    <row r="540" spans="1:14" x14ac:dyDescent="0.25">
      <c r="A540" s="1" t="s">
        <v>1061</v>
      </c>
      <c r="B540" s="1">
        <v>3</v>
      </c>
      <c r="C540" s="1" t="s">
        <v>1067</v>
      </c>
      <c r="D540" s="1" t="s">
        <v>1933</v>
      </c>
      <c r="E540" s="3" t="s">
        <v>1068</v>
      </c>
      <c r="F540" s="46">
        <v>14.2879</v>
      </c>
      <c r="G540" s="29" t="str">
        <f>IF(COUNTIFS('Support - BMV '!C:C,'Main - LMDD Calculation'!D540)=0,"","X")</f>
        <v/>
      </c>
      <c r="H540" s="1" t="str">
        <f>IF(COUNTIFS('Support - LTAP'!C:C,'Main - LMDD Calculation'!D540)=1,"X","")</f>
        <v/>
      </c>
      <c r="I540" s="30" t="str">
        <f t="shared" si="48"/>
        <v>NO</v>
      </c>
      <c r="J540" s="37">
        <f t="shared" si="49"/>
        <v>0</v>
      </c>
      <c r="K540" s="38">
        <f t="shared" si="50"/>
        <v>0</v>
      </c>
      <c r="L540" s="39">
        <f t="shared" si="51"/>
        <v>0</v>
      </c>
      <c r="M540" s="39">
        <f t="shared" si="52"/>
        <v>0</v>
      </c>
      <c r="N540" s="40">
        <f t="shared" si="53"/>
        <v>0</v>
      </c>
    </row>
    <row r="541" spans="1:14" x14ac:dyDescent="0.25">
      <c r="A541" s="1" t="s">
        <v>1069</v>
      </c>
      <c r="B541" s="1">
        <v>1</v>
      </c>
      <c r="C541" s="1" t="s">
        <v>7</v>
      </c>
      <c r="D541" s="1" t="s">
        <v>1934</v>
      </c>
      <c r="E541" s="3" t="s">
        <v>1379</v>
      </c>
      <c r="F541" s="46">
        <v>1478.3334000000018</v>
      </c>
      <c r="G541" s="29" t="str">
        <f>IF(COUNTIFS('Support - BMV '!C:C,'Main - LMDD Calculation'!D541)=0,"","X")</f>
        <v>X</v>
      </c>
      <c r="H541" s="1" t="str">
        <f>IF(COUNTIFS('Support - LTAP'!C:C,'Main - LMDD Calculation'!D541)=1,"X","")</f>
        <v>X</v>
      </c>
      <c r="I541" s="30" t="str">
        <f t="shared" si="48"/>
        <v>YES</v>
      </c>
      <c r="J541" s="37">
        <f t="shared" si="49"/>
        <v>1478.3334000000018</v>
      </c>
      <c r="K541" s="38">
        <f t="shared" si="50"/>
        <v>1.3187669061709633E-2</v>
      </c>
      <c r="L541" s="39">
        <f t="shared" si="51"/>
        <v>430130.56</v>
      </c>
      <c r="M541" s="39">
        <f t="shared" si="52"/>
        <v>0</v>
      </c>
      <c r="N541" s="40">
        <f t="shared" si="53"/>
        <v>430130.56</v>
      </c>
    </row>
    <row r="542" spans="1:14" x14ac:dyDescent="0.25">
      <c r="A542" s="1" t="s">
        <v>1069</v>
      </c>
      <c r="B542" s="1">
        <v>3</v>
      </c>
      <c r="C542" s="1" t="s">
        <v>1070</v>
      </c>
      <c r="D542" s="1" t="s">
        <v>1935</v>
      </c>
      <c r="E542" s="3" t="s">
        <v>1071</v>
      </c>
      <c r="F542" s="46">
        <v>34.266099999999987</v>
      </c>
      <c r="G542" s="29" t="str">
        <f>IF(COUNTIFS('Support - BMV '!C:C,'Main - LMDD Calculation'!D542)=0,"","X")</f>
        <v/>
      </c>
      <c r="H542" s="1" t="str">
        <f>IF(COUNTIFS('Support - LTAP'!C:C,'Main - LMDD Calculation'!D542)=1,"X","")</f>
        <v/>
      </c>
      <c r="I542" s="30" t="str">
        <f t="shared" si="48"/>
        <v>NO</v>
      </c>
      <c r="J542" s="37">
        <f t="shared" si="49"/>
        <v>0</v>
      </c>
      <c r="K542" s="38">
        <f t="shared" si="50"/>
        <v>0</v>
      </c>
      <c r="L542" s="39">
        <f t="shared" si="51"/>
        <v>0</v>
      </c>
      <c r="M542" s="39">
        <f t="shared" si="52"/>
        <v>0</v>
      </c>
      <c r="N542" s="40">
        <f t="shared" si="53"/>
        <v>0</v>
      </c>
    </row>
    <row r="543" spans="1:14" x14ac:dyDescent="0.25">
      <c r="A543" s="1" t="s">
        <v>1069</v>
      </c>
      <c r="B543" s="1">
        <v>3</v>
      </c>
      <c r="C543" s="1" t="s">
        <v>1072</v>
      </c>
      <c r="D543" s="1" t="s">
        <v>1936</v>
      </c>
      <c r="E543" s="3" t="s">
        <v>1073</v>
      </c>
      <c r="F543" s="46">
        <v>7.8947999999999992</v>
      </c>
      <c r="G543" s="29" t="str">
        <f>IF(COUNTIFS('Support - BMV '!C:C,'Main - LMDD Calculation'!D543)=0,"","X")</f>
        <v/>
      </c>
      <c r="H543" s="1" t="str">
        <f>IF(COUNTIFS('Support - LTAP'!C:C,'Main - LMDD Calculation'!D543)=1,"X","")</f>
        <v/>
      </c>
      <c r="I543" s="30" t="str">
        <f t="shared" si="48"/>
        <v>NO</v>
      </c>
      <c r="J543" s="37">
        <f t="shared" si="49"/>
        <v>0</v>
      </c>
      <c r="K543" s="38">
        <f t="shared" si="50"/>
        <v>0</v>
      </c>
      <c r="L543" s="39">
        <f t="shared" si="51"/>
        <v>0</v>
      </c>
      <c r="M543" s="39">
        <f t="shared" si="52"/>
        <v>0</v>
      </c>
      <c r="N543" s="40">
        <f t="shared" si="53"/>
        <v>0</v>
      </c>
    </row>
    <row r="544" spans="1:14" x14ac:dyDescent="0.25">
      <c r="A544" s="1" t="s">
        <v>1069</v>
      </c>
      <c r="B544" s="1">
        <v>3</v>
      </c>
      <c r="C544" s="1" t="s">
        <v>1074</v>
      </c>
      <c r="D544" s="1" t="s">
        <v>1937</v>
      </c>
      <c r="E544" s="3" t="s">
        <v>1075</v>
      </c>
      <c r="F544" s="46">
        <v>34.045299999999997</v>
      </c>
      <c r="G544" s="29" t="str">
        <f>IF(COUNTIFS('Support - BMV '!C:C,'Main - LMDD Calculation'!D544)=0,"","X")</f>
        <v/>
      </c>
      <c r="H544" s="1" t="str">
        <f>IF(COUNTIFS('Support - LTAP'!C:C,'Main - LMDD Calculation'!D544)=1,"X","")</f>
        <v/>
      </c>
      <c r="I544" s="30" t="str">
        <f t="shared" si="48"/>
        <v>NO</v>
      </c>
      <c r="J544" s="37">
        <f t="shared" si="49"/>
        <v>0</v>
      </c>
      <c r="K544" s="38">
        <f t="shared" si="50"/>
        <v>0</v>
      </c>
      <c r="L544" s="39">
        <f t="shared" si="51"/>
        <v>0</v>
      </c>
      <c r="M544" s="39">
        <f t="shared" si="52"/>
        <v>0</v>
      </c>
      <c r="N544" s="40">
        <f t="shared" si="53"/>
        <v>0</v>
      </c>
    </row>
    <row r="545" spans="1:14" x14ac:dyDescent="0.25">
      <c r="A545" s="1" t="s">
        <v>1069</v>
      </c>
      <c r="B545" s="1">
        <v>3</v>
      </c>
      <c r="C545" s="1" t="s">
        <v>1076</v>
      </c>
      <c r="D545" s="1" t="s">
        <v>1938</v>
      </c>
      <c r="E545" s="3" t="s">
        <v>1077</v>
      </c>
      <c r="F545" s="46">
        <v>6.4957999999999982</v>
      </c>
      <c r="G545" s="29" t="str">
        <f>IF(COUNTIFS('Support - BMV '!C:C,'Main - LMDD Calculation'!D545)=0,"","X")</f>
        <v/>
      </c>
      <c r="H545" s="1" t="str">
        <f>IF(COUNTIFS('Support - LTAP'!C:C,'Main - LMDD Calculation'!D545)=1,"X","")</f>
        <v/>
      </c>
      <c r="I545" s="30" t="str">
        <f t="shared" si="48"/>
        <v>NO</v>
      </c>
      <c r="J545" s="37">
        <f t="shared" si="49"/>
        <v>0</v>
      </c>
      <c r="K545" s="38">
        <f t="shared" si="50"/>
        <v>0</v>
      </c>
      <c r="L545" s="39">
        <f t="shared" si="51"/>
        <v>0</v>
      </c>
      <c r="M545" s="39">
        <f t="shared" si="52"/>
        <v>0</v>
      </c>
      <c r="N545" s="40">
        <f t="shared" si="53"/>
        <v>0</v>
      </c>
    </row>
    <row r="546" spans="1:14" x14ac:dyDescent="0.25">
      <c r="A546" s="1" t="s">
        <v>1069</v>
      </c>
      <c r="B546" s="1">
        <v>3</v>
      </c>
      <c r="C546" s="1" t="s">
        <v>1078</v>
      </c>
      <c r="D546" s="1" t="s">
        <v>1939</v>
      </c>
      <c r="E546" s="3" t="s">
        <v>1079</v>
      </c>
      <c r="F546" s="46">
        <v>18.7819</v>
      </c>
      <c r="G546" s="29" t="str">
        <f>IF(COUNTIFS('Support - BMV '!C:C,'Main - LMDD Calculation'!D546)=0,"","X")</f>
        <v/>
      </c>
      <c r="H546" s="1" t="str">
        <f>IF(COUNTIFS('Support - LTAP'!C:C,'Main - LMDD Calculation'!D546)=1,"X","")</f>
        <v/>
      </c>
      <c r="I546" s="30" t="str">
        <f t="shared" si="48"/>
        <v>NO</v>
      </c>
      <c r="J546" s="37">
        <f t="shared" si="49"/>
        <v>0</v>
      </c>
      <c r="K546" s="38">
        <f t="shared" si="50"/>
        <v>0</v>
      </c>
      <c r="L546" s="39">
        <f t="shared" si="51"/>
        <v>0</v>
      </c>
      <c r="M546" s="39">
        <f t="shared" si="52"/>
        <v>0</v>
      </c>
      <c r="N546" s="40">
        <f t="shared" si="53"/>
        <v>0</v>
      </c>
    </row>
    <row r="547" spans="1:14" x14ac:dyDescent="0.25">
      <c r="A547" s="1" t="s">
        <v>1069</v>
      </c>
      <c r="B547" s="1">
        <v>3</v>
      </c>
      <c r="C547" s="1" t="s">
        <v>1080</v>
      </c>
      <c r="D547" s="1" t="s">
        <v>1940</v>
      </c>
      <c r="E547" s="3" t="s">
        <v>1081</v>
      </c>
      <c r="F547" s="46">
        <v>37.712099999999992</v>
      </c>
      <c r="G547" s="29" t="str">
        <f>IF(COUNTIFS('Support - BMV '!C:C,'Main - LMDD Calculation'!D547)=0,"","X")</f>
        <v/>
      </c>
      <c r="H547" s="1" t="str">
        <f>IF(COUNTIFS('Support - LTAP'!C:C,'Main - LMDD Calculation'!D547)=1,"X","")</f>
        <v/>
      </c>
      <c r="I547" s="30" t="str">
        <f t="shared" si="48"/>
        <v>NO</v>
      </c>
      <c r="J547" s="37">
        <f t="shared" si="49"/>
        <v>0</v>
      </c>
      <c r="K547" s="38">
        <f t="shared" si="50"/>
        <v>0</v>
      </c>
      <c r="L547" s="39">
        <f t="shared" si="51"/>
        <v>0</v>
      </c>
      <c r="M547" s="39">
        <f t="shared" si="52"/>
        <v>0</v>
      </c>
      <c r="N547" s="40">
        <f t="shared" si="53"/>
        <v>0</v>
      </c>
    </row>
    <row r="548" spans="1:14" x14ac:dyDescent="0.25">
      <c r="A548" s="1" t="s">
        <v>1069</v>
      </c>
      <c r="B548" s="1">
        <v>3</v>
      </c>
      <c r="C548" s="1" t="s">
        <v>1082</v>
      </c>
      <c r="D548" s="1" t="s">
        <v>1941</v>
      </c>
      <c r="E548" s="3" t="s">
        <v>1083</v>
      </c>
      <c r="F548" s="46">
        <v>10.1722</v>
      </c>
      <c r="G548" s="29" t="str">
        <f>IF(COUNTIFS('Support - BMV '!C:C,'Main - LMDD Calculation'!D548)=0,"","X")</f>
        <v/>
      </c>
      <c r="H548" s="1" t="str">
        <f>IF(COUNTIFS('Support - LTAP'!C:C,'Main - LMDD Calculation'!D548)=1,"X","")</f>
        <v/>
      </c>
      <c r="I548" s="30" t="str">
        <f t="shared" si="48"/>
        <v>NO</v>
      </c>
      <c r="J548" s="37">
        <f t="shared" si="49"/>
        <v>0</v>
      </c>
      <c r="K548" s="38">
        <f t="shared" si="50"/>
        <v>0</v>
      </c>
      <c r="L548" s="39">
        <f t="shared" si="51"/>
        <v>0</v>
      </c>
      <c r="M548" s="39">
        <f t="shared" si="52"/>
        <v>0</v>
      </c>
      <c r="N548" s="40">
        <f t="shared" si="53"/>
        <v>0</v>
      </c>
    </row>
    <row r="549" spans="1:14" x14ac:dyDescent="0.25">
      <c r="A549" s="1" t="s">
        <v>1084</v>
      </c>
      <c r="B549" s="1">
        <v>1</v>
      </c>
      <c r="C549" s="1" t="s">
        <v>7</v>
      </c>
      <c r="D549" s="1" t="s">
        <v>1942</v>
      </c>
      <c r="E549" s="3" t="s">
        <v>1380</v>
      </c>
      <c r="F549" s="46">
        <v>1344.3629999999998</v>
      </c>
      <c r="G549" s="29" t="str">
        <f>IF(COUNTIFS('Support - BMV '!C:C,'Main - LMDD Calculation'!D549)=0,"","X")</f>
        <v/>
      </c>
      <c r="H549" s="1" t="str">
        <f>IF(COUNTIFS('Support - LTAP'!C:C,'Main - LMDD Calculation'!D549)=1,"X","")</f>
        <v/>
      </c>
      <c r="I549" s="30" t="str">
        <f t="shared" si="48"/>
        <v>NO</v>
      </c>
      <c r="J549" s="37">
        <f t="shared" si="49"/>
        <v>0</v>
      </c>
      <c r="K549" s="38">
        <f t="shared" si="50"/>
        <v>0</v>
      </c>
      <c r="L549" s="39">
        <f t="shared" si="51"/>
        <v>0</v>
      </c>
      <c r="M549" s="39">
        <f t="shared" si="52"/>
        <v>0</v>
      </c>
      <c r="N549" s="40">
        <f t="shared" si="53"/>
        <v>0</v>
      </c>
    </row>
    <row r="550" spans="1:14" x14ac:dyDescent="0.25">
      <c r="A550" s="1" t="s">
        <v>1084</v>
      </c>
      <c r="B550" s="1">
        <v>3</v>
      </c>
      <c r="C550" s="1" t="s">
        <v>1086</v>
      </c>
      <c r="D550" s="1" t="s">
        <v>1943</v>
      </c>
      <c r="E550" s="3" t="s">
        <v>587</v>
      </c>
      <c r="F550" s="46">
        <v>66.980400000000003</v>
      </c>
      <c r="G550" s="29" t="str">
        <f>IF(COUNTIFS('Support - BMV '!C:C,'Main - LMDD Calculation'!D550)=0,"","X")</f>
        <v/>
      </c>
      <c r="H550" s="1" t="str">
        <f>IF(COUNTIFS('Support - LTAP'!C:C,'Main - LMDD Calculation'!D550)=1,"X","")</f>
        <v/>
      </c>
      <c r="I550" s="30" t="str">
        <f t="shared" si="48"/>
        <v>NO</v>
      </c>
      <c r="J550" s="37">
        <f t="shared" si="49"/>
        <v>0</v>
      </c>
      <c r="K550" s="38">
        <f t="shared" si="50"/>
        <v>0</v>
      </c>
      <c r="L550" s="39">
        <f t="shared" si="51"/>
        <v>0</v>
      </c>
      <c r="M550" s="39">
        <f t="shared" si="52"/>
        <v>0</v>
      </c>
      <c r="N550" s="40">
        <f t="shared" si="53"/>
        <v>0</v>
      </c>
    </row>
    <row r="551" spans="1:14" x14ac:dyDescent="0.25">
      <c r="A551" s="1" t="s">
        <v>1084</v>
      </c>
      <c r="B551" s="1">
        <v>3</v>
      </c>
      <c r="C551" s="1" t="s">
        <v>1087</v>
      </c>
      <c r="D551" s="1" t="s">
        <v>1944</v>
      </c>
      <c r="E551" s="3" t="s">
        <v>1088</v>
      </c>
      <c r="F551" s="46">
        <v>18.491699999999998</v>
      </c>
      <c r="G551" s="29" t="str">
        <f>IF(COUNTIFS('Support - BMV '!C:C,'Main - LMDD Calculation'!D551)=0,"","X")</f>
        <v/>
      </c>
      <c r="H551" s="1" t="str">
        <f>IF(COUNTIFS('Support - LTAP'!C:C,'Main - LMDD Calculation'!D551)=1,"X","")</f>
        <v/>
      </c>
      <c r="I551" s="30" t="str">
        <f t="shared" si="48"/>
        <v>NO</v>
      </c>
      <c r="J551" s="37">
        <f t="shared" si="49"/>
        <v>0</v>
      </c>
      <c r="K551" s="38">
        <f t="shared" si="50"/>
        <v>0</v>
      </c>
      <c r="L551" s="39">
        <f t="shared" si="51"/>
        <v>0</v>
      </c>
      <c r="M551" s="39">
        <f t="shared" si="52"/>
        <v>0</v>
      </c>
      <c r="N551" s="40">
        <f t="shared" si="53"/>
        <v>0</v>
      </c>
    </row>
    <row r="552" spans="1:14" x14ac:dyDescent="0.25">
      <c r="A552" s="1" t="s">
        <v>1084</v>
      </c>
      <c r="B552" s="1">
        <v>3</v>
      </c>
      <c r="C552" s="1" t="s">
        <v>1089</v>
      </c>
      <c r="D552" s="1" t="s">
        <v>1945</v>
      </c>
      <c r="E552" s="3" t="s">
        <v>1090</v>
      </c>
      <c r="F552" s="46">
        <v>33.967499999999994</v>
      </c>
      <c r="G552" s="29" t="str">
        <f>IF(COUNTIFS('Support - BMV '!C:C,'Main - LMDD Calculation'!D552)=0,"","X")</f>
        <v/>
      </c>
      <c r="H552" s="1" t="str">
        <f>IF(COUNTIFS('Support - LTAP'!C:C,'Main - LMDD Calculation'!D552)=1,"X","")</f>
        <v/>
      </c>
      <c r="I552" s="30" t="str">
        <f t="shared" si="48"/>
        <v>NO</v>
      </c>
      <c r="J552" s="37">
        <f t="shared" si="49"/>
        <v>0</v>
      </c>
      <c r="K552" s="38">
        <f t="shared" si="50"/>
        <v>0</v>
      </c>
      <c r="L552" s="39">
        <f t="shared" si="51"/>
        <v>0</v>
      </c>
      <c r="M552" s="39">
        <f t="shared" si="52"/>
        <v>0</v>
      </c>
      <c r="N552" s="40">
        <f t="shared" si="53"/>
        <v>0</v>
      </c>
    </row>
    <row r="553" spans="1:14" x14ac:dyDescent="0.25">
      <c r="A553" s="1" t="s">
        <v>1091</v>
      </c>
      <c r="B553" s="1">
        <v>1</v>
      </c>
      <c r="C553" s="1" t="s">
        <v>7</v>
      </c>
      <c r="D553" s="1" t="s">
        <v>1946</v>
      </c>
      <c r="E553" s="3" t="s">
        <v>1381</v>
      </c>
      <c r="F553" s="46">
        <v>1235.6601000000003</v>
      </c>
      <c r="G553" s="29" t="str">
        <f>IF(COUNTIFS('Support - BMV '!C:C,'Main - LMDD Calculation'!D553)=0,"","X")</f>
        <v>X</v>
      </c>
      <c r="H553" s="1" t="str">
        <f>IF(COUNTIFS('Support - LTAP'!C:C,'Main - LMDD Calculation'!D553)=1,"X","")</f>
        <v>X</v>
      </c>
      <c r="I553" s="30" t="str">
        <f t="shared" si="48"/>
        <v>YES</v>
      </c>
      <c r="J553" s="37">
        <f t="shared" si="49"/>
        <v>1235.6601000000003</v>
      </c>
      <c r="K553" s="38">
        <f t="shared" si="50"/>
        <v>1.102286972042911E-2</v>
      </c>
      <c r="L553" s="39">
        <f t="shared" si="51"/>
        <v>359523.21</v>
      </c>
      <c r="M553" s="39">
        <f t="shared" si="52"/>
        <v>0</v>
      </c>
      <c r="N553" s="40">
        <f t="shared" si="53"/>
        <v>359523.21</v>
      </c>
    </row>
    <row r="554" spans="1:14" x14ac:dyDescent="0.25">
      <c r="A554" s="1" t="s">
        <v>1091</v>
      </c>
      <c r="B554" s="1">
        <v>3</v>
      </c>
      <c r="C554" s="1" t="s">
        <v>1093</v>
      </c>
      <c r="D554" s="1" t="s">
        <v>1947</v>
      </c>
      <c r="E554" s="3" t="s">
        <v>1094</v>
      </c>
      <c r="F554" s="46">
        <v>97.304200000000037</v>
      </c>
      <c r="G554" s="29" t="str">
        <f>IF(COUNTIFS('Support - BMV '!C:C,'Main - LMDD Calculation'!D554)=0,"","X")</f>
        <v/>
      </c>
      <c r="H554" s="1" t="str">
        <f>IF(COUNTIFS('Support - LTAP'!C:C,'Main - LMDD Calculation'!D554)=1,"X","")</f>
        <v/>
      </c>
      <c r="I554" s="30" t="str">
        <f t="shared" si="48"/>
        <v>NO</v>
      </c>
      <c r="J554" s="37">
        <f t="shared" si="49"/>
        <v>0</v>
      </c>
      <c r="K554" s="38">
        <f t="shared" si="50"/>
        <v>0</v>
      </c>
      <c r="L554" s="39">
        <f t="shared" si="51"/>
        <v>0</v>
      </c>
      <c r="M554" s="39">
        <f t="shared" si="52"/>
        <v>0</v>
      </c>
      <c r="N554" s="40">
        <f t="shared" si="53"/>
        <v>0</v>
      </c>
    </row>
    <row r="555" spans="1:14" x14ac:dyDescent="0.25">
      <c r="A555" s="1" t="s">
        <v>1091</v>
      </c>
      <c r="B555" s="1">
        <v>3</v>
      </c>
      <c r="C555" s="1" t="s">
        <v>1095</v>
      </c>
      <c r="D555" s="1" t="s">
        <v>1948</v>
      </c>
      <c r="E555" s="3" t="s">
        <v>1096</v>
      </c>
      <c r="F555" s="46">
        <v>20.351000000000003</v>
      </c>
      <c r="G555" s="29" t="str">
        <f>IF(COUNTIFS('Support - BMV '!C:C,'Main - LMDD Calculation'!D555)=0,"","X")</f>
        <v/>
      </c>
      <c r="H555" s="1" t="str">
        <f>IF(COUNTIFS('Support - LTAP'!C:C,'Main - LMDD Calculation'!D555)=1,"X","")</f>
        <v/>
      </c>
      <c r="I555" s="30" t="str">
        <f t="shared" si="48"/>
        <v>NO</v>
      </c>
      <c r="J555" s="37">
        <f t="shared" si="49"/>
        <v>0</v>
      </c>
      <c r="K555" s="38">
        <f t="shared" si="50"/>
        <v>0</v>
      </c>
      <c r="L555" s="39">
        <f t="shared" si="51"/>
        <v>0</v>
      </c>
      <c r="M555" s="39">
        <f t="shared" si="52"/>
        <v>0</v>
      </c>
      <c r="N555" s="40">
        <f t="shared" si="53"/>
        <v>0</v>
      </c>
    </row>
    <row r="556" spans="1:14" x14ac:dyDescent="0.25">
      <c r="A556" s="1" t="s">
        <v>1091</v>
      </c>
      <c r="B556" s="1">
        <v>3</v>
      </c>
      <c r="C556" s="1" t="s">
        <v>1097</v>
      </c>
      <c r="D556" s="1" t="s">
        <v>1949</v>
      </c>
      <c r="E556" s="3" t="s">
        <v>1098</v>
      </c>
      <c r="F556" s="46">
        <v>34.3992</v>
      </c>
      <c r="G556" s="29" t="str">
        <f>IF(COUNTIFS('Support - BMV '!C:C,'Main - LMDD Calculation'!D556)=0,"","X")</f>
        <v/>
      </c>
      <c r="H556" s="1" t="str">
        <f>IF(COUNTIFS('Support - LTAP'!C:C,'Main - LMDD Calculation'!D556)=1,"X","")</f>
        <v/>
      </c>
      <c r="I556" s="30" t="str">
        <f t="shared" si="48"/>
        <v>NO</v>
      </c>
      <c r="J556" s="37">
        <f t="shared" si="49"/>
        <v>0</v>
      </c>
      <c r="K556" s="38">
        <f t="shared" si="50"/>
        <v>0</v>
      </c>
      <c r="L556" s="39">
        <f t="shared" si="51"/>
        <v>0</v>
      </c>
      <c r="M556" s="39">
        <f t="shared" si="52"/>
        <v>0</v>
      </c>
      <c r="N556" s="40">
        <f t="shared" si="53"/>
        <v>0</v>
      </c>
    </row>
    <row r="557" spans="1:14" x14ac:dyDescent="0.25">
      <c r="A557" s="1" t="s">
        <v>1091</v>
      </c>
      <c r="B557" s="1">
        <v>3</v>
      </c>
      <c r="C557" s="1" t="s">
        <v>1099</v>
      </c>
      <c r="D557" s="1" t="s">
        <v>1950</v>
      </c>
      <c r="E557" s="3" t="s">
        <v>390</v>
      </c>
      <c r="F557" s="46">
        <v>34.237100000000012</v>
      </c>
      <c r="G557" s="29" t="str">
        <f>IF(COUNTIFS('Support - BMV '!C:C,'Main - LMDD Calculation'!D557)=0,"","X")</f>
        <v/>
      </c>
      <c r="H557" s="1" t="str">
        <f>IF(COUNTIFS('Support - LTAP'!C:C,'Main - LMDD Calculation'!D557)=1,"X","")</f>
        <v/>
      </c>
      <c r="I557" s="30" t="str">
        <f t="shared" si="48"/>
        <v>NO</v>
      </c>
      <c r="J557" s="37">
        <f t="shared" si="49"/>
        <v>0</v>
      </c>
      <c r="K557" s="38">
        <f t="shared" si="50"/>
        <v>0</v>
      </c>
      <c r="L557" s="39">
        <f t="shared" si="51"/>
        <v>0</v>
      </c>
      <c r="M557" s="39">
        <f t="shared" si="52"/>
        <v>0</v>
      </c>
      <c r="N557" s="40">
        <f t="shared" si="53"/>
        <v>0</v>
      </c>
    </row>
    <row r="558" spans="1:14" x14ac:dyDescent="0.25">
      <c r="A558" s="1" t="s">
        <v>1091</v>
      </c>
      <c r="B558" s="1">
        <v>3</v>
      </c>
      <c r="C558" s="1" t="s">
        <v>1100</v>
      </c>
      <c r="D558" s="1" t="s">
        <v>1951</v>
      </c>
      <c r="E558" s="3" t="s">
        <v>1101</v>
      </c>
      <c r="F558" s="46">
        <v>12.773100000000001</v>
      </c>
      <c r="G558" s="29" t="str">
        <f>IF(COUNTIFS('Support - BMV '!C:C,'Main - LMDD Calculation'!D558)=0,"","X")</f>
        <v/>
      </c>
      <c r="H558" s="1" t="str">
        <f>IF(COUNTIFS('Support - LTAP'!C:C,'Main - LMDD Calculation'!D558)=1,"X","")</f>
        <v/>
      </c>
      <c r="I558" s="30" t="str">
        <f t="shared" si="48"/>
        <v>NO</v>
      </c>
      <c r="J558" s="37">
        <f t="shared" si="49"/>
        <v>0</v>
      </c>
      <c r="K558" s="38">
        <f t="shared" si="50"/>
        <v>0</v>
      </c>
      <c r="L558" s="39">
        <f t="shared" si="51"/>
        <v>0</v>
      </c>
      <c r="M558" s="39">
        <f t="shared" si="52"/>
        <v>0</v>
      </c>
      <c r="N558" s="40">
        <f t="shared" si="53"/>
        <v>0</v>
      </c>
    </row>
    <row r="559" spans="1:14" x14ac:dyDescent="0.25">
      <c r="A559" s="1" t="s">
        <v>1091</v>
      </c>
      <c r="B559" s="1">
        <v>3</v>
      </c>
      <c r="C559" s="1" t="s">
        <v>1102</v>
      </c>
      <c r="D559" s="1" t="s">
        <v>1952</v>
      </c>
      <c r="E559" s="3" t="s">
        <v>1103</v>
      </c>
      <c r="F559" s="46">
        <v>4.7638999999999996</v>
      </c>
      <c r="G559" s="29" t="str">
        <f>IF(COUNTIFS('Support - BMV '!C:C,'Main - LMDD Calculation'!D559)=0,"","X")</f>
        <v/>
      </c>
      <c r="H559" s="1" t="str">
        <f>IF(COUNTIFS('Support - LTAP'!C:C,'Main - LMDD Calculation'!D559)=1,"X","")</f>
        <v/>
      </c>
      <c r="I559" s="30" t="str">
        <f t="shared" si="48"/>
        <v>NO</v>
      </c>
      <c r="J559" s="37">
        <f t="shared" si="49"/>
        <v>0</v>
      </c>
      <c r="K559" s="38">
        <f t="shared" si="50"/>
        <v>0</v>
      </c>
      <c r="L559" s="39">
        <f t="shared" si="51"/>
        <v>0</v>
      </c>
      <c r="M559" s="39">
        <f t="shared" si="52"/>
        <v>0</v>
      </c>
      <c r="N559" s="40">
        <f t="shared" si="53"/>
        <v>0</v>
      </c>
    </row>
    <row r="560" spans="1:14" x14ac:dyDescent="0.25">
      <c r="A560" s="1" t="s">
        <v>1104</v>
      </c>
      <c r="B560" s="1">
        <v>1</v>
      </c>
      <c r="C560" s="1" t="s">
        <v>7</v>
      </c>
      <c r="D560" s="1" t="s">
        <v>1953</v>
      </c>
      <c r="E560" s="3" t="s">
        <v>1382</v>
      </c>
      <c r="F560" s="46">
        <v>1705.3185999999985</v>
      </c>
      <c r="G560" s="29" t="str">
        <f>IF(COUNTIFS('Support - BMV '!C:C,'Main - LMDD Calculation'!D560)=0,"","X")</f>
        <v>X</v>
      </c>
      <c r="H560" s="1" t="str">
        <f>IF(COUNTIFS('Support - LTAP'!C:C,'Main - LMDD Calculation'!D560)=1,"X","")</f>
        <v>X</v>
      </c>
      <c r="I560" s="30" t="str">
        <f t="shared" si="48"/>
        <v>YES</v>
      </c>
      <c r="J560" s="37">
        <f t="shared" si="49"/>
        <v>1705.3185999999985</v>
      </c>
      <c r="K560" s="38">
        <f t="shared" si="50"/>
        <v>1.5212520627334766E-2</v>
      </c>
      <c r="L560" s="39">
        <f t="shared" si="51"/>
        <v>496173.36</v>
      </c>
      <c r="M560" s="39">
        <f t="shared" si="52"/>
        <v>0</v>
      </c>
      <c r="N560" s="40">
        <f t="shared" si="53"/>
        <v>496173.36</v>
      </c>
    </row>
    <row r="561" spans="1:14" x14ac:dyDescent="0.25">
      <c r="A561" s="1" t="s">
        <v>1104</v>
      </c>
      <c r="B561" s="1">
        <v>3</v>
      </c>
      <c r="C561" s="1" t="s">
        <v>1106</v>
      </c>
      <c r="D561" s="1" t="s">
        <v>1954</v>
      </c>
      <c r="E561" s="3" t="s">
        <v>1105</v>
      </c>
      <c r="F561" s="46">
        <v>66.74520000000004</v>
      </c>
      <c r="G561" s="29" t="str">
        <f>IF(COUNTIFS('Support - BMV '!C:C,'Main - LMDD Calculation'!D561)=0,"","X")</f>
        <v/>
      </c>
      <c r="H561" s="1" t="str">
        <f>IF(COUNTIFS('Support - LTAP'!C:C,'Main - LMDD Calculation'!D561)=1,"X","")</f>
        <v/>
      </c>
      <c r="I561" s="30" t="str">
        <f t="shared" si="48"/>
        <v>NO</v>
      </c>
      <c r="J561" s="37">
        <f t="shared" si="49"/>
        <v>0</v>
      </c>
      <c r="K561" s="38">
        <f t="shared" si="50"/>
        <v>0</v>
      </c>
      <c r="L561" s="39">
        <f t="shared" si="51"/>
        <v>0</v>
      </c>
      <c r="M561" s="39">
        <f t="shared" si="52"/>
        <v>0</v>
      </c>
      <c r="N561" s="40">
        <f t="shared" si="53"/>
        <v>0</v>
      </c>
    </row>
    <row r="562" spans="1:14" x14ac:dyDescent="0.25">
      <c r="A562" s="1" t="s">
        <v>1104</v>
      </c>
      <c r="B562" s="1">
        <v>3</v>
      </c>
      <c r="C562" s="1" t="s">
        <v>1107</v>
      </c>
      <c r="D562" s="1" t="s">
        <v>1955</v>
      </c>
      <c r="E562" s="3" t="s">
        <v>1108</v>
      </c>
      <c r="F562" s="46">
        <v>13.470100000000002</v>
      </c>
      <c r="G562" s="29" t="str">
        <f>IF(COUNTIFS('Support - BMV '!C:C,'Main - LMDD Calculation'!D562)=0,"","X")</f>
        <v/>
      </c>
      <c r="H562" s="1" t="str">
        <f>IF(COUNTIFS('Support - LTAP'!C:C,'Main - LMDD Calculation'!D562)=1,"X","")</f>
        <v/>
      </c>
      <c r="I562" s="30" t="str">
        <f t="shared" si="48"/>
        <v>NO</v>
      </c>
      <c r="J562" s="37">
        <f t="shared" si="49"/>
        <v>0</v>
      </c>
      <c r="K562" s="38">
        <f t="shared" si="50"/>
        <v>0</v>
      </c>
      <c r="L562" s="39">
        <f t="shared" si="51"/>
        <v>0</v>
      </c>
      <c r="M562" s="39">
        <f t="shared" si="52"/>
        <v>0</v>
      </c>
      <c r="N562" s="40">
        <f t="shared" si="53"/>
        <v>0</v>
      </c>
    </row>
    <row r="563" spans="1:14" x14ac:dyDescent="0.25">
      <c r="A563" s="1" t="s">
        <v>1104</v>
      </c>
      <c r="B563" s="1">
        <v>3</v>
      </c>
      <c r="C563" s="1" t="s">
        <v>1109</v>
      </c>
      <c r="D563" s="1" t="s">
        <v>1956</v>
      </c>
      <c r="E563" s="3" t="s">
        <v>1110</v>
      </c>
      <c r="F563" s="46">
        <v>17.878299999999999</v>
      </c>
      <c r="G563" s="29" t="str">
        <f>IF(COUNTIFS('Support - BMV '!C:C,'Main - LMDD Calculation'!D563)=0,"","X")</f>
        <v/>
      </c>
      <c r="H563" s="1" t="str">
        <f>IF(COUNTIFS('Support - LTAP'!C:C,'Main - LMDD Calculation'!D563)=1,"X","")</f>
        <v/>
      </c>
      <c r="I563" s="30" t="str">
        <f t="shared" si="48"/>
        <v>NO</v>
      </c>
      <c r="J563" s="37">
        <f t="shared" si="49"/>
        <v>0</v>
      </c>
      <c r="K563" s="38">
        <f t="shared" si="50"/>
        <v>0</v>
      </c>
      <c r="L563" s="39">
        <f t="shared" si="51"/>
        <v>0</v>
      </c>
      <c r="M563" s="39">
        <f t="shared" si="52"/>
        <v>0</v>
      </c>
      <c r="N563" s="40">
        <f t="shared" si="53"/>
        <v>0</v>
      </c>
    </row>
    <row r="564" spans="1:14" x14ac:dyDescent="0.25">
      <c r="A564" s="1" t="s">
        <v>1104</v>
      </c>
      <c r="B564" s="1">
        <v>3</v>
      </c>
      <c r="C564" s="1" t="s">
        <v>1111</v>
      </c>
      <c r="D564" s="1" t="s">
        <v>1957</v>
      </c>
      <c r="E564" s="3" t="s">
        <v>1112</v>
      </c>
      <c r="F564" s="46">
        <v>24.040199999999999</v>
      </c>
      <c r="G564" s="29" t="str">
        <f>IF(COUNTIFS('Support - BMV '!C:C,'Main - LMDD Calculation'!D564)=0,"","X")</f>
        <v/>
      </c>
      <c r="H564" s="1" t="str">
        <f>IF(COUNTIFS('Support - LTAP'!C:C,'Main - LMDD Calculation'!D564)=1,"X","")</f>
        <v/>
      </c>
      <c r="I564" s="30" t="str">
        <f t="shared" si="48"/>
        <v>NO</v>
      </c>
      <c r="J564" s="37">
        <f t="shared" si="49"/>
        <v>0</v>
      </c>
      <c r="K564" s="38">
        <f t="shared" si="50"/>
        <v>0</v>
      </c>
      <c r="L564" s="39">
        <f t="shared" si="51"/>
        <v>0</v>
      </c>
      <c r="M564" s="39">
        <f t="shared" si="52"/>
        <v>0</v>
      </c>
      <c r="N564" s="40">
        <f t="shared" si="53"/>
        <v>0</v>
      </c>
    </row>
    <row r="565" spans="1:14" x14ac:dyDescent="0.25">
      <c r="A565" s="1" t="s">
        <v>1104</v>
      </c>
      <c r="B565" s="1">
        <v>3</v>
      </c>
      <c r="C565" s="1" t="s">
        <v>1113</v>
      </c>
      <c r="D565" s="1" t="s">
        <v>1958</v>
      </c>
      <c r="E565" s="3" t="s">
        <v>1114</v>
      </c>
      <c r="F565" s="46">
        <v>20.040700000000008</v>
      </c>
      <c r="G565" s="29" t="str">
        <f>IF(COUNTIFS('Support - BMV '!C:C,'Main - LMDD Calculation'!D565)=0,"","X")</f>
        <v/>
      </c>
      <c r="H565" s="1" t="str">
        <f>IF(COUNTIFS('Support - LTAP'!C:C,'Main - LMDD Calculation'!D565)=1,"X","")</f>
        <v/>
      </c>
      <c r="I565" s="30" t="str">
        <f t="shared" si="48"/>
        <v>NO</v>
      </c>
      <c r="J565" s="37">
        <f t="shared" si="49"/>
        <v>0</v>
      </c>
      <c r="K565" s="38">
        <f t="shared" si="50"/>
        <v>0</v>
      </c>
      <c r="L565" s="39">
        <f t="shared" si="51"/>
        <v>0</v>
      </c>
      <c r="M565" s="39">
        <f t="shared" si="52"/>
        <v>0</v>
      </c>
      <c r="N565" s="40">
        <f t="shared" si="53"/>
        <v>0</v>
      </c>
    </row>
    <row r="566" spans="1:14" x14ac:dyDescent="0.25">
      <c r="A566" s="1" t="s">
        <v>1104</v>
      </c>
      <c r="B566" s="1">
        <v>3</v>
      </c>
      <c r="C566" s="1" t="s">
        <v>1115</v>
      </c>
      <c r="D566" s="1" t="s">
        <v>1959</v>
      </c>
      <c r="E566" s="3" t="s">
        <v>1116</v>
      </c>
      <c r="F566" s="46">
        <v>10.3878</v>
      </c>
      <c r="G566" s="29" t="str">
        <f>IF(COUNTIFS('Support - BMV '!C:C,'Main - LMDD Calculation'!D566)=0,"","X")</f>
        <v/>
      </c>
      <c r="H566" s="1" t="str">
        <f>IF(COUNTIFS('Support - LTAP'!C:C,'Main - LMDD Calculation'!D566)=1,"X","")</f>
        <v/>
      </c>
      <c r="I566" s="30" t="str">
        <f t="shared" si="48"/>
        <v>NO</v>
      </c>
      <c r="J566" s="37">
        <f t="shared" si="49"/>
        <v>0</v>
      </c>
      <c r="K566" s="38">
        <f t="shared" si="50"/>
        <v>0</v>
      </c>
      <c r="L566" s="39">
        <f t="shared" si="51"/>
        <v>0</v>
      </c>
      <c r="M566" s="39">
        <f t="shared" si="52"/>
        <v>0</v>
      </c>
      <c r="N566" s="40">
        <f t="shared" si="53"/>
        <v>0</v>
      </c>
    </row>
    <row r="567" spans="1:14" x14ac:dyDescent="0.25">
      <c r="A567" s="1" t="s">
        <v>1104</v>
      </c>
      <c r="B567" s="1">
        <v>3</v>
      </c>
      <c r="C567" s="1" t="s">
        <v>1117</v>
      </c>
      <c r="D567" s="1" t="s">
        <v>1960</v>
      </c>
      <c r="E567" s="3" t="s">
        <v>1118</v>
      </c>
      <c r="F567" s="46">
        <v>28.247599999999998</v>
      </c>
      <c r="G567" s="29" t="str">
        <f>IF(COUNTIFS('Support - BMV '!C:C,'Main - LMDD Calculation'!D567)=0,"","X")</f>
        <v/>
      </c>
      <c r="H567" s="1" t="str">
        <f>IF(COUNTIFS('Support - LTAP'!C:C,'Main - LMDD Calculation'!D567)=1,"X","")</f>
        <v/>
      </c>
      <c r="I567" s="30" t="str">
        <f t="shared" si="48"/>
        <v>NO</v>
      </c>
      <c r="J567" s="37">
        <f t="shared" si="49"/>
        <v>0</v>
      </c>
      <c r="K567" s="38">
        <f t="shared" si="50"/>
        <v>0</v>
      </c>
      <c r="L567" s="39">
        <f t="shared" si="51"/>
        <v>0</v>
      </c>
      <c r="M567" s="39">
        <f t="shared" si="52"/>
        <v>0</v>
      </c>
      <c r="N567" s="40">
        <f t="shared" si="53"/>
        <v>0</v>
      </c>
    </row>
    <row r="568" spans="1:14" x14ac:dyDescent="0.25">
      <c r="A568" s="1" t="s">
        <v>1119</v>
      </c>
      <c r="B568" s="1">
        <v>1</v>
      </c>
      <c r="C568" s="1" t="s">
        <v>7</v>
      </c>
      <c r="D568" s="1" t="s">
        <v>1961</v>
      </c>
      <c r="E568" s="3" t="s">
        <v>1383</v>
      </c>
      <c r="F568" s="46">
        <v>709.14810000000034</v>
      </c>
      <c r="G568" s="29" t="str">
        <f>IF(COUNTIFS('Support - BMV '!C:C,'Main - LMDD Calculation'!D568)=0,"","X")</f>
        <v/>
      </c>
      <c r="H568" s="1" t="str">
        <f>IF(COUNTIFS('Support - LTAP'!C:C,'Main - LMDD Calculation'!D568)=1,"X","")</f>
        <v/>
      </c>
      <c r="I568" s="30" t="str">
        <f t="shared" si="48"/>
        <v>NO</v>
      </c>
      <c r="J568" s="37">
        <f t="shared" si="49"/>
        <v>0</v>
      </c>
      <c r="K568" s="38">
        <f t="shared" si="50"/>
        <v>0</v>
      </c>
      <c r="L568" s="39">
        <f t="shared" si="51"/>
        <v>0</v>
      </c>
      <c r="M568" s="39">
        <f t="shared" si="52"/>
        <v>0</v>
      </c>
      <c r="N568" s="40">
        <f t="shared" si="53"/>
        <v>0</v>
      </c>
    </row>
    <row r="569" spans="1:14" x14ac:dyDescent="0.25">
      <c r="A569" s="1" t="s">
        <v>1119</v>
      </c>
      <c r="B569" s="1">
        <v>3</v>
      </c>
      <c r="C569" s="1" t="s">
        <v>1121</v>
      </c>
      <c r="D569" s="1" t="s">
        <v>1962</v>
      </c>
      <c r="E569" s="3" t="s">
        <v>1122</v>
      </c>
      <c r="F569" s="46">
        <v>5.9817999999999998</v>
      </c>
      <c r="G569" s="29" t="str">
        <f>IF(COUNTIFS('Support - BMV '!C:C,'Main - LMDD Calculation'!D569)=0,"","X")</f>
        <v/>
      </c>
      <c r="H569" s="1" t="str">
        <f>IF(COUNTIFS('Support - LTAP'!C:C,'Main - LMDD Calculation'!D569)=1,"X","")</f>
        <v/>
      </c>
      <c r="I569" s="30" t="str">
        <f t="shared" si="48"/>
        <v>NO</v>
      </c>
      <c r="J569" s="37">
        <f t="shared" si="49"/>
        <v>0</v>
      </c>
      <c r="K569" s="38">
        <f t="shared" si="50"/>
        <v>0</v>
      </c>
      <c r="L569" s="39">
        <f t="shared" si="51"/>
        <v>0</v>
      </c>
      <c r="M569" s="39">
        <f t="shared" si="52"/>
        <v>0</v>
      </c>
      <c r="N569" s="40">
        <f t="shared" si="53"/>
        <v>0</v>
      </c>
    </row>
    <row r="570" spans="1:14" x14ac:dyDescent="0.25">
      <c r="A570" s="1" t="s">
        <v>1119</v>
      </c>
      <c r="B570" s="1">
        <v>3</v>
      </c>
      <c r="C570" s="1" t="s">
        <v>1123</v>
      </c>
      <c r="D570" s="1" t="s">
        <v>1963</v>
      </c>
      <c r="E570" s="3" t="s">
        <v>1124</v>
      </c>
      <c r="F570" s="46">
        <v>19.362300000000005</v>
      </c>
      <c r="G570" s="29" t="str">
        <f>IF(COUNTIFS('Support - BMV '!C:C,'Main - LMDD Calculation'!D570)=0,"","X")</f>
        <v/>
      </c>
      <c r="H570" s="1" t="str">
        <f>IF(COUNTIFS('Support - LTAP'!C:C,'Main - LMDD Calculation'!D570)=1,"X","")</f>
        <v/>
      </c>
      <c r="I570" s="30" t="str">
        <f t="shared" si="48"/>
        <v>NO</v>
      </c>
      <c r="J570" s="37">
        <f t="shared" si="49"/>
        <v>0</v>
      </c>
      <c r="K570" s="38">
        <f t="shared" si="50"/>
        <v>0</v>
      </c>
      <c r="L570" s="39">
        <f t="shared" si="51"/>
        <v>0</v>
      </c>
      <c r="M570" s="39">
        <f t="shared" si="52"/>
        <v>0</v>
      </c>
      <c r="N570" s="40">
        <f t="shared" si="53"/>
        <v>0</v>
      </c>
    </row>
    <row r="571" spans="1:14" x14ac:dyDescent="0.25">
      <c r="A571" s="1" t="s">
        <v>1125</v>
      </c>
      <c r="B571" s="1">
        <v>1</v>
      </c>
      <c r="C571" s="1" t="s">
        <v>7</v>
      </c>
      <c r="D571" s="1" t="s">
        <v>1964</v>
      </c>
      <c r="E571" s="3" t="s">
        <v>1384</v>
      </c>
      <c r="F571" s="46">
        <v>1742.3280000000022</v>
      </c>
      <c r="G571" s="29" t="str">
        <f>IF(COUNTIFS('Support - BMV '!C:C,'Main - LMDD Calculation'!D571)=0,"","X")</f>
        <v>X</v>
      </c>
      <c r="H571" s="1" t="str">
        <f>IF(COUNTIFS('Support - LTAP'!C:C,'Main - LMDD Calculation'!D571)=1,"X","")</f>
        <v>X</v>
      </c>
      <c r="I571" s="30" t="str">
        <f t="shared" si="48"/>
        <v>YES</v>
      </c>
      <c r="J571" s="37">
        <f t="shared" si="49"/>
        <v>1742.3280000000022</v>
      </c>
      <c r="K571" s="38">
        <f t="shared" si="50"/>
        <v>1.5542667885979187E-2</v>
      </c>
      <c r="L571" s="39">
        <f t="shared" si="51"/>
        <v>506941.48</v>
      </c>
      <c r="M571" s="39">
        <f t="shared" si="52"/>
        <v>0</v>
      </c>
      <c r="N571" s="40">
        <f t="shared" si="53"/>
        <v>506941.48</v>
      </c>
    </row>
    <row r="572" spans="1:14" x14ac:dyDescent="0.25">
      <c r="A572" s="1" t="s">
        <v>1125</v>
      </c>
      <c r="B572" s="1">
        <v>3</v>
      </c>
      <c r="C572" s="1" t="s">
        <v>1127</v>
      </c>
      <c r="D572" s="1" t="s">
        <v>1965</v>
      </c>
      <c r="E572" s="6" t="s">
        <v>1128</v>
      </c>
      <c r="F572" s="46">
        <v>624.04380000000003</v>
      </c>
      <c r="G572" s="29" t="str">
        <f>IF(COUNTIFS('Support - BMV '!C:C,'Main - LMDD Calculation'!D572)=0,"","X")</f>
        <v/>
      </c>
      <c r="H572" s="1" t="str">
        <f>IF(COUNTIFS('Support - LTAP'!C:C,'Main - LMDD Calculation'!D572)=1,"X","")</f>
        <v/>
      </c>
      <c r="I572" s="30" t="str">
        <f t="shared" si="48"/>
        <v>NO</v>
      </c>
      <c r="J572" s="37">
        <f t="shared" si="49"/>
        <v>0</v>
      </c>
      <c r="K572" s="38">
        <f t="shared" si="50"/>
        <v>0</v>
      </c>
      <c r="L572" s="39">
        <f t="shared" si="51"/>
        <v>0</v>
      </c>
      <c r="M572" s="39">
        <f t="shared" si="52"/>
        <v>0</v>
      </c>
      <c r="N572" s="40">
        <f t="shared" si="53"/>
        <v>0</v>
      </c>
    </row>
    <row r="573" spans="1:14" x14ac:dyDescent="0.25">
      <c r="A573" s="1" t="s">
        <v>1125</v>
      </c>
      <c r="B573" s="1">
        <v>3</v>
      </c>
      <c r="C573" s="1" t="s">
        <v>1129</v>
      </c>
      <c r="D573" s="1" t="s">
        <v>1966</v>
      </c>
      <c r="E573" s="3" t="s">
        <v>1130</v>
      </c>
      <c r="F573" s="46">
        <v>219.63329999999996</v>
      </c>
      <c r="G573" s="29" t="str">
        <f>IF(COUNTIFS('Support - BMV '!C:C,'Main - LMDD Calculation'!D573)=0,"","X")</f>
        <v/>
      </c>
      <c r="H573" s="1" t="str">
        <f>IF(COUNTIFS('Support - LTAP'!C:C,'Main - LMDD Calculation'!D573)=1,"X","")</f>
        <v/>
      </c>
      <c r="I573" s="30" t="str">
        <f t="shared" si="48"/>
        <v>NO</v>
      </c>
      <c r="J573" s="37">
        <f t="shared" si="49"/>
        <v>0</v>
      </c>
      <c r="K573" s="38">
        <f t="shared" si="50"/>
        <v>0</v>
      </c>
      <c r="L573" s="39">
        <f t="shared" si="51"/>
        <v>0</v>
      </c>
      <c r="M573" s="39">
        <f t="shared" si="52"/>
        <v>0</v>
      </c>
      <c r="N573" s="40">
        <f t="shared" si="53"/>
        <v>0</v>
      </c>
    </row>
    <row r="574" spans="1:14" x14ac:dyDescent="0.25">
      <c r="A574" s="1" t="s">
        <v>1125</v>
      </c>
      <c r="B574" s="1">
        <v>3</v>
      </c>
      <c r="C574" s="1" t="s">
        <v>1131</v>
      </c>
      <c r="D574" s="1" t="s">
        <v>1967</v>
      </c>
      <c r="E574" s="3" t="s">
        <v>1132</v>
      </c>
      <c r="F574" s="46">
        <v>21.816600000000005</v>
      </c>
      <c r="G574" s="29" t="str">
        <f>IF(COUNTIFS('Support - BMV '!C:C,'Main - LMDD Calculation'!D574)=0,"","X")</f>
        <v/>
      </c>
      <c r="H574" s="1" t="str">
        <f>IF(COUNTIFS('Support - LTAP'!C:C,'Main - LMDD Calculation'!D574)=1,"X","")</f>
        <v/>
      </c>
      <c r="I574" s="30" t="str">
        <f t="shared" si="48"/>
        <v>NO</v>
      </c>
      <c r="J574" s="37">
        <f t="shared" si="49"/>
        <v>0</v>
      </c>
      <c r="K574" s="38">
        <f t="shared" si="50"/>
        <v>0</v>
      </c>
      <c r="L574" s="39">
        <f t="shared" si="51"/>
        <v>0</v>
      </c>
      <c r="M574" s="39">
        <f t="shared" si="52"/>
        <v>0</v>
      </c>
      <c r="N574" s="40">
        <f t="shared" si="53"/>
        <v>0</v>
      </c>
    </row>
    <row r="575" spans="1:14" x14ac:dyDescent="0.25">
      <c r="A575" s="1" t="s">
        <v>1125</v>
      </c>
      <c r="B575" s="1">
        <v>3</v>
      </c>
      <c r="C575" s="1" t="s">
        <v>1133</v>
      </c>
      <c r="D575" s="1" t="s">
        <v>1968</v>
      </c>
      <c r="E575" s="3" t="s">
        <v>1134</v>
      </c>
      <c r="F575" s="46">
        <v>8.5777000000000001</v>
      </c>
      <c r="G575" s="29" t="str">
        <f>IF(COUNTIFS('Support - BMV '!C:C,'Main - LMDD Calculation'!D575)=0,"","X")</f>
        <v/>
      </c>
      <c r="H575" s="1" t="str">
        <f>IF(COUNTIFS('Support - LTAP'!C:C,'Main - LMDD Calculation'!D575)=1,"X","")</f>
        <v/>
      </c>
      <c r="I575" s="30" t="str">
        <f t="shared" si="48"/>
        <v>NO</v>
      </c>
      <c r="J575" s="37">
        <f t="shared" si="49"/>
        <v>0</v>
      </c>
      <c r="K575" s="38">
        <f t="shared" si="50"/>
        <v>0</v>
      </c>
      <c r="L575" s="39">
        <f t="shared" si="51"/>
        <v>0</v>
      </c>
      <c r="M575" s="39">
        <f t="shared" si="52"/>
        <v>0</v>
      </c>
      <c r="N575" s="40">
        <f t="shared" si="53"/>
        <v>0</v>
      </c>
    </row>
    <row r="576" spans="1:14" x14ac:dyDescent="0.25">
      <c r="A576" s="1" t="s">
        <v>1125</v>
      </c>
      <c r="B576" s="1">
        <v>3</v>
      </c>
      <c r="C576" s="1" t="s">
        <v>1135</v>
      </c>
      <c r="D576" s="1" t="s">
        <v>1969</v>
      </c>
      <c r="E576" s="3" t="s">
        <v>1136</v>
      </c>
      <c r="F576" s="46">
        <v>15.599899999999998</v>
      </c>
      <c r="G576" s="29" t="str">
        <f>IF(COUNTIFS('Support - BMV '!C:C,'Main - LMDD Calculation'!D576)=0,"","X")</f>
        <v/>
      </c>
      <c r="H576" s="1" t="str">
        <f>IF(COUNTIFS('Support - LTAP'!C:C,'Main - LMDD Calculation'!D576)=1,"X","")</f>
        <v/>
      </c>
      <c r="I576" s="30" t="str">
        <f t="shared" si="48"/>
        <v>NO</v>
      </c>
      <c r="J576" s="37">
        <f t="shared" si="49"/>
        <v>0</v>
      </c>
      <c r="K576" s="38">
        <f t="shared" si="50"/>
        <v>0</v>
      </c>
      <c r="L576" s="39">
        <f t="shared" si="51"/>
        <v>0</v>
      </c>
      <c r="M576" s="39">
        <f t="shared" si="52"/>
        <v>0</v>
      </c>
      <c r="N576" s="40">
        <f t="shared" si="53"/>
        <v>0</v>
      </c>
    </row>
    <row r="577" spans="1:14" x14ac:dyDescent="0.25">
      <c r="A577" s="1" t="s">
        <v>1125</v>
      </c>
      <c r="B577" s="1">
        <v>3</v>
      </c>
      <c r="C577" s="1" t="s">
        <v>1137</v>
      </c>
      <c r="D577" s="1" t="s">
        <v>1970</v>
      </c>
      <c r="E577" s="3" t="s">
        <v>1138</v>
      </c>
      <c r="F577" s="46">
        <v>72.353000000000009</v>
      </c>
      <c r="G577" s="29" t="str">
        <f>IF(COUNTIFS('Support - BMV '!C:C,'Main - LMDD Calculation'!D577)=0,"","X")</f>
        <v/>
      </c>
      <c r="H577" s="1" t="str">
        <f>IF(COUNTIFS('Support - LTAP'!C:C,'Main - LMDD Calculation'!D577)=1,"X","")</f>
        <v/>
      </c>
      <c r="I577" s="30" t="str">
        <f t="shared" si="48"/>
        <v>NO</v>
      </c>
      <c r="J577" s="37">
        <f t="shared" si="49"/>
        <v>0</v>
      </c>
      <c r="K577" s="38">
        <f t="shared" si="50"/>
        <v>0</v>
      </c>
      <c r="L577" s="39">
        <f t="shared" si="51"/>
        <v>0</v>
      </c>
      <c r="M577" s="39">
        <f t="shared" si="52"/>
        <v>0</v>
      </c>
      <c r="N577" s="40">
        <f t="shared" si="53"/>
        <v>0</v>
      </c>
    </row>
    <row r="578" spans="1:14" x14ac:dyDescent="0.25">
      <c r="A578" s="1" t="s">
        <v>1139</v>
      </c>
      <c r="B578" s="1">
        <v>1</v>
      </c>
      <c r="C578" s="1" t="s">
        <v>7</v>
      </c>
      <c r="D578" s="1" t="s">
        <v>1971</v>
      </c>
      <c r="E578" s="3" t="s">
        <v>1385</v>
      </c>
      <c r="F578" s="46">
        <v>1128.0477999999996</v>
      </c>
      <c r="G578" s="29" t="str">
        <f>IF(COUNTIFS('Support - BMV '!C:C,'Main - LMDD Calculation'!D578)=0,"","X")</f>
        <v>X</v>
      </c>
      <c r="H578" s="1" t="str">
        <f>IF(COUNTIFS('Support - LTAP'!C:C,'Main - LMDD Calculation'!D578)=1,"X","")</f>
        <v>X</v>
      </c>
      <c r="I578" s="30" t="str">
        <f t="shared" si="48"/>
        <v>YES</v>
      </c>
      <c r="J578" s="37">
        <f t="shared" si="49"/>
        <v>1128.0477999999996</v>
      </c>
      <c r="K578" s="38">
        <f t="shared" si="50"/>
        <v>1.0062899933255647E-2</v>
      </c>
      <c r="L578" s="39">
        <f t="shared" si="51"/>
        <v>328212.73</v>
      </c>
      <c r="M578" s="39">
        <f t="shared" si="52"/>
        <v>0</v>
      </c>
      <c r="N578" s="40">
        <f t="shared" si="53"/>
        <v>328212.73</v>
      </c>
    </row>
    <row r="579" spans="1:14" x14ac:dyDescent="0.25">
      <c r="A579" s="1" t="s">
        <v>1139</v>
      </c>
      <c r="B579" s="1">
        <v>3</v>
      </c>
      <c r="C579" s="1" t="s">
        <v>1141</v>
      </c>
      <c r="D579" s="1" t="s">
        <v>1972</v>
      </c>
      <c r="E579" s="3" t="s">
        <v>1140</v>
      </c>
      <c r="F579" s="46">
        <v>64.357000000000014</v>
      </c>
      <c r="G579" s="29" t="str">
        <f>IF(COUNTIFS('Support - BMV '!C:C,'Main - LMDD Calculation'!D579)=0,"","X")</f>
        <v/>
      </c>
      <c r="H579" s="1" t="str">
        <f>IF(COUNTIFS('Support - LTAP'!C:C,'Main - LMDD Calculation'!D579)=1,"X","")</f>
        <v/>
      </c>
      <c r="I579" s="30" t="str">
        <f t="shared" si="48"/>
        <v>NO</v>
      </c>
      <c r="J579" s="37">
        <f t="shared" si="49"/>
        <v>0</v>
      </c>
      <c r="K579" s="38">
        <f t="shared" si="50"/>
        <v>0</v>
      </c>
      <c r="L579" s="39">
        <f t="shared" si="51"/>
        <v>0</v>
      </c>
      <c r="M579" s="39">
        <f t="shared" si="52"/>
        <v>0</v>
      </c>
      <c r="N579" s="40">
        <f t="shared" si="53"/>
        <v>0</v>
      </c>
    </row>
    <row r="580" spans="1:14" x14ac:dyDescent="0.25">
      <c r="A580" s="1" t="s">
        <v>1139</v>
      </c>
      <c r="B580" s="1">
        <v>3</v>
      </c>
      <c r="C580" s="1" t="s">
        <v>1142</v>
      </c>
      <c r="D580" s="1" t="s">
        <v>1973</v>
      </c>
      <c r="E580" s="3" t="s">
        <v>1143</v>
      </c>
      <c r="F580" s="46">
        <v>7.6668000000000003</v>
      </c>
      <c r="G580" s="29" t="str">
        <f>IF(COUNTIFS('Support - BMV '!C:C,'Main - LMDD Calculation'!D580)=0,"","X")</f>
        <v/>
      </c>
      <c r="H580" s="1" t="str">
        <f>IF(COUNTIFS('Support - LTAP'!C:C,'Main - LMDD Calculation'!D580)=1,"X","")</f>
        <v/>
      </c>
      <c r="I580" s="30" t="str">
        <f t="shared" ref="I580:I643" si="54">IF(AND(G580="X",H580="X"),"YES","NO")</f>
        <v>NO</v>
      </c>
      <c r="J580" s="37">
        <f t="shared" ref="J580:J643" si="55">IF(I580="YES",F580,0)</f>
        <v>0</v>
      </c>
      <c r="K580" s="38">
        <f t="shared" ref="K580:K643" si="56">IFERROR(J580/$J$1,0)</f>
        <v>0</v>
      </c>
      <c r="L580" s="39">
        <f t="shared" ref="L580:L643" si="57">ROUND(K580*$L$1,2)</f>
        <v>0</v>
      </c>
      <c r="M580" s="39">
        <f t="shared" ref="M580:M643" si="58">IF(D580="0110000",+$L$1-$M$1,0)</f>
        <v>0</v>
      </c>
      <c r="N580" s="40">
        <f t="shared" ref="N580:N643" si="59">+L580+M580</f>
        <v>0</v>
      </c>
    </row>
    <row r="581" spans="1:14" x14ac:dyDescent="0.25">
      <c r="A581" s="1" t="s">
        <v>1139</v>
      </c>
      <c r="B581" s="1">
        <v>3</v>
      </c>
      <c r="C581" s="1" t="s">
        <v>1144</v>
      </c>
      <c r="D581" s="1" t="s">
        <v>1974</v>
      </c>
      <c r="E581" s="3" t="s">
        <v>1145</v>
      </c>
      <c r="F581" s="46">
        <v>8.8391999999999999</v>
      </c>
      <c r="G581" s="29" t="str">
        <f>IF(COUNTIFS('Support - BMV '!C:C,'Main - LMDD Calculation'!D581)=0,"","X")</f>
        <v/>
      </c>
      <c r="H581" s="1" t="str">
        <f>IF(COUNTIFS('Support - LTAP'!C:C,'Main - LMDD Calculation'!D581)=1,"X","")</f>
        <v/>
      </c>
      <c r="I581" s="30" t="str">
        <f t="shared" si="54"/>
        <v>NO</v>
      </c>
      <c r="J581" s="37">
        <f t="shared" si="55"/>
        <v>0</v>
      </c>
      <c r="K581" s="38">
        <f t="shared" si="56"/>
        <v>0</v>
      </c>
      <c r="L581" s="39">
        <f t="shared" si="57"/>
        <v>0</v>
      </c>
      <c r="M581" s="39">
        <f t="shared" si="58"/>
        <v>0</v>
      </c>
      <c r="N581" s="40">
        <f t="shared" si="59"/>
        <v>0</v>
      </c>
    </row>
    <row r="582" spans="1:14" x14ac:dyDescent="0.25">
      <c r="A582" s="1" t="s">
        <v>1139</v>
      </c>
      <c r="B582" s="1">
        <v>3</v>
      </c>
      <c r="C582" s="1" t="s">
        <v>1146</v>
      </c>
      <c r="D582" s="1" t="s">
        <v>1975</v>
      </c>
      <c r="E582" s="3" t="s">
        <v>1147</v>
      </c>
      <c r="F582" s="46">
        <v>12.407299999999998</v>
      </c>
      <c r="G582" s="29" t="str">
        <f>IF(COUNTIFS('Support - BMV '!C:C,'Main - LMDD Calculation'!D582)=0,"","X")</f>
        <v/>
      </c>
      <c r="H582" s="1" t="str">
        <f>IF(COUNTIFS('Support - LTAP'!C:C,'Main - LMDD Calculation'!D582)=1,"X","")</f>
        <v/>
      </c>
      <c r="I582" s="30" t="str">
        <f t="shared" si="54"/>
        <v>NO</v>
      </c>
      <c r="J582" s="37">
        <f t="shared" si="55"/>
        <v>0</v>
      </c>
      <c r="K582" s="38">
        <f t="shared" si="56"/>
        <v>0</v>
      </c>
      <c r="L582" s="39">
        <f t="shared" si="57"/>
        <v>0</v>
      </c>
      <c r="M582" s="39">
        <f t="shared" si="58"/>
        <v>0</v>
      </c>
      <c r="N582" s="40">
        <f t="shared" si="59"/>
        <v>0</v>
      </c>
    </row>
    <row r="583" spans="1:14" x14ac:dyDescent="0.25">
      <c r="A583" s="1" t="s">
        <v>1148</v>
      </c>
      <c r="B583" s="1">
        <v>1</v>
      </c>
      <c r="C583" s="1" t="s">
        <v>7</v>
      </c>
      <c r="D583" s="1" t="s">
        <v>1976</v>
      </c>
      <c r="E583" s="3" t="s">
        <v>1386</v>
      </c>
      <c r="F583" s="46">
        <v>529.0995999999999</v>
      </c>
      <c r="G583" s="29" t="str">
        <f>IF(COUNTIFS('Support - BMV '!C:C,'Main - LMDD Calculation'!D583)=0,"","X")</f>
        <v>X</v>
      </c>
      <c r="H583" s="1" t="str">
        <f>IF(COUNTIFS('Support - LTAP'!C:C,'Main - LMDD Calculation'!D583)=1,"X","")</f>
        <v>X</v>
      </c>
      <c r="I583" s="30" t="str">
        <f t="shared" si="54"/>
        <v>YES</v>
      </c>
      <c r="J583" s="37">
        <f t="shared" si="55"/>
        <v>529.0995999999999</v>
      </c>
      <c r="K583" s="38">
        <f t="shared" si="56"/>
        <v>4.7199031189330718E-3</v>
      </c>
      <c r="L583" s="39">
        <f t="shared" si="57"/>
        <v>153944.91</v>
      </c>
      <c r="M583" s="39">
        <f t="shared" si="58"/>
        <v>0</v>
      </c>
      <c r="N583" s="40">
        <f t="shared" si="59"/>
        <v>153944.91</v>
      </c>
    </row>
    <row r="584" spans="1:14" x14ac:dyDescent="0.25">
      <c r="A584" s="1" t="s">
        <v>1148</v>
      </c>
      <c r="B584" s="1">
        <v>3</v>
      </c>
      <c r="C584" s="1" t="s">
        <v>1150</v>
      </c>
      <c r="D584" s="1" t="s">
        <v>1977</v>
      </c>
      <c r="E584" s="3" t="s">
        <v>1151</v>
      </c>
      <c r="F584" s="46">
        <v>19.737900000000007</v>
      </c>
      <c r="G584" s="29" t="str">
        <f>IF(COUNTIFS('Support - BMV '!C:C,'Main - LMDD Calculation'!D584)=0,"","X")</f>
        <v/>
      </c>
      <c r="H584" s="1" t="str">
        <f>IF(COUNTIFS('Support - LTAP'!C:C,'Main - LMDD Calculation'!D584)=1,"X","")</f>
        <v/>
      </c>
      <c r="I584" s="30" t="str">
        <f t="shared" si="54"/>
        <v>NO</v>
      </c>
      <c r="J584" s="37">
        <f t="shared" si="55"/>
        <v>0</v>
      </c>
      <c r="K584" s="38">
        <f t="shared" si="56"/>
        <v>0</v>
      </c>
      <c r="L584" s="39">
        <f t="shared" si="57"/>
        <v>0</v>
      </c>
      <c r="M584" s="39">
        <f t="shared" si="58"/>
        <v>0</v>
      </c>
      <c r="N584" s="40">
        <f t="shared" si="59"/>
        <v>0</v>
      </c>
    </row>
    <row r="585" spans="1:14" x14ac:dyDescent="0.25">
      <c r="A585" s="1" t="s">
        <v>1148</v>
      </c>
      <c r="B585" s="1">
        <v>3</v>
      </c>
      <c r="C585" s="1" t="s">
        <v>1152</v>
      </c>
      <c r="D585" s="1" t="s">
        <v>1978</v>
      </c>
      <c r="E585" s="6" t="s">
        <v>1153</v>
      </c>
      <c r="F585" s="46">
        <v>9.5249000000000006</v>
      </c>
      <c r="G585" s="29" t="str">
        <f>IF(COUNTIFS('Support - BMV '!C:C,'Main - LMDD Calculation'!D585)=0,"","X")</f>
        <v/>
      </c>
      <c r="H585" s="1" t="str">
        <f>IF(COUNTIFS('Support - LTAP'!C:C,'Main - LMDD Calculation'!D585)=1,"X","")</f>
        <v/>
      </c>
      <c r="I585" s="30" t="str">
        <f t="shared" si="54"/>
        <v>NO</v>
      </c>
      <c r="J585" s="37">
        <f t="shared" si="55"/>
        <v>0</v>
      </c>
      <c r="K585" s="38">
        <f t="shared" si="56"/>
        <v>0</v>
      </c>
      <c r="L585" s="39">
        <f t="shared" si="57"/>
        <v>0</v>
      </c>
      <c r="M585" s="39">
        <f t="shared" si="58"/>
        <v>0</v>
      </c>
      <c r="N585" s="40">
        <f t="shared" si="59"/>
        <v>0</v>
      </c>
    </row>
    <row r="586" spans="1:14" x14ac:dyDescent="0.25">
      <c r="A586" s="1" t="s">
        <v>1154</v>
      </c>
      <c r="B586" s="1">
        <v>1</v>
      </c>
      <c r="C586" s="1" t="s">
        <v>7</v>
      </c>
      <c r="D586" s="1" t="s">
        <v>1979</v>
      </c>
      <c r="E586" s="3" t="s">
        <v>1387</v>
      </c>
      <c r="F586" s="46">
        <v>1146.4832999999994</v>
      </c>
      <c r="G586" s="29" t="str">
        <f>IF(COUNTIFS('Support - BMV '!C:C,'Main - LMDD Calculation'!D586)=0,"","X")</f>
        <v>X</v>
      </c>
      <c r="H586" s="1" t="str">
        <f>IF(COUNTIFS('Support - LTAP'!C:C,'Main - LMDD Calculation'!D586)=1,"X","")</f>
        <v>X</v>
      </c>
      <c r="I586" s="30" t="str">
        <f t="shared" si="54"/>
        <v>YES</v>
      </c>
      <c r="J586" s="37">
        <f t="shared" si="55"/>
        <v>1146.4832999999994</v>
      </c>
      <c r="K586" s="38">
        <f t="shared" si="56"/>
        <v>1.0227356254804726E-2</v>
      </c>
      <c r="L586" s="39">
        <f t="shared" si="57"/>
        <v>333576.65000000002</v>
      </c>
      <c r="M586" s="39">
        <f t="shared" si="58"/>
        <v>0</v>
      </c>
      <c r="N586" s="40">
        <f t="shared" si="59"/>
        <v>333576.65000000002</v>
      </c>
    </row>
    <row r="587" spans="1:14" x14ac:dyDescent="0.25">
      <c r="A587" s="1" t="s">
        <v>1154</v>
      </c>
      <c r="B587" s="1">
        <v>3</v>
      </c>
      <c r="C587" s="1" t="s">
        <v>1156</v>
      </c>
      <c r="D587" s="1" t="s">
        <v>1980</v>
      </c>
      <c r="E587" s="6" t="s">
        <v>1157</v>
      </c>
      <c r="F587" s="46">
        <v>1181.5431999999994</v>
      </c>
      <c r="G587" s="29" t="str">
        <f>IF(COUNTIFS('Support - BMV '!C:C,'Main - LMDD Calculation'!D587)=0,"","X")</f>
        <v>X</v>
      </c>
      <c r="H587" s="1" t="str">
        <f>IF(COUNTIFS('Support - LTAP'!C:C,'Main - LMDD Calculation'!D587)=1,"X","")</f>
        <v>X</v>
      </c>
      <c r="I587" s="30" t="str">
        <f t="shared" si="54"/>
        <v>YES</v>
      </c>
      <c r="J587" s="37">
        <f t="shared" si="55"/>
        <v>1181.5431999999994</v>
      </c>
      <c r="K587" s="38">
        <f t="shared" si="56"/>
        <v>1.0540112740274535E-2</v>
      </c>
      <c r="L587" s="39">
        <f t="shared" si="57"/>
        <v>343777.56</v>
      </c>
      <c r="M587" s="39">
        <f t="shared" si="58"/>
        <v>0</v>
      </c>
      <c r="N587" s="40">
        <f t="shared" si="59"/>
        <v>343777.56</v>
      </c>
    </row>
    <row r="588" spans="1:14" x14ac:dyDescent="0.25">
      <c r="A588" s="1" t="s">
        <v>1154</v>
      </c>
      <c r="B588" s="1">
        <v>3</v>
      </c>
      <c r="C588" s="1" t="s">
        <v>1158</v>
      </c>
      <c r="D588" s="1" t="s">
        <v>1981</v>
      </c>
      <c r="E588" s="3" t="s">
        <v>1159</v>
      </c>
      <c r="F588" s="46">
        <v>30.534800000000001</v>
      </c>
      <c r="G588" s="29" t="str">
        <f>IF(COUNTIFS('Support - BMV '!C:C,'Main - LMDD Calculation'!D588)=0,"","X")</f>
        <v/>
      </c>
      <c r="H588" s="1" t="str">
        <f>IF(COUNTIFS('Support - LTAP'!C:C,'Main - LMDD Calculation'!D588)=1,"X","")</f>
        <v/>
      </c>
      <c r="I588" s="30" t="str">
        <f t="shared" si="54"/>
        <v>NO</v>
      </c>
      <c r="J588" s="37">
        <f t="shared" si="55"/>
        <v>0</v>
      </c>
      <c r="K588" s="38">
        <f t="shared" si="56"/>
        <v>0</v>
      </c>
      <c r="L588" s="39">
        <f t="shared" si="57"/>
        <v>0</v>
      </c>
      <c r="M588" s="39">
        <f t="shared" si="58"/>
        <v>0</v>
      </c>
      <c r="N588" s="40">
        <f t="shared" si="59"/>
        <v>0</v>
      </c>
    </row>
    <row r="589" spans="1:14" x14ac:dyDescent="0.25">
      <c r="A589" s="1" t="s">
        <v>1160</v>
      </c>
      <c r="B589" s="1">
        <v>1</v>
      </c>
      <c r="C589" s="1" t="s">
        <v>7</v>
      </c>
      <c r="D589" s="1" t="s">
        <v>1982</v>
      </c>
      <c r="E589" s="3" t="s">
        <v>1388</v>
      </c>
      <c r="F589" s="46">
        <v>802.95450000000017</v>
      </c>
      <c r="G589" s="29" t="str">
        <f>IF(COUNTIFS('Support - BMV '!C:C,'Main - LMDD Calculation'!D589)=0,"","X")</f>
        <v>X</v>
      </c>
      <c r="H589" s="1" t="str">
        <f>IF(COUNTIFS('Support - LTAP'!C:C,'Main - LMDD Calculation'!D589)=1,"X","")</f>
        <v>X</v>
      </c>
      <c r="I589" s="30" t="str">
        <f t="shared" si="54"/>
        <v>YES</v>
      </c>
      <c r="J589" s="37">
        <f t="shared" si="55"/>
        <v>802.95450000000017</v>
      </c>
      <c r="K589" s="38">
        <f t="shared" si="56"/>
        <v>7.1628620564282161E-3</v>
      </c>
      <c r="L589" s="39">
        <f t="shared" si="57"/>
        <v>233624.75</v>
      </c>
      <c r="M589" s="39">
        <f t="shared" si="58"/>
        <v>0</v>
      </c>
      <c r="N589" s="40">
        <f t="shared" si="59"/>
        <v>233624.75</v>
      </c>
    </row>
    <row r="590" spans="1:14" x14ac:dyDescent="0.25">
      <c r="A590" s="1" t="s">
        <v>1160</v>
      </c>
      <c r="B590" s="1">
        <v>3</v>
      </c>
      <c r="C590" s="1" t="s">
        <v>1162</v>
      </c>
      <c r="D590" s="1" t="s">
        <v>1983</v>
      </c>
      <c r="E590" s="3" t="s">
        <v>148</v>
      </c>
      <c r="F590" s="46">
        <v>71.897200000000026</v>
      </c>
      <c r="G590" s="29" t="str">
        <f>IF(COUNTIFS('Support - BMV '!C:C,'Main - LMDD Calculation'!D590)=0,"","X")</f>
        <v/>
      </c>
      <c r="H590" s="1" t="str">
        <f>IF(COUNTIFS('Support - LTAP'!C:C,'Main - LMDD Calculation'!D590)=1,"X","")</f>
        <v/>
      </c>
      <c r="I590" s="30" t="str">
        <f t="shared" si="54"/>
        <v>NO</v>
      </c>
      <c r="J590" s="37">
        <f t="shared" si="55"/>
        <v>0</v>
      </c>
      <c r="K590" s="38">
        <f t="shared" si="56"/>
        <v>0</v>
      </c>
      <c r="L590" s="39">
        <f t="shared" si="57"/>
        <v>0</v>
      </c>
      <c r="M590" s="39">
        <f t="shared" si="58"/>
        <v>0</v>
      </c>
      <c r="N590" s="40">
        <f t="shared" si="59"/>
        <v>0</v>
      </c>
    </row>
    <row r="591" spans="1:14" x14ac:dyDescent="0.25">
      <c r="A591" s="1" t="s">
        <v>1160</v>
      </c>
      <c r="B591" s="1">
        <v>3</v>
      </c>
      <c r="C591" s="1" t="s">
        <v>1163</v>
      </c>
      <c r="D591" s="1" t="s">
        <v>1984</v>
      </c>
      <c r="E591" s="3" t="s">
        <v>1164</v>
      </c>
      <c r="F591" s="46">
        <v>22.031000000000002</v>
      </c>
      <c r="G591" s="29" t="str">
        <f>IF(COUNTIFS('Support - BMV '!C:C,'Main - LMDD Calculation'!D591)=0,"","X")</f>
        <v/>
      </c>
      <c r="H591" s="1" t="str">
        <f>IF(COUNTIFS('Support - LTAP'!C:C,'Main - LMDD Calculation'!D591)=1,"X","")</f>
        <v/>
      </c>
      <c r="I591" s="30" t="str">
        <f t="shared" si="54"/>
        <v>NO</v>
      </c>
      <c r="J591" s="37">
        <f t="shared" si="55"/>
        <v>0</v>
      </c>
      <c r="K591" s="38">
        <f t="shared" si="56"/>
        <v>0</v>
      </c>
      <c r="L591" s="39">
        <f t="shared" si="57"/>
        <v>0</v>
      </c>
      <c r="M591" s="39">
        <f t="shared" si="58"/>
        <v>0</v>
      </c>
      <c r="N591" s="40">
        <f t="shared" si="59"/>
        <v>0</v>
      </c>
    </row>
    <row r="592" spans="1:14" x14ac:dyDescent="0.25">
      <c r="A592" s="1" t="s">
        <v>1160</v>
      </c>
      <c r="B592" s="1">
        <v>3</v>
      </c>
      <c r="C592" s="1" t="s">
        <v>1165</v>
      </c>
      <c r="D592" s="1" t="s">
        <v>1985</v>
      </c>
      <c r="E592" s="3" t="s">
        <v>1166</v>
      </c>
      <c r="F592" s="46">
        <v>10.810500000000001</v>
      </c>
      <c r="G592" s="29" t="str">
        <f>IF(COUNTIFS('Support - BMV '!C:C,'Main - LMDD Calculation'!D592)=0,"","X")</f>
        <v/>
      </c>
      <c r="H592" s="1" t="str">
        <f>IF(COUNTIFS('Support - LTAP'!C:C,'Main - LMDD Calculation'!D592)=1,"X","")</f>
        <v/>
      </c>
      <c r="I592" s="30" t="str">
        <f t="shared" si="54"/>
        <v>NO</v>
      </c>
      <c r="J592" s="37">
        <f t="shared" si="55"/>
        <v>0</v>
      </c>
      <c r="K592" s="38">
        <f t="shared" si="56"/>
        <v>0</v>
      </c>
      <c r="L592" s="39">
        <f t="shared" si="57"/>
        <v>0</v>
      </c>
      <c r="M592" s="39">
        <f t="shared" si="58"/>
        <v>0</v>
      </c>
      <c r="N592" s="40">
        <f t="shared" si="59"/>
        <v>0</v>
      </c>
    </row>
    <row r="593" spans="1:14" x14ac:dyDescent="0.25">
      <c r="A593" s="1" t="s">
        <v>1160</v>
      </c>
      <c r="B593" s="1">
        <v>3</v>
      </c>
      <c r="C593" s="1" t="s">
        <v>1167</v>
      </c>
      <c r="D593" s="1" t="s">
        <v>1986</v>
      </c>
      <c r="E593" s="3" t="s">
        <v>1168</v>
      </c>
      <c r="F593" s="46">
        <v>27.8384</v>
      </c>
      <c r="G593" s="29" t="str">
        <f>IF(COUNTIFS('Support - BMV '!C:C,'Main - LMDD Calculation'!D593)=0,"","X")</f>
        <v/>
      </c>
      <c r="H593" s="1" t="str">
        <f>IF(COUNTIFS('Support - LTAP'!C:C,'Main - LMDD Calculation'!D593)=1,"X","")</f>
        <v/>
      </c>
      <c r="I593" s="30" t="str">
        <f t="shared" si="54"/>
        <v>NO</v>
      </c>
      <c r="J593" s="37">
        <f t="shared" si="55"/>
        <v>0</v>
      </c>
      <c r="K593" s="38">
        <f t="shared" si="56"/>
        <v>0</v>
      </c>
      <c r="L593" s="39">
        <f t="shared" si="57"/>
        <v>0</v>
      </c>
      <c r="M593" s="39">
        <f t="shared" si="58"/>
        <v>0</v>
      </c>
      <c r="N593" s="40">
        <f t="shared" si="59"/>
        <v>0</v>
      </c>
    </row>
    <row r="594" spans="1:14" x14ac:dyDescent="0.25">
      <c r="A594" s="1" t="s">
        <v>1160</v>
      </c>
      <c r="B594" s="1">
        <v>3</v>
      </c>
      <c r="C594" s="1" t="s">
        <v>1169</v>
      </c>
      <c r="D594" s="1" t="s">
        <v>1987</v>
      </c>
      <c r="E594" s="3" t="s">
        <v>1170</v>
      </c>
      <c r="F594" s="46">
        <v>14.321599999999995</v>
      </c>
      <c r="G594" s="29" t="str">
        <f>IF(COUNTIFS('Support - BMV '!C:C,'Main - LMDD Calculation'!D594)=0,"","X")</f>
        <v/>
      </c>
      <c r="H594" s="1" t="str">
        <f>IF(COUNTIFS('Support - LTAP'!C:C,'Main - LMDD Calculation'!D594)=1,"X","")</f>
        <v/>
      </c>
      <c r="I594" s="30" t="str">
        <f t="shared" si="54"/>
        <v>NO</v>
      </c>
      <c r="J594" s="37">
        <f t="shared" si="55"/>
        <v>0</v>
      </c>
      <c r="K594" s="38">
        <f t="shared" si="56"/>
        <v>0</v>
      </c>
      <c r="L594" s="39">
        <f t="shared" si="57"/>
        <v>0</v>
      </c>
      <c r="M594" s="39">
        <f t="shared" si="58"/>
        <v>0</v>
      </c>
      <c r="N594" s="40">
        <f t="shared" si="59"/>
        <v>0</v>
      </c>
    </row>
    <row r="595" spans="1:14" x14ac:dyDescent="0.25">
      <c r="A595" s="1" t="s">
        <v>1160</v>
      </c>
      <c r="B595" s="1">
        <v>3</v>
      </c>
      <c r="C595" s="1" t="s">
        <v>1171</v>
      </c>
      <c r="D595" s="1" t="s">
        <v>1988</v>
      </c>
      <c r="E595" s="3" t="s">
        <v>1172</v>
      </c>
      <c r="F595" s="46">
        <v>6.4428999999999998</v>
      </c>
      <c r="G595" s="29" t="str">
        <f>IF(COUNTIFS('Support - BMV '!C:C,'Main - LMDD Calculation'!D595)=0,"","X")</f>
        <v/>
      </c>
      <c r="H595" s="1" t="str">
        <f>IF(COUNTIFS('Support - LTAP'!C:C,'Main - LMDD Calculation'!D595)=1,"X","")</f>
        <v/>
      </c>
      <c r="I595" s="30" t="str">
        <f t="shared" si="54"/>
        <v>NO</v>
      </c>
      <c r="J595" s="37">
        <f t="shared" si="55"/>
        <v>0</v>
      </c>
      <c r="K595" s="38">
        <f t="shared" si="56"/>
        <v>0</v>
      </c>
      <c r="L595" s="39">
        <f t="shared" si="57"/>
        <v>0</v>
      </c>
      <c r="M595" s="39">
        <f t="shared" si="58"/>
        <v>0</v>
      </c>
      <c r="N595" s="40">
        <f t="shared" si="59"/>
        <v>0</v>
      </c>
    </row>
    <row r="596" spans="1:14" x14ac:dyDescent="0.25">
      <c r="A596" s="1" t="s">
        <v>1160</v>
      </c>
      <c r="B596" s="1">
        <v>3</v>
      </c>
      <c r="C596" s="1" t="s">
        <v>1173</v>
      </c>
      <c r="D596" s="1" t="s">
        <v>1989</v>
      </c>
      <c r="E596" s="3" t="s">
        <v>1174</v>
      </c>
      <c r="F596" s="46">
        <v>9.6929999999999996</v>
      </c>
      <c r="G596" s="29" t="str">
        <f>IF(COUNTIFS('Support - BMV '!C:C,'Main - LMDD Calculation'!D596)=0,"","X")</f>
        <v/>
      </c>
      <c r="H596" s="1" t="str">
        <f>IF(COUNTIFS('Support - LTAP'!C:C,'Main - LMDD Calculation'!D596)=1,"X","")</f>
        <v/>
      </c>
      <c r="I596" s="30" t="str">
        <f t="shared" si="54"/>
        <v>NO</v>
      </c>
      <c r="J596" s="37">
        <f t="shared" si="55"/>
        <v>0</v>
      </c>
      <c r="K596" s="38">
        <f t="shared" si="56"/>
        <v>0</v>
      </c>
      <c r="L596" s="39">
        <f t="shared" si="57"/>
        <v>0</v>
      </c>
      <c r="M596" s="39">
        <f t="shared" si="58"/>
        <v>0</v>
      </c>
      <c r="N596" s="40">
        <f t="shared" si="59"/>
        <v>0</v>
      </c>
    </row>
    <row r="597" spans="1:14" x14ac:dyDescent="0.25">
      <c r="A597" s="1" t="s">
        <v>1175</v>
      </c>
      <c r="B597" s="1">
        <v>1</v>
      </c>
      <c r="C597" s="1" t="s">
        <v>7</v>
      </c>
      <c r="D597" s="1" t="s">
        <v>1990</v>
      </c>
      <c r="E597" s="3" t="s">
        <v>1389</v>
      </c>
      <c r="F597" s="46">
        <v>1694.8559000000005</v>
      </c>
      <c r="G597" s="29" t="str">
        <f>IF(COUNTIFS('Support - BMV '!C:C,'Main - LMDD Calculation'!D597)=0,"","X")</f>
        <v>X</v>
      </c>
      <c r="H597" s="1" t="str">
        <f>IF(COUNTIFS('Support - LTAP'!C:C,'Main - LMDD Calculation'!D597)=1,"X","")</f>
        <v>X</v>
      </c>
      <c r="I597" s="30" t="str">
        <f t="shared" si="54"/>
        <v>YES</v>
      </c>
      <c r="J597" s="37">
        <f t="shared" si="55"/>
        <v>1694.8559000000005</v>
      </c>
      <c r="K597" s="38">
        <f t="shared" si="56"/>
        <v>1.5119186725055401E-2</v>
      </c>
      <c r="L597" s="39">
        <f t="shared" si="57"/>
        <v>493129.17</v>
      </c>
      <c r="M597" s="39">
        <f t="shared" si="58"/>
        <v>0</v>
      </c>
      <c r="N597" s="40">
        <f t="shared" si="59"/>
        <v>493129.17</v>
      </c>
    </row>
    <row r="598" spans="1:14" x14ac:dyDescent="0.25">
      <c r="A598" s="1" t="s">
        <v>1175</v>
      </c>
      <c r="B598" s="1">
        <v>3</v>
      </c>
      <c r="C598" s="1" t="s">
        <v>1177</v>
      </c>
      <c r="D598" s="1" t="s">
        <v>1991</v>
      </c>
      <c r="E598" s="6" t="s">
        <v>1178</v>
      </c>
      <c r="F598" s="46">
        <v>731.47880000000055</v>
      </c>
      <c r="G598" s="29" t="str">
        <f>IF(COUNTIFS('Support - BMV '!C:C,'Main - LMDD Calculation'!D598)=0,"","X")</f>
        <v/>
      </c>
      <c r="H598" s="1" t="str">
        <f>IF(COUNTIFS('Support - LTAP'!C:C,'Main - LMDD Calculation'!D598)=1,"X","")</f>
        <v/>
      </c>
      <c r="I598" s="30" t="str">
        <f t="shared" si="54"/>
        <v>NO</v>
      </c>
      <c r="J598" s="37">
        <f t="shared" si="55"/>
        <v>0</v>
      </c>
      <c r="K598" s="38">
        <f t="shared" si="56"/>
        <v>0</v>
      </c>
      <c r="L598" s="39">
        <f t="shared" si="57"/>
        <v>0</v>
      </c>
      <c r="M598" s="39">
        <f t="shared" si="58"/>
        <v>0</v>
      </c>
      <c r="N598" s="40">
        <f t="shared" si="59"/>
        <v>0</v>
      </c>
    </row>
    <row r="599" spans="1:14" x14ac:dyDescent="0.25">
      <c r="A599" s="1" t="s">
        <v>1175</v>
      </c>
      <c r="B599" s="1">
        <v>3</v>
      </c>
      <c r="C599" s="1" t="s">
        <v>1179</v>
      </c>
      <c r="D599" s="1" t="s">
        <v>1992</v>
      </c>
      <c r="E599" s="3" t="s">
        <v>1180</v>
      </c>
      <c r="F599" s="46">
        <v>3.6374000000000004</v>
      </c>
      <c r="G599" s="29" t="str">
        <f>IF(COUNTIFS('Support - BMV '!C:C,'Main - LMDD Calculation'!D599)=0,"","X")</f>
        <v/>
      </c>
      <c r="H599" s="1" t="str">
        <f>IF(COUNTIFS('Support - LTAP'!C:C,'Main - LMDD Calculation'!D599)=1,"X","")</f>
        <v/>
      </c>
      <c r="I599" s="30" t="str">
        <f t="shared" si="54"/>
        <v>NO</v>
      </c>
      <c r="J599" s="37">
        <f t="shared" si="55"/>
        <v>0</v>
      </c>
      <c r="K599" s="38">
        <f t="shared" si="56"/>
        <v>0</v>
      </c>
      <c r="L599" s="39">
        <f t="shared" si="57"/>
        <v>0</v>
      </c>
      <c r="M599" s="39">
        <f t="shared" si="58"/>
        <v>0</v>
      </c>
      <c r="N599" s="40">
        <f t="shared" si="59"/>
        <v>0</v>
      </c>
    </row>
    <row r="600" spans="1:14" x14ac:dyDescent="0.25">
      <c r="A600" s="1" t="s">
        <v>1175</v>
      </c>
      <c r="B600" s="1">
        <v>3</v>
      </c>
      <c r="C600" s="1" t="s">
        <v>1181</v>
      </c>
      <c r="D600" s="1" t="s">
        <v>1993</v>
      </c>
      <c r="E600" s="3" t="s">
        <v>1182</v>
      </c>
      <c r="F600" s="46">
        <v>14.0296</v>
      </c>
      <c r="G600" s="29" t="str">
        <f>IF(COUNTIFS('Support - BMV '!C:C,'Main - LMDD Calculation'!D600)=0,"","X")</f>
        <v/>
      </c>
      <c r="H600" s="1" t="str">
        <f>IF(COUNTIFS('Support - LTAP'!C:C,'Main - LMDD Calculation'!D600)=1,"X","")</f>
        <v/>
      </c>
      <c r="I600" s="30" t="str">
        <f t="shared" si="54"/>
        <v>NO</v>
      </c>
      <c r="J600" s="37">
        <f t="shared" si="55"/>
        <v>0</v>
      </c>
      <c r="K600" s="38">
        <f t="shared" si="56"/>
        <v>0</v>
      </c>
      <c r="L600" s="39">
        <f t="shared" si="57"/>
        <v>0</v>
      </c>
      <c r="M600" s="39">
        <f t="shared" si="58"/>
        <v>0</v>
      </c>
      <c r="N600" s="40">
        <f t="shared" si="59"/>
        <v>0</v>
      </c>
    </row>
    <row r="601" spans="1:14" x14ac:dyDescent="0.25">
      <c r="A601" s="1" t="s">
        <v>1175</v>
      </c>
      <c r="B601" s="1">
        <v>3</v>
      </c>
      <c r="C601" s="1" t="s">
        <v>1183</v>
      </c>
      <c r="D601" s="1" t="s">
        <v>1994</v>
      </c>
      <c r="E601" s="6" t="s">
        <v>1184</v>
      </c>
      <c r="F601" s="46">
        <v>28.793300000000002</v>
      </c>
      <c r="G601" s="29" t="str">
        <f>IF(COUNTIFS('Support - BMV '!C:C,'Main - LMDD Calculation'!D601)=0,"","X")</f>
        <v/>
      </c>
      <c r="H601" s="1" t="str">
        <f>IF(COUNTIFS('Support - LTAP'!C:C,'Main - LMDD Calculation'!D601)=1,"X","")</f>
        <v/>
      </c>
      <c r="I601" s="30" t="str">
        <f t="shared" si="54"/>
        <v>NO</v>
      </c>
      <c r="J601" s="37">
        <f t="shared" si="55"/>
        <v>0</v>
      </c>
      <c r="K601" s="38">
        <f t="shared" si="56"/>
        <v>0</v>
      </c>
      <c r="L601" s="39">
        <f t="shared" si="57"/>
        <v>0</v>
      </c>
      <c r="M601" s="39">
        <f t="shared" si="58"/>
        <v>0</v>
      </c>
      <c r="N601" s="40">
        <f t="shared" si="59"/>
        <v>0</v>
      </c>
    </row>
    <row r="602" spans="1:14" x14ac:dyDescent="0.25">
      <c r="A602" s="1" t="s">
        <v>1185</v>
      </c>
      <c r="B602" s="1">
        <v>1</v>
      </c>
      <c r="C602" s="1" t="s">
        <v>7</v>
      </c>
      <c r="D602" s="1" t="s">
        <v>1995</v>
      </c>
      <c r="E602" s="3" t="s">
        <v>1390</v>
      </c>
      <c r="F602" s="46">
        <v>1455.349100000001</v>
      </c>
      <c r="G602" s="29" t="str">
        <f>IF(COUNTIFS('Support - BMV '!C:C,'Main - LMDD Calculation'!D602)=0,"","X")</f>
        <v>X</v>
      </c>
      <c r="H602" s="1" t="str">
        <f>IF(COUNTIFS('Support - LTAP'!C:C,'Main - LMDD Calculation'!D602)=1,"X","")</f>
        <v>X</v>
      </c>
      <c r="I602" s="30" t="str">
        <f t="shared" si="54"/>
        <v>YES</v>
      </c>
      <c r="J602" s="37">
        <f t="shared" si="55"/>
        <v>1455.349100000001</v>
      </c>
      <c r="K602" s="38">
        <f t="shared" si="56"/>
        <v>1.298263456677428E-2</v>
      </c>
      <c r="L602" s="39">
        <f t="shared" si="57"/>
        <v>423443.14</v>
      </c>
      <c r="M602" s="39">
        <f t="shared" si="58"/>
        <v>0</v>
      </c>
      <c r="N602" s="40">
        <f t="shared" si="59"/>
        <v>423443.14</v>
      </c>
    </row>
    <row r="603" spans="1:14" x14ac:dyDescent="0.25">
      <c r="A603" s="1" t="s">
        <v>1185</v>
      </c>
      <c r="B603" s="1">
        <v>3</v>
      </c>
      <c r="C603" s="1" t="s">
        <v>1187</v>
      </c>
      <c r="D603" s="1" t="s">
        <v>1996</v>
      </c>
      <c r="E603" s="3" t="s">
        <v>1186</v>
      </c>
      <c r="F603" s="46">
        <v>144.4740000000001</v>
      </c>
      <c r="G603" s="29" t="str">
        <f>IF(COUNTIFS('Support - BMV '!C:C,'Main - LMDD Calculation'!D603)=0,"","X")</f>
        <v/>
      </c>
      <c r="H603" s="1" t="str">
        <f>IF(COUNTIFS('Support - LTAP'!C:C,'Main - LMDD Calculation'!D603)=1,"X","")</f>
        <v/>
      </c>
      <c r="I603" s="30" t="str">
        <f t="shared" si="54"/>
        <v>NO</v>
      </c>
      <c r="J603" s="37">
        <f t="shared" si="55"/>
        <v>0</v>
      </c>
      <c r="K603" s="38">
        <f t="shared" si="56"/>
        <v>0</v>
      </c>
      <c r="L603" s="39">
        <f t="shared" si="57"/>
        <v>0</v>
      </c>
      <c r="M603" s="39">
        <f t="shared" si="58"/>
        <v>0</v>
      </c>
      <c r="N603" s="40">
        <f t="shared" si="59"/>
        <v>0</v>
      </c>
    </row>
    <row r="604" spans="1:14" x14ac:dyDescent="0.25">
      <c r="A604" s="1" t="s">
        <v>1185</v>
      </c>
      <c r="B604" s="1">
        <v>3</v>
      </c>
      <c r="C604" s="1" t="s">
        <v>1188</v>
      </c>
      <c r="D604" s="1" t="s">
        <v>1997</v>
      </c>
      <c r="E604" s="6" t="s">
        <v>1189</v>
      </c>
      <c r="F604" s="46">
        <v>66.262200000000021</v>
      </c>
      <c r="G604" s="29" t="str">
        <f>IF(COUNTIFS('Support - BMV '!C:C,'Main - LMDD Calculation'!D604)=0,"","X")</f>
        <v/>
      </c>
      <c r="H604" s="1" t="str">
        <f>IF(COUNTIFS('Support - LTAP'!C:C,'Main - LMDD Calculation'!D604)=1,"X","")</f>
        <v/>
      </c>
      <c r="I604" s="30" t="str">
        <f t="shared" si="54"/>
        <v>NO</v>
      </c>
      <c r="J604" s="37">
        <f t="shared" si="55"/>
        <v>0</v>
      </c>
      <c r="K604" s="38">
        <f t="shared" si="56"/>
        <v>0</v>
      </c>
      <c r="L604" s="39">
        <f t="shared" si="57"/>
        <v>0</v>
      </c>
      <c r="M604" s="39">
        <f t="shared" si="58"/>
        <v>0</v>
      </c>
      <c r="N604" s="40">
        <f t="shared" si="59"/>
        <v>0</v>
      </c>
    </row>
    <row r="605" spans="1:14" x14ac:dyDescent="0.25">
      <c r="A605" s="1" t="s">
        <v>1185</v>
      </c>
      <c r="B605" s="1">
        <v>3</v>
      </c>
      <c r="C605" s="1" t="s">
        <v>1190</v>
      </c>
      <c r="D605" s="1" t="s">
        <v>1998</v>
      </c>
      <c r="E605" s="3" t="s">
        <v>1191</v>
      </c>
      <c r="F605" s="46">
        <v>15.158899999999997</v>
      </c>
      <c r="G605" s="29" t="str">
        <f>IF(COUNTIFS('Support - BMV '!C:C,'Main - LMDD Calculation'!D605)=0,"","X")</f>
        <v/>
      </c>
      <c r="H605" s="1" t="str">
        <f>IF(COUNTIFS('Support - LTAP'!C:C,'Main - LMDD Calculation'!D605)=1,"X","")</f>
        <v/>
      </c>
      <c r="I605" s="30" t="str">
        <f t="shared" si="54"/>
        <v>NO</v>
      </c>
      <c r="J605" s="37">
        <f t="shared" si="55"/>
        <v>0</v>
      </c>
      <c r="K605" s="38">
        <f t="shared" si="56"/>
        <v>0</v>
      </c>
      <c r="L605" s="39">
        <f t="shared" si="57"/>
        <v>0</v>
      </c>
      <c r="M605" s="39">
        <f t="shared" si="58"/>
        <v>0</v>
      </c>
      <c r="N605" s="40">
        <f t="shared" si="59"/>
        <v>0</v>
      </c>
    </row>
    <row r="606" spans="1:14" x14ac:dyDescent="0.25">
      <c r="A606" s="1" t="s">
        <v>1185</v>
      </c>
      <c r="B606" s="1">
        <v>3</v>
      </c>
      <c r="C606" s="1" t="s">
        <v>1192</v>
      </c>
      <c r="D606" s="1" t="s">
        <v>1999</v>
      </c>
      <c r="E606" s="3" t="s">
        <v>1193</v>
      </c>
      <c r="F606" s="46">
        <v>9.8425999999999974</v>
      </c>
      <c r="G606" s="29" t="str">
        <f>IF(COUNTIFS('Support - BMV '!C:C,'Main - LMDD Calculation'!D606)=0,"","X")</f>
        <v/>
      </c>
      <c r="H606" s="1" t="str">
        <f>IF(COUNTIFS('Support - LTAP'!C:C,'Main - LMDD Calculation'!D606)=1,"X","")</f>
        <v/>
      </c>
      <c r="I606" s="30" t="str">
        <f t="shared" si="54"/>
        <v>NO</v>
      </c>
      <c r="J606" s="37">
        <f t="shared" si="55"/>
        <v>0</v>
      </c>
      <c r="K606" s="38">
        <f t="shared" si="56"/>
        <v>0</v>
      </c>
      <c r="L606" s="39">
        <f t="shared" si="57"/>
        <v>0</v>
      </c>
      <c r="M606" s="39">
        <f t="shared" si="58"/>
        <v>0</v>
      </c>
      <c r="N606" s="40">
        <f t="shared" si="59"/>
        <v>0</v>
      </c>
    </row>
    <row r="607" spans="1:14" x14ac:dyDescent="0.25">
      <c r="A607" s="1" t="s">
        <v>1185</v>
      </c>
      <c r="B607" s="1">
        <v>3</v>
      </c>
      <c r="C607" s="1" t="s">
        <v>1194</v>
      </c>
      <c r="D607" s="1" t="s">
        <v>2000</v>
      </c>
      <c r="E607" s="3" t="s">
        <v>1195</v>
      </c>
      <c r="F607" s="46">
        <v>8.2454999999999998</v>
      </c>
      <c r="G607" s="29" t="str">
        <f>IF(COUNTIFS('Support - BMV '!C:C,'Main - LMDD Calculation'!D607)=0,"","X")</f>
        <v/>
      </c>
      <c r="H607" s="1" t="str">
        <f>IF(COUNTIFS('Support - LTAP'!C:C,'Main - LMDD Calculation'!D607)=1,"X","")</f>
        <v/>
      </c>
      <c r="I607" s="30" t="str">
        <f t="shared" si="54"/>
        <v>NO</v>
      </c>
      <c r="J607" s="37">
        <f t="shared" si="55"/>
        <v>0</v>
      </c>
      <c r="K607" s="38">
        <f t="shared" si="56"/>
        <v>0</v>
      </c>
      <c r="L607" s="39">
        <f t="shared" si="57"/>
        <v>0</v>
      </c>
      <c r="M607" s="39">
        <f t="shared" si="58"/>
        <v>0</v>
      </c>
      <c r="N607" s="40">
        <f t="shared" si="59"/>
        <v>0</v>
      </c>
    </row>
    <row r="608" spans="1:14" x14ac:dyDescent="0.25">
      <c r="A608" s="1" t="s">
        <v>1196</v>
      </c>
      <c r="B608" s="1">
        <v>1</v>
      </c>
      <c r="C608" s="1" t="s">
        <v>7</v>
      </c>
      <c r="D608" s="1" t="s">
        <v>2001</v>
      </c>
      <c r="E608" s="3" t="s">
        <v>1391</v>
      </c>
      <c r="F608" s="46">
        <v>1086.7150999999999</v>
      </c>
      <c r="G608" s="29" t="str">
        <f>IF(COUNTIFS('Support - BMV '!C:C,'Main - LMDD Calculation'!D608)=0,"","X")</f>
        <v>X</v>
      </c>
      <c r="H608" s="1" t="str">
        <f>IF(COUNTIFS('Support - LTAP'!C:C,'Main - LMDD Calculation'!D608)=1,"X","")</f>
        <v>X</v>
      </c>
      <c r="I608" s="30" t="str">
        <f t="shared" si="54"/>
        <v>YES</v>
      </c>
      <c r="J608" s="37">
        <f t="shared" si="55"/>
        <v>1086.7150999999999</v>
      </c>
      <c r="K608" s="38">
        <f t="shared" si="56"/>
        <v>9.6941861038671463E-3</v>
      </c>
      <c r="L608" s="39">
        <f t="shared" si="57"/>
        <v>316186.71000000002</v>
      </c>
      <c r="M608" s="39">
        <f t="shared" si="58"/>
        <v>0</v>
      </c>
      <c r="N608" s="40">
        <f t="shared" si="59"/>
        <v>316186.71000000002</v>
      </c>
    </row>
    <row r="609" spans="1:14" x14ac:dyDescent="0.25">
      <c r="A609" s="1" t="s">
        <v>1196</v>
      </c>
      <c r="B609" s="1">
        <v>3</v>
      </c>
      <c r="C609" s="1" t="s">
        <v>1197</v>
      </c>
      <c r="D609" s="1" t="s">
        <v>2002</v>
      </c>
      <c r="E609" s="3" t="s">
        <v>1198</v>
      </c>
      <c r="F609" s="46">
        <v>2.9276999999999997</v>
      </c>
      <c r="G609" s="29" t="str">
        <f>IF(COUNTIFS('Support - BMV '!C:C,'Main - LMDD Calculation'!D609)=0,"","X")</f>
        <v/>
      </c>
      <c r="H609" s="1" t="str">
        <f>IF(COUNTIFS('Support - LTAP'!C:C,'Main - LMDD Calculation'!D609)=1,"X","")</f>
        <v/>
      </c>
      <c r="I609" s="30" t="str">
        <f t="shared" si="54"/>
        <v>NO</v>
      </c>
      <c r="J609" s="37">
        <f t="shared" si="55"/>
        <v>0</v>
      </c>
      <c r="K609" s="38">
        <f t="shared" si="56"/>
        <v>0</v>
      </c>
      <c r="L609" s="39">
        <f t="shared" si="57"/>
        <v>0</v>
      </c>
      <c r="M609" s="39">
        <f t="shared" si="58"/>
        <v>0</v>
      </c>
      <c r="N609" s="40">
        <f t="shared" si="59"/>
        <v>0</v>
      </c>
    </row>
    <row r="610" spans="1:14" x14ac:dyDescent="0.25">
      <c r="A610" s="1" t="s">
        <v>1196</v>
      </c>
      <c r="B610" s="1">
        <v>3</v>
      </c>
      <c r="C610" s="1" t="s">
        <v>1199</v>
      </c>
      <c r="D610" s="1" t="s">
        <v>2003</v>
      </c>
      <c r="E610" s="6" t="s">
        <v>1200</v>
      </c>
      <c r="F610" s="46">
        <v>6.2725</v>
      </c>
      <c r="G610" s="29" t="str">
        <f>IF(COUNTIFS('Support - BMV '!C:C,'Main - LMDD Calculation'!D610)=0,"","X")</f>
        <v/>
      </c>
      <c r="H610" s="1" t="str">
        <f>IF(COUNTIFS('Support - LTAP'!C:C,'Main - LMDD Calculation'!D610)=1,"X","")</f>
        <v/>
      </c>
      <c r="I610" s="30" t="str">
        <f t="shared" si="54"/>
        <v>NO</v>
      </c>
      <c r="J610" s="37">
        <f t="shared" si="55"/>
        <v>0</v>
      </c>
      <c r="K610" s="38">
        <f t="shared" si="56"/>
        <v>0</v>
      </c>
      <c r="L610" s="39">
        <f t="shared" si="57"/>
        <v>0</v>
      </c>
      <c r="M610" s="39">
        <f t="shared" si="58"/>
        <v>0</v>
      </c>
      <c r="N610" s="40">
        <f t="shared" si="59"/>
        <v>0</v>
      </c>
    </row>
    <row r="611" spans="1:14" x14ac:dyDescent="0.25">
      <c r="A611" s="1" t="s">
        <v>1196</v>
      </c>
      <c r="B611" s="1">
        <v>3</v>
      </c>
      <c r="C611" s="1" t="s">
        <v>1201</v>
      </c>
      <c r="D611" s="1" t="s">
        <v>2004</v>
      </c>
      <c r="E611" s="3" t="s">
        <v>1202</v>
      </c>
      <c r="F611" s="46">
        <v>15.245700000000001</v>
      </c>
      <c r="G611" s="29" t="str">
        <f>IF(COUNTIFS('Support - BMV '!C:C,'Main - LMDD Calculation'!D611)=0,"","X")</f>
        <v/>
      </c>
      <c r="H611" s="1" t="str">
        <f>IF(COUNTIFS('Support - LTAP'!C:C,'Main - LMDD Calculation'!D611)=1,"X","")</f>
        <v/>
      </c>
      <c r="I611" s="30" t="str">
        <f t="shared" si="54"/>
        <v>NO</v>
      </c>
      <c r="J611" s="37">
        <f t="shared" si="55"/>
        <v>0</v>
      </c>
      <c r="K611" s="38">
        <f t="shared" si="56"/>
        <v>0</v>
      </c>
      <c r="L611" s="39">
        <f t="shared" si="57"/>
        <v>0</v>
      </c>
      <c r="M611" s="39">
        <f t="shared" si="58"/>
        <v>0</v>
      </c>
      <c r="N611" s="40">
        <f t="shared" si="59"/>
        <v>0</v>
      </c>
    </row>
    <row r="612" spans="1:14" x14ac:dyDescent="0.25">
      <c r="A612" s="1" t="s">
        <v>1196</v>
      </c>
      <c r="B612" s="1">
        <v>3</v>
      </c>
      <c r="C612" s="1" t="s">
        <v>1203</v>
      </c>
      <c r="D612" s="1" t="s">
        <v>2005</v>
      </c>
      <c r="E612" s="3" t="s">
        <v>1204</v>
      </c>
      <c r="F612" s="46">
        <v>30.046599999999994</v>
      </c>
      <c r="G612" s="29" t="str">
        <f>IF(COUNTIFS('Support - BMV '!C:C,'Main - LMDD Calculation'!D612)=0,"","X")</f>
        <v/>
      </c>
      <c r="H612" s="1" t="str">
        <f>IF(COUNTIFS('Support - LTAP'!C:C,'Main - LMDD Calculation'!D612)=1,"X","")</f>
        <v/>
      </c>
      <c r="I612" s="30" t="str">
        <f t="shared" si="54"/>
        <v>NO</v>
      </c>
      <c r="J612" s="37">
        <f t="shared" si="55"/>
        <v>0</v>
      </c>
      <c r="K612" s="38">
        <f t="shared" si="56"/>
        <v>0</v>
      </c>
      <c r="L612" s="39">
        <f t="shared" si="57"/>
        <v>0</v>
      </c>
      <c r="M612" s="39">
        <f t="shared" si="58"/>
        <v>0</v>
      </c>
      <c r="N612" s="40">
        <f t="shared" si="59"/>
        <v>0</v>
      </c>
    </row>
    <row r="613" spans="1:14" x14ac:dyDescent="0.25">
      <c r="A613" s="1" t="s">
        <v>1205</v>
      </c>
      <c r="B613" s="1">
        <v>1</v>
      </c>
      <c r="C613" s="1" t="s">
        <v>7</v>
      </c>
      <c r="D613" s="1" t="s">
        <v>2006</v>
      </c>
      <c r="E613" s="3" t="s">
        <v>1392</v>
      </c>
      <c r="F613" s="46">
        <v>1511.2680000000018</v>
      </c>
      <c r="G613" s="29" t="str">
        <f>IF(COUNTIFS('Support - BMV '!C:C,'Main - LMDD Calculation'!D613)=0,"","X")</f>
        <v>X</v>
      </c>
      <c r="H613" s="1" t="str">
        <f>IF(COUNTIFS('Support - LTAP'!C:C,'Main - LMDD Calculation'!D613)=1,"X","")</f>
        <v>X</v>
      </c>
      <c r="I613" s="30" t="str">
        <f t="shared" si="54"/>
        <v>YES</v>
      </c>
      <c r="J613" s="37">
        <f t="shared" si="55"/>
        <v>1511.2680000000018</v>
      </c>
      <c r="K613" s="38">
        <f t="shared" si="56"/>
        <v>1.348146652680092E-2</v>
      </c>
      <c r="L613" s="39">
        <f t="shared" si="57"/>
        <v>439713.1</v>
      </c>
      <c r="M613" s="39">
        <f t="shared" si="58"/>
        <v>0</v>
      </c>
      <c r="N613" s="40">
        <f t="shared" si="59"/>
        <v>439713.1</v>
      </c>
    </row>
    <row r="614" spans="1:14" x14ac:dyDescent="0.25">
      <c r="A614" s="1" t="s">
        <v>1205</v>
      </c>
      <c r="B614" s="1">
        <v>3</v>
      </c>
      <c r="C614" s="1" t="s">
        <v>1207</v>
      </c>
      <c r="D614" s="1" t="s">
        <v>2007</v>
      </c>
      <c r="E614" s="3" t="s">
        <v>1208</v>
      </c>
      <c r="F614" s="46">
        <v>88.500899999999959</v>
      </c>
      <c r="G614" s="29" t="str">
        <f>IF(COUNTIFS('Support - BMV '!C:C,'Main - LMDD Calculation'!D614)=0,"","X")</f>
        <v>X</v>
      </c>
      <c r="H614" s="1" t="str">
        <f>IF(COUNTIFS('Support - LTAP'!C:C,'Main - LMDD Calculation'!D614)=1,"X","")</f>
        <v>X</v>
      </c>
      <c r="I614" s="30" t="str">
        <f t="shared" si="54"/>
        <v>YES</v>
      </c>
      <c r="J614" s="37">
        <f t="shared" si="55"/>
        <v>88.500899999999959</v>
      </c>
      <c r="K614" s="38">
        <f t="shared" si="56"/>
        <v>7.8948401007746698E-4</v>
      </c>
      <c r="L614" s="39">
        <f t="shared" si="57"/>
        <v>25749.9</v>
      </c>
      <c r="M614" s="39">
        <f t="shared" si="58"/>
        <v>0</v>
      </c>
      <c r="N614" s="40">
        <f t="shared" si="59"/>
        <v>25749.9</v>
      </c>
    </row>
    <row r="615" spans="1:14" x14ac:dyDescent="0.25">
      <c r="A615" s="1" t="s">
        <v>1205</v>
      </c>
      <c r="B615" s="1">
        <v>3</v>
      </c>
      <c r="C615" s="1" t="s">
        <v>1209</v>
      </c>
      <c r="D615" s="1" t="s">
        <v>2008</v>
      </c>
      <c r="E615" s="3" t="s">
        <v>1210</v>
      </c>
      <c r="F615" s="46">
        <v>54.131499999999996</v>
      </c>
      <c r="G615" s="29" t="str">
        <f>IF(COUNTIFS('Support - BMV '!C:C,'Main - LMDD Calculation'!D615)=0,"","X")</f>
        <v/>
      </c>
      <c r="H615" s="1" t="str">
        <f>IF(COUNTIFS('Support - LTAP'!C:C,'Main - LMDD Calculation'!D615)=1,"X","")</f>
        <v/>
      </c>
      <c r="I615" s="30" t="str">
        <f t="shared" si="54"/>
        <v>NO</v>
      </c>
      <c r="J615" s="37">
        <f t="shared" si="55"/>
        <v>0</v>
      </c>
      <c r="K615" s="38">
        <f t="shared" si="56"/>
        <v>0</v>
      </c>
      <c r="L615" s="39">
        <f t="shared" si="57"/>
        <v>0</v>
      </c>
      <c r="M615" s="39">
        <f t="shared" si="58"/>
        <v>0</v>
      </c>
      <c r="N615" s="40">
        <f t="shared" si="59"/>
        <v>0</v>
      </c>
    </row>
    <row r="616" spans="1:14" x14ac:dyDescent="0.25">
      <c r="A616" s="1" t="s">
        <v>1205</v>
      </c>
      <c r="B616" s="1">
        <v>3</v>
      </c>
      <c r="C616" s="1" t="s">
        <v>1211</v>
      </c>
      <c r="D616" s="1" t="s">
        <v>2009</v>
      </c>
      <c r="E616" s="3" t="s">
        <v>1212</v>
      </c>
      <c r="F616" s="46">
        <v>12.901899999999999</v>
      </c>
      <c r="G616" s="29" t="str">
        <f>IF(COUNTIFS('Support - BMV '!C:C,'Main - LMDD Calculation'!D616)=0,"","X")</f>
        <v/>
      </c>
      <c r="H616" s="1" t="str">
        <f>IF(COUNTIFS('Support - LTAP'!C:C,'Main - LMDD Calculation'!D616)=1,"X","")</f>
        <v/>
      </c>
      <c r="I616" s="30" t="str">
        <f t="shared" si="54"/>
        <v>NO</v>
      </c>
      <c r="J616" s="37">
        <f t="shared" si="55"/>
        <v>0</v>
      </c>
      <c r="K616" s="38">
        <f t="shared" si="56"/>
        <v>0</v>
      </c>
      <c r="L616" s="39">
        <f t="shared" si="57"/>
        <v>0</v>
      </c>
      <c r="M616" s="39">
        <f t="shared" si="58"/>
        <v>0</v>
      </c>
      <c r="N616" s="40">
        <f t="shared" si="59"/>
        <v>0</v>
      </c>
    </row>
    <row r="617" spans="1:14" x14ac:dyDescent="0.25">
      <c r="A617" s="1" t="s">
        <v>1205</v>
      </c>
      <c r="B617" s="1">
        <v>3</v>
      </c>
      <c r="C617" s="1" t="s">
        <v>1213</v>
      </c>
      <c r="D617" s="1" t="s">
        <v>2010</v>
      </c>
      <c r="E617" s="3" t="s">
        <v>1214</v>
      </c>
      <c r="F617" s="46">
        <v>15.189199999999996</v>
      </c>
      <c r="G617" s="29" t="str">
        <f>IF(COUNTIFS('Support - BMV '!C:C,'Main - LMDD Calculation'!D617)=0,"","X")</f>
        <v/>
      </c>
      <c r="H617" s="1" t="str">
        <f>IF(COUNTIFS('Support - LTAP'!C:C,'Main - LMDD Calculation'!D617)=1,"X","")</f>
        <v/>
      </c>
      <c r="I617" s="30" t="str">
        <f t="shared" si="54"/>
        <v>NO</v>
      </c>
      <c r="J617" s="37">
        <f t="shared" si="55"/>
        <v>0</v>
      </c>
      <c r="K617" s="38">
        <f t="shared" si="56"/>
        <v>0</v>
      </c>
      <c r="L617" s="39">
        <f t="shared" si="57"/>
        <v>0</v>
      </c>
      <c r="M617" s="39">
        <f t="shared" si="58"/>
        <v>0</v>
      </c>
      <c r="N617" s="40">
        <f t="shared" si="59"/>
        <v>0</v>
      </c>
    </row>
    <row r="618" spans="1:14" x14ac:dyDescent="0.25">
      <c r="A618" s="1" t="s">
        <v>1205</v>
      </c>
      <c r="B618" s="1">
        <v>3</v>
      </c>
      <c r="C618" s="1" t="s">
        <v>1215</v>
      </c>
      <c r="D618" s="1" t="s">
        <v>2011</v>
      </c>
      <c r="E618" s="3" t="s">
        <v>1216</v>
      </c>
      <c r="F618" s="46">
        <v>43.795200000000015</v>
      </c>
      <c r="G618" s="29" t="str">
        <f>IF(COUNTIFS('Support - BMV '!C:C,'Main - LMDD Calculation'!D618)=0,"","X")</f>
        <v/>
      </c>
      <c r="H618" s="1" t="str">
        <f>IF(COUNTIFS('Support - LTAP'!C:C,'Main - LMDD Calculation'!D618)=1,"X","")</f>
        <v/>
      </c>
      <c r="I618" s="30" t="str">
        <f t="shared" si="54"/>
        <v>NO</v>
      </c>
      <c r="J618" s="37">
        <f t="shared" si="55"/>
        <v>0</v>
      </c>
      <c r="K618" s="38">
        <f t="shared" si="56"/>
        <v>0</v>
      </c>
      <c r="L618" s="39">
        <f t="shared" si="57"/>
        <v>0</v>
      </c>
      <c r="M618" s="39">
        <f t="shared" si="58"/>
        <v>0</v>
      </c>
      <c r="N618" s="40">
        <f t="shared" si="59"/>
        <v>0</v>
      </c>
    </row>
    <row r="619" spans="1:14" x14ac:dyDescent="0.25">
      <c r="A619" s="1" t="s">
        <v>1205</v>
      </c>
      <c r="B619" s="1">
        <v>3</v>
      </c>
      <c r="C619" s="1" t="s">
        <v>1217</v>
      </c>
      <c r="D619" s="1" t="s">
        <v>2012</v>
      </c>
      <c r="E619" s="3" t="s">
        <v>1218</v>
      </c>
      <c r="F619" s="46">
        <v>4.8072999999999997</v>
      </c>
      <c r="G619" s="29" t="str">
        <f>IF(COUNTIFS('Support - BMV '!C:C,'Main - LMDD Calculation'!D619)=0,"","X")</f>
        <v/>
      </c>
      <c r="H619" s="1" t="str">
        <f>IF(COUNTIFS('Support - LTAP'!C:C,'Main - LMDD Calculation'!D619)=1,"X","")</f>
        <v/>
      </c>
      <c r="I619" s="30" t="str">
        <f t="shared" si="54"/>
        <v>NO</v>
      </c>
      <c r="J619" s="37">
        <f t="shared" si="55"/>
        <v>0</v>
      </c>
      <c r="K619" s="38">
        <f t="shared" si="56"/>
        <v>0</v>
      </c>
      <c r="L619" s="39">
        <f t="shared" si="57"/>
        <v>0</v>
      </c>
      <c r="M619" s="39">
        <f t="shared" si="58"/>
        <v>0</v>
      </c>
      <c r="N619" s="40">
        <f t="shared" si="59"/>
        <v>0</v>
      </c>
    </row>
    <row r="620" spans="1:14" x14ac:dyDescent="0.25">
      <c r="A620" s="1" t="s">
        <v>1219</v>
      </c>
      <c r="B620" s="1">
        <v>1</v>
      </c>
      <c r="C620" s="1" t="s">
        <v>7</v>
      </c>
      <c r="D620" s="1" t="s">
        <v>2013</v>
      </c>
      <c r="E620" s="3" t="s">
        <v>1393</v>
      </c>
      <c r="F620" s="46">
        <v>1532.2791000000002</v>
      </c>
      <c r="G620" s="29" t="str">
        <f>IF(COUNTIFS('Support - BMV '!C:C,'Main - LMDD Calculation'!D620)=0,"","X")</f>
        <v/>
      </c>
      <c r="H620" s="1" t="str">
        <f>IF(COUNTIFS('Support - LTAP'!C:C,'Main - LMDD Calculation'!D620)=1,"X","")</f>
        <v/>
      </c>
      <c r="I620" s="30" t="str">
        <f t="shared" si="54"/>
        <v>NO</v>
      </c>
      <c r="J620" s="37">
        <f t="shared" si="55"/>
        <v>0</v>
      </c>
      <c r="K620" s="38">
        <f t="shared" si="56"/>
        <v>0</v>
      </c>
      <c r="L620" s="39">
        <f t="shared" si="57"/>
        <v>0</v>
      </c>
      <c r="M620" s="39">
        <f t="shared" si="58"/>
        <v>0</v>
      </c>
      <c r="N620" s="40">
        <f t="shared" si="59"/>
        <v>0</v>
      </c>
    </row>
    <row r="621" spans="1:14" x14ac:dyDescent="0.25">
      <c r="A621" s="1" t="s">
        <v>1219</v>
      </c>
      <c r="B621" s="1">
        <v>3</v>
      </c>
      <c r="C621" s="1" t="s">
        <v>2365</v>
      </c>
      <c r="D621" s="1" t="str">
        <f>A621&amp;B621&amp;C621</f>
        <v>8830919</v>
      </c>
      <c r="E621" s="3" t="s">
        <v>1225</v>
      </c>
      <c r="F621" s="46">
        <v>8.6819000000000006</v>
      </c>
      <c r="G621" s="29" t="str">
        <f>IF(COUNTIFS('Support - BMV '!C:C,'Main - LMDD Calculation'!D621)=0,"","X")</f>
        <v/>
      </c>
      <c r="H621" s="1" t="str">
        <f>IF(COUNTIFS('Support - LTAP'!C:C,'Main - LMDD Calculation'!D621)=1,"X","")</f>
        <v/>
      </c>
      <c r="I621" s="30" t="str">
        <f t="shared" si="54"/>
        <v>NO</v>
      </c>
      <c r="J621" s="37">
        <f t="shared" si="55"/>
        <v>0</v>
      </c>
      <c r="K621" s="38">
        <f t="shared" si="56"/>
        <v>0</v>
      </c>
      <c r="L621" s="39">
        <f t="shared" si="57"/>
        <v>0</v>
      </c>
      <c r="M621" s="39">
        <f t="shared" si="58"/>
        <v>0</v>
      </c>
      <c r="N621" s="40">
        <f t="shared" si="59"/>
        <v>0</v>
      </c>
    </row>
    <row r="622" spans="1:14" x14ac:dyDescent="0.25">
      <c r="A622" s="1" t="s">
        <v>1219</v>
      </c>
      <c r="B622" s="1">
        <v>3</v>
      </c>
      <c r="C622" s="1" t="s">
        <v>1220</v>
      </c>
      <c r="D622" s="1" t="s">
        <v>2015</v>
      </c>
      <c r="E622" s="3" t="s">
        <v>1221</v>
      </c>
      <c r="F622" s="46">
        <v>86.657300000000063</v>
      </c>
      <c r="G622" s="29" t="str">
        <f>IF(COUNTIFS('Support - BMV '!C:C,'Main - LMDD Calculation'!D622)=0,"","X")</f>
        <v/>
      </c>
      <c r="H622" s="1" t="str">
        <f>IF(COUNTIFS('Support - LTAP'!C:C,'Main - LMDD Calculation'!D622)=1,"X","")</f>
        <v/>
      </c>
      <c r="I622" s="30" t="str">
        <f t="shared" si="54"/>
        <v>NO</v>
      </c>
      <c r="J622" s="37">
        <f t="shared" si="55"/>
        <v>0</v>
      </c>
      <c r="K622" s="38">
        <f t="shared" si="56"/>
        <v>0</v>
      </c>
      <c r="L622" s="39">
        <f t="shared" si="57"/>
        <v>0</v>
      </c>
      <c r="M622" s="39">
        <f t="shared" si="58"/>
        <v>0</v>
      </c>
      <c r="N622" s="40">
        <f t="shared" si="59"/>
        <v>0</v>
      </c>
    </row>
    <row r="623" spans="1:14" x14ac:dyDescent="0.25">
      <c r="A623" s="1" t="s">
        <v>1219</v>
      </c>
      <c r="B623" s="1">
        <v>3</v>
      </c>
      <c r="C623" s="1" t="s">
        <v>1222</v>
      </c>
      <c r="D623" s="1" t="s">
        <v>2016</v>
      </c>
      <c r="E623" s="3" t="s">
        <v>1223</v>
      </c>
      <c r="F623" s="46">
        <v>11.4777</v>
      </c>
      <c r="G623" s="29" t="str">
        <f>IF(COUNTIFS('Support - BMV '!C:C,'Main - LMDD Calculation'!D623)=0,"","X")</f>
        <v/>
      </c>
      <c r="H623" s="1" t="str">
        <f>IF(COUNTIFS('Support - LTAP'!C:C,'Main - LMDD Calculation'!D623)=1,"X","")</f>
        <v/>
      </c>
      <c r="I623" s="30" t="str">
        <f t="shared" si="54"/>
        <v>NO</v>
      </c>
      <c r="J623" s="37">
        <f t="shared" si="55"/>
        <v>0</v>
      </c>
      <c r="K623" s="38">
        <f t="shared" si="56"/>
        <v>0</v>
      </c>
      <c r="L623" s="39">
        <f t="shared" si="57"/>
        <v>0</v>
      </c>
      <c r="M623" s="39">
        <f t="shared" si="58"/>
        <v>0</v>
      </c>
      <c r="N623" s="40">
        <f t="shared" si="59"/>
        <v>0</v>
      </c>
    </row>
    <row r="624" spans="1:14" x14ac:dyDescent="0.25">
      <c r="A624" s="1" t="s">
        <v>1219</v>
      </c>
      <c r="B624" s="1">
        <v>3</v>
      </c>
      <c r="C624" s="1" t="s">
        <v>1226</v>
      </c>
      <c r="D624" s="1" t="s">
        <v>2017</v>
      </c>
      <c r="E624" s="3" t="s">
        <v>1227</v>
      </c>
      <c r="F624" s="46">
        <v>5.0722000000000005</v>
      </c>
      <c r="G624" s="29" t="str">
        <f>IF(COUNTIFS('Support - BMV '!C:C,'Main - LMDD Calculation'!D624)=0,"","X")</f>
        <v/>
      </c>
      <c r="H624" s="1" t="str">
        <f>IF(COUNTIFS('Support - LTAP'!C:C,'Main - LMDD Calculation'!D624)=1,"X","")</f>
        <v/>
      </c>
      <c r="I624" s="30" t="str">
        <f t="shared" si="54"/>
        <v>NO</v>
      </c>
      <c r="J624" s="37">
        <f t="shared" si="55"/>
        <v>0</v>
      </c>
      <c r="K624" s="38">
        <f t="shared" si="56"/>
        <v>0</v>
      </c>
      <c r="L624" s="39">
        <f t="shared" si="57"/>
        <v>0</v>
      </c>
      <c r="M624" s="39">
        <f t="shared" si="58"/>
        <v>0</v>
      </c>
      <c r="N624" s="40">
        <f t="shared" si="59"/>
        <v>0</v>
      </c>
    </row>
    <row r="625" spans="1:14" x14ac:dyDescent="0.25">
      <c r="A625" s="1" t="s">
        <v>1219</v>
      </c>
      <c r="B625" s="1">
        <v>3</v>
      </c>
      <c r="C625" s="1" t="s">
        <v>1228</v>
      </c>
      <c r="D625" s="1" t="s">
        <v>2018</v>
      </c>
      <c r="E625" s="3" t="s">
        <v>1229</v>
      </c>
      <c r="F625" s="46">
        <v>3.7052999999999998</v>
      </c>
      <c r="G625" s="29" t="str">
        <f>IF(COUNTIFS('Support - BMV '!C:C,'Main - LMDD Calculation'!D625)=0,"","X")</f>
        <v/>
      </c>
      <c r="H625" s="1" t="str">
        <f>IF(COUNTIFS('Support - LTAP'!C:C,'Main - LMDD Calculation'!D625)=1,"X","")</f>
        <v/>
      </c>
      <c r="I625" s="30" t="str">
        <f t="shared" si="54"/>
        <v>NO</v>
      </c>
      <c r="J625" s="37">
        <f t="shared" si="55"/>
        <v>0</v>
      </c>
      <c r="K625" s="38">
        <f t="shared" si="56"/>
        <v>0</v>
      </c>
      <c r="L625" s="39">
        <f t="shared" si="57"/>
        <v>0</v>
      </c>
      <c r="M625" s="39">
        <f t="shared" si="58"/>
        <v>0</v>
      </c>
      <c r="N625" s="40">
        <f t="shared" si="59"/>
        <v>0</v>
      </c>
    </row>
    <row r="626" spans="1:14" x14ac:dyDescent="0.25">
      <c r="A626" s="1" t="s">
        <v>1219</v>
      </c>
      <c r="B626" s="1">
        <v>3</v>
      </c>
      <c r="C626" s="1" t="s">
        <v>1230</v>
      </c>
      <c r="D626" s="1" t="s">
        <v>2019</v>
      </c>
      <c r="E626" s="3" t="s">
        <v>1231</v>
      </c>
      <c r="F626" s="46">
        <v>19.862300000000001</v>
      </c>
      <c r="G626" s="29" t="str">
        <f>IF(COUNTIFS('Support - BMV '!C:C,'Main - LMDD Calculation'!D626)=0,"","X")</f>
        <v/>
      </c>
      <c r="H626" s="1" t="str">
        <f>IF(COUNTIFS('Support - LTAP'!C:C,'Main - LMDD Calculation'!D626)=1,"X","")</f>
        <v/>
      </c>
      <c r="I626" s="30" t="str">
        <f t="shared" si="54"/>
        <v>NO</v>
      </c>
      <c r="J626" s="37">
        <f t="shared" si="55"/>
        <v>0</v>
      </c>
      <c r="K626" s="38">
        <f t="shared" si="56"/>
        <v>0</v>
      </c>
      <c r="L626" s="39">
        <f t="shared" si="57"/>
        <v>0</v>
      </c>
      <c r="M626" s="39">
        <f t="shared" si="58"/>
        <v>0</v>
      </c>
      <c r="N626" s="40">
        <f t="shared" si="59"/>
        <v>0</v>
      </c>
    </row>
    <row r="627" spans="1:14" x14ac:dyDescent="0.25">
      <c r="A627" s="1" t="s">
        <v>1219</v>
      </c>
      <c r="B627" s="1">
        <v>3</v>
      </c>
      <c r="C627" s="1" t="s">
        <v>1232</v>
      </c>
      <c r="D627" s="1" t="s">
        <v>2020</v>
      </c>
      <c r="E627" s="3" t="s">
        <v>1233</v>
      </c>
      <c r="F627" s="46">
        <v>5.521399999999999</v>
      </c>
      <c r="G627" s="29" t="str">
        <f>IF(COUNTIFS('Support - BMV '!C:C,'Main - LMDD Calculation'!D627)=0,"","X")</f>
        <v/>
      </c>
      <c r="H627" s="1" t="str">
        <f>IF(COUNTIFS('Support - LTAP'!C:C,'Main - LMDD Calculation'!D627)=1,"X","")</f>
        <v/>
      </c>
      <c r="I627" s="30" t="str">
        <f t="shared" si="54"/>
        <v>NO</v>
      </c>
      <c r="J627" s="37">
        <f t="shared" si="55"/>
        <v>0</v>
      </c>
      <c r="K627" s="38">
        <f t="shared" si="56"/>
        <v>0</v>
      </c>
      <c r="L627" s="39">
        <f t="shared" si="57"/>
        <v>0</v>
      </c>
      <c r="M627" s="39">
        <f t="shared" si="58"/>
        <v>0</v>
      </c>
      <c r="N627" s="40">
        <f t="shared" si="59"/>
        <v>0</v>
      </c>
    </row>
    <row r="628" spans="1:14" x14ac:dyDescent="0.25">
      <c r="A628" s="1" t="s">
        <v>1234</v>
      </c>
      <c r="B628" s="1">
        <v>1</v>
      </c>
      <c r="C628" s="1" t="s">
        <v>7</v>
      </c>
      <c r="D628" s="1" t="s">
        <v>2021</v>
      </c>
      <c r="E628" s="3" t="s">
        <v>1394</v>
      </c>
      <c r="F628" s="46">
        <v>1373.3419999999992</v>
      </c>
      <c r="G628" s="29" t="str">
        <f>IF(COUNTIFS('Support - BMV '!C:C,'Main - LMDD Calculation'!D628)=0,"","X")</f>
        <v>X</v>
      </c>
      <c r="H628" s="1" t="str">
        <f>IF(COUNTIFS('Support - LTAP'!C:C,'Main - LMDD Calculation'!D628)=1,"X","")</f>
        <v>X</v>
      </c>
      <c r="I628" s="30" t="str">
        <f t="shared" si="54"/>
        <v>YES</v>
      </c>
      <c r="J628" s="37">
        <f t="shared" si="55"/>
        <v>1373.3419999999992</v>
      </c>
      <c r="K628" s="38">
        <f t="shared" si="56"/>
        <v>1.2251079360411121E-2</v>
      </c>
      <c r="L628" s="39">
        <f t="shared" si="57"/>
        <v>399582.64</v>
      </c>
      <c r="M628" s="39">
        <f t="shared" si="58"/>
        <v>0</v>
      </c>
      <c r="N628" s="40">
        <f t="shared" si="59"/>
        <v>399582.64</v>
      </c>
    </row>
    <row r="629" spans="1:14" x14ac:dyDescent="0.25">
      <c r="A629" s="1" t="s">
        <v>1234</v>
      </c>
      <c r="B629" s="1">
        <v>3</v>
      </c>
      <c r="C629" s="1" t="s">
        <v>1236</v>
      </c>
      <c r="D629" s="1" t="s">
        <v>2022</v>
      </c>
      <c r="E629" s="6" t="s">
        <v>1237</v>
      </c>
      <c r="F629" s="46">
        <v>387.99939999999987</v>
      </c>
      <c r="G629" s="29" t="str">
        <f>IF(COUNTIFS('Support - BMV '!C:C,'Main - LMDD Calculation'!D629)=0,"","X")</f>
        <v/>
      </c>
      <c r="H629" s="1" t="str">
        <f>IF(COUNTIFS('Support - LTAP'!C:C,'Main - LMDD Calculation'!D629)=1,"X","")</f>
        <v/>
      </c>
      <c r="I629" s="30" t="str">
        <f t="shared" si="54"/>
        <v>NO</v>
      </c>
      <c r="J629" s="37">
        <f t="shared" si="55"/>
        <v>0</v>
      </c>
      <c r="K629" s="38">
        <f t="shared" si="56"/>
        <v>0</v>
      </c>
      <c r="L629" s="39">
        <f t="shared" si="57"/>
        <v>0</v>
      </c>
      <c r="M629" s="39">
        <f t="shared" si="58"/>
        <v>0</v>
      </c>
      <c r="N629" s="40">
        <f t="shared" si="59"/>
        <v>0</v>
      </c>
    </row>
    <row r="630" spans="1:14" x14ac:dyDescent="0.25">
      <c r="A630" s="1" t="s">
        <v>1234</v>
      </c>
      <c r="B630" s="1">
        <v>3</v>
      </c>
      <c r="C630" s="1" t="s">
        <v>1238</v>
      </c>
      <c r="D630" s="1" t="s">
        <v>2023</v>
      </c>
      <c r="E630" s="3" t="s">
        <v>1239</v>
      </c>
      <c r="F630" s="46">
        <v>0.49429999999999996</v>
      </c>
      <c r="G630" s="29" t="str">
        <f>IF(COUNTIFS('Support - BMV '!C:C,'Main - LMDD Calculation'!D630)=0,"","X")</f>
        <v/>
      </c>
      <c r="H630" s="1" t="str">
        <f>IF(COUNTIFS('Support - LTAP'!C:C,'Main - LMDD Calculation'!D630)=1,"X","")</f>
        <v/>
      </c>
      <c r="I630" s="30" t="str">
        <f t="shared" si="54"/>
        <v>NO</v>
      </c>
      <c r="J630" s="37">
        <f t="shared" si="55"/>
        <v>0</v>
      </c>
      <c r="K630" s="38">
        <f t="shared" si="56"/>
        <v>0</v>
      </c>
      <c r="L630" s="39">
        <f t="shared" si="57"/>
        <v>0</v>
      </c>
      <c r="M630" s="39">
        <f t="shared" si="58"/>
        <v>0</v>
      </c>
      <c r="N630" s="40">
        <f t="shared" si="59"/>
        <v>0</v>
      </c>
    </row>
    <row r="631" spans="1:14" x14ac:dyDescent="0.25">
      <c r="A631" s="1" t="s">
        <v>1234</v>
      </c>
      <c r="B631" s="1">
        <v>3</v>
      </c>
      <c r="C631" s="1" t="s">
        <v>1240</v>
      </c>
      <c r="D631" s="1" t="s">
        <v>2024</v>
      </c>
      <c r="E631" s="3" t="s">
        <v>1241</v>
      </c>
      <c r="F631" s="46">
        <v>30.716199999999997</v>
      </c>
      <c r="G631" s="29" t="str">
        <f>IF(COUNTIFS('Support - BMV '!C:C,'Main - LMDD Calculation'!D631)=0,"","X")</f>
        <v/>
      </c>
      <c r="H631" s="1" t="str">
        <f>IF(COUNTIFS('Support - LTAP'!C:C,'Main - LMDD Calculation'!D631)=1,"X","")</f>
        <v/>
      </c>
      <c r="I631" s="30" t="str">
        <f t="shared" si="54"/>
        <v>NO</v>
      </c>
      <c r="J631" s="37">
        <f t="shared" si="55"/>
        <v>0</v>
      </c>
      <c r="K631" s="38">
        <f t="shared" si="56"/>
        <v>0</v>
      </c>
      <c r="L631" s="39">
        <f t="shared" si="57"/>
        <v>0</v>
      </c>
      <c r="M631" s="39">
        <f t="shared" si="58"/>
        <v>0</v>
      </c>
      <c r="N631" s="40">
        <f t="shared" si="59"/>
        <v>0</v>
      </c>
    </row>
    <row r="632" spans="1:14" x14ac:dyDescent="0.25">
      <c r="A632" s="1" t="s">
        <v>1234</v>
      </c>
      <c r="B632" s="1">
        <v>3</v>
      </c>
      <c r="C632" s="1" t="s">
        <v>1242</v>
      </c>
      <c r="D632" s="1" t="s">
        <v>2025</v>
      </c>
      <c r="E632" s="3" t="s">
        <v>1243</v>
      </c>
      <c r="F632" s="46">
        <v>41.203500000000005</v>
      </c>
      <c r="G632" s="29" t="str">
        <f>IF(COUNTIFS('Support - BMV '!C:C,'Main - LMDD Calculation'!D632)=0,"","X")</f>
        <v/>
      </c>
      <c r="H632" s="1" t="str">
        <f>IF(COUNTIFS('Support - LTAP'!C:C,'Main - LMDD Calculation'!D632)=1,"X","")</f>
        <v/>
      </c>
      <c r="I632" s="30" t="str">
        <f t="shared" si="54"/>
        <v>NO</v>
      </c>
      <c r="J632" s="37">
        <f t="shared" si="55"/>
        <v>0</v>
      </c>
      <c r="K632" s="38">
        <f t="shared" si="56"/>
        <v>0</v>
      </c>
      <c r="L632" s="39">
        <f t="shared" si="57"/>
        <v>0</v>
      </c>
      <c r="M632" s="39">
        <f t="shared" si="58"/>
        <v>0</v>
      </c>
      <c r="N632" s="40">
        <f t="shared" si="59"/>
        <v>0</v>
      </c>
    </row>
    <row r="633" spans="1:14" x14ac:dyDescent="0.25">
      <c r="A633" s="1" t="s">
        <v>1234</v>
      </c>
      <c r="B633" s="1">
        <v>3</v>
      </c>
      <c r="C633" s="1" t="s">
        <v>1244</v>
      </c>
      <c r="D633" s="1" t="s">
        <v>2026</v>
      </c>
      <c r="E633" s="3" t="s">
        <v>1245</v>
      </c>
      <c r="F633" s="46">
        <v>10.734700000000002</v>
      </c>
      <c r="G633" s="29" t="str">
        <f>IF(COUNTIFS('Support - BMV '!C:C,'Main - LMDD Calculation'!D633)=0,"","X")</f>
        <v/>
      </c>
      <c r="H633" s="1" t="str">
        <f>IF(COUNTIFS('Support - LTAP'!C:C,'Main - LMDD Calculation'!D633)=1,"X","")</f>
        <v/>
      </c>
      <c r="I633" s="30" t="str">
        <f t="shared" si="54"/>
        <v>NO</v>
      </c>
      <c r="J633" s="37">
        <f t="shared" si="55"/>
        <v>0</v>
      </c>
      <c r="K633" s="38">
        <f t="shared" si="56"/>
        <v>0</v>
      </c>
      <c r="L633" s="39">
        <f t="shared" si="57"/>
        <v>0</v>
      </c>
      <c r="M633" s="39">
        <f t="shared" si="58"/>
        <v>0</v>
      </c>
      <c r="N633" s="40">
        <f t="shared" si="59"/>
        <v>0</v>
      </c>
    </row>
    <row r="634" spans="1:14" x14ac:dyDescent="0.25">
      <c r="A634" s="1" t="s">
        <v>1234</v>
      </c>
      <c r="B634" s="1">
        <v>3</v>
      </c>
      <c r="C634" s="1" t="s">
        <v>1246</v>
      </c>
      <c r="D634" s="1" t="s">
        <v>2027</v>
      </c>
      <c r="E634" s="6" t="s">
        <v>1247</v>
      </c>
      <c r="F634" s="46">
        <v>4.2519</v>
      </c>
      <c r="G634" s="29" t="str">
        <f>IF(COUNTIFS('Support - BMV '!C:C,'Main - LMDD Calculation'!D634)=0,"","X")</f>
        <v/>
      </c>
      <c r="H634" s="1" t="str">
        <f>IF(COUNTIFS('Support - LTAP'!C:C,'Main - LMDD Calculation'!D634)=1,"X","")</f>
        <v/>
      </c>
      <c r="I634" s="30" t="str">
        <f t="shared" si="54"/>
        <v>NO</v>
      </c>
      <c r="J634" s="37">
        <f t="shared" si="55"/>
        <v>0</v>
      </c>
      <c r="K634" s="38">
        <f t="shared" si="56"/>
        <v>0</v>
      </c>
      <c r="L634" s="39">
        <f t="shared" si="57"/>
        <v>0</v>
      </c>
      <c r="M634" s="39">
        <f t="shared" si="58"/>
        <v>0</v>
      </c>
      <c r="N634" s="40">
        <f t="shared" si="59"/>
        <v>0</v>
      </c>
    </row>
    <row r="635" spans="1:14" x14ac:dyDescent="0.25">
      <c r="A635" s="1" t="s">
        <v>1234</v>
      </c>
      <c r="B635" s="1">
        <v>3</v>
      </c>
      <c r="C635" s="1" t="s">
        <v>1248</v>
      </c>
      <c r="D635" s="1" t="s">
        <v>2028</v>
      </c>
      <c r="E635" s="3" t="s">
        <v>1249</v>
      </c>
      <c r="F635" s="46">
        <v>3.4432999999999998</v>
      </c>
      <c r="G635" s="29" t="str">
        <f>IF(COUNTIFS('Support - BMV '!C:C,'Main - LMDD Calculation'!D635)=0,"","X")</f>
        <v/>
      </c>
      <c r="H635" s="1" t="str">
        <f>IF(COUNTIFS('Support - LTAP'!C:C,'Main - LMDD Calculation'!D635)=1,"X","")</f>
        <v/>
      </c>
      <c r="I635" s="30" t="str">
        <f t="shared" si="54"/>
        <v>NO</v>
      </c>
      <c r="J635" s="37">
        <f t="shared" si="55"/>
        <v>0</v>
      </c>
      <c r="K635" s="38">
        <f t="shared" si="56"/>
        <v>0</v>
      </c>
      <c r="L635" s="39">
        <f t="shared" si="57"/>
        <v>0</v>
      </c>
      <c r="M635" s="39">
        <f t="shared" si="58"/>
        <v>0</v>
      </c>
      <c r="N635" s="40">
        <f t="shared" si="59"/>
        <v>0</v>
      </c>
    </row>
    <row r="636" spans="1:14" x14ac:dyDescent="0.25">
      <c r="A636" s="1" t="s">
        <v>1234</v>
      </c>
      <c r="B636" s="1">
        <v>3</v>
      </c>
      <c r="C636" s="1" t="s">
        <v>1250</v>
      </c>
      <c r="D636" s="1" t="s">
        <v>2029</v>
      </c>
      <c r="E636" s="3" t="s">
        <v>1251</v>
      </c>
      <c r="F636" s="46">
        <v>9.4918000000000013</v>
      </c>
      <c r="G636" s="29" t="str">
        <f>IF(COUNTIFS('Support - BMV '!C:C,'Main - LMDD Calculation'!D636)=0,"","X")</f>
        <v/>
      </c>
      <c r="H636" s="1" t="str">
        <f>IF(COUNTIFS('Support - LTAP'!C:C,'Main - LMDD Calculation'!D636)=1,"X","")</f>
        <v/>
      </c>
      <c r="I636" s="30" t="str">
        <f t="shared" si="54"/>
        <v>NO</v>
      </c>
      <c r="J636" s="37">
        <f t="shared" si="55"/>
        <v>0</v>
      </c>
      <c r="K636" s="38">
        <f t="shared" si="56"/>
        <v>0</v>
      </c>
      <c r="L636" s="39">
        <f t="shared" si="57"/>
        <v>0</v>
      </c>
      <c r="M636" s="39">
        <f t="shared" si="58"/>
        <v>0</v>
      </c>
      <c r="N636" s="40">
        <f t="shared" si="59"/>
        <v>0</v>
      </c>
    </row>
    <row r="637" spans="1:14" x14ac:dyDescent="0.25">
      <c r="A637" s="1" t="s">
        <v>1234</v>
      </c>
      <c r="B637" s="1">
        <v>3</v>
      </c>
      <c r="C637" s="1" t="s">
        <v>1252</v>
      </c>
      <c r="D637" s="1" t="s">
        <v>2030</v>
      </c>
      <c r="E637" s="3" t="s">
        <v>1253</v>
      </c>
      <c r="F637" s="46">
        <v>3.9749000000000003</v>
      </c>
      <c r="G637" s="29" t="str">
        <f>IF(COUNTIFS('Support - BMV '!C:C,'Main - LMDD Calculation'!D637)=0,"","X")</f>
        <v/>
      </c>
      <c r="H637" s="1" t="str">
        <f>IF(COUNTIFS('Support - LTAP'!C:C,'Main - LMDD Calculation'!D637)=1,"X","")</f>
        <v/>
      </c>
      <c r="I637" s="30" t="str">
        <f t="shared" si="54"/>
        <v>NO</v>
      </c>
      <c r="J637" s="37">
        <f t="shared" si="55"/>
        <v>0</v>
      </c>
      <c r="K637" s="38">
        <f t="shared" si="56"/>
        <v>0</v>
      </c>
      <c r="L637" s="39">
        <f t="shared" si="57"/>
        <v>0</v>
      </c>
      <c r="M637" s="39">
        <f t="shared" si="58"/>
        <v>0</v>
      </c>
      <c r="N637" s="40">
        <f t="shared" si="59"/>
        <v>0</v>
      </c>
    </row>
    <row r="638" spans="1:14" x14ac:dyDescent="0.25">
      <c r="A638" s="1" t="s">
        <v>1234</v>
      </c>
      <c r="B638" s="1">
        <v>3</v>
      </c>
      <c r="C638" s="1" t="s">
        <v>1254</v>
      </c>
      <c r="D638" s="1" t="s">
        <v>2031</v>
      </c>
      <c r="E638" s="3" t="s">
        <v>1255</v>
      </c>
      <c r="F638" s="46">
        <v>21.603400000000001</v>
      </c>
      <c r="G638" s="29" t="str">
        <f>IF(COUNTIFS('Support - BMV '!C:C,'Main - LMDD Calculation'!D638)=0,"","X")</f>
        <v/>
      </c>
      <c r="H638" s="1" t="str">
        <f>IF(COUNTIFS('Support - LTAP'!C:C,'Main - LMDD Calculation'!D638)=1,"X","")</f>
        <v/>
      </c>
      <c r="I638" s="30" t="str">
        <f t="shared" si="54"/>
        <v>NO</v>
      </c>
      <c r="J638" s="37">
        <f t="shared" si="55"/>
        <v>0</v>
      </c>
      <c r="K638" s="38">
        <f t="shared" si="56"/>
        <v>0</v>
      </c>
      <c r="L638" s="39">
        <f t="shared" si="57"/>
        <v>0</v>
      </c>
      <c r="M638" s="39">
        <f t="shared" si="58"/>
        <v>0</v>
      </c>
      <c r="N638" s="40">
        <f t="shared" si="59"/>
        <v>0</v>
      </c>
    </row>
    <row r="639" spans="1:14" x14ac:dyDescent="0.25">
      <c r="A639" s="1" t="s">
        <v>1234</v>
      </c>
      <c r="B639" s="1">
        <v>3</v>
      </c>
      <c r="C639" s="1" t="s">
        <v>1256</v>
      </c>
      <c r="D639" s="1" t="s">
        <v>2032</v>
      </c>
      <c r="E639" s="3" t="s">
        <v>1257</v>
      </c>
      <c r="F639" s="46">
        <v>8.5754999999999999</v>
      </c>
      <c r="G639" s="29" t="str">
        <f>IF(COUNTIFS('Support - BMV '!C:C,'Main - LMDD Calculation'!D639)=0,"","X")</f>
        <v/>
      </c>
      <c r="H639" s="1" t="str">
        <f>IF(COUNTIFS('Support - LTAP'!C:C,'Main - LMDD Calculation'!D639)=1,"X","")</f>
        <v/>
      </c>
      <c r="I639" s="30" t="str">
        <f t="shared" si="54"/>
        <v>NO</v>
      </c>
      <c r="J639" s="37">
        <f t="shared" si="55"/>
        <v>0</v>
      </c>
      <c r="K639" s="38">
        <f t="shared" si="56"/>
        <v>0</v>
      </c>
      <c r="L639" s="39">
        <f t="shared" si="57"/>
        <v>0</v>
      </c>
      <c r="M639" s="39">
        <f t="shared" si="58"/>
        <v>0</v>
      </c>
      <c r="N639" s="40">
        <f t="shared" si="59"/>
        <v>0</v>
      </c>
    </row>
    <row r="640" spans="1:14" x14ac:dyDescent="0.25">
      <c r="A640" s="1" t="s">
        <v>1234</v>
      </c>
      <c r="B640" s="1">
        <v>3</v>
      </c>
      <c r="C640" s="1" t="s">
        <v>1258</v>
      </c>
      <c r="D640" s="1" t="s">
        <v>2033</v>
      </c>
      <c r="E640" s="3" t="s">
        <v>1259</v>
      </c>
      <c r="F640" s="46">
        <v>1.3866999999999998</v>
      </c>
      <c r="G640" s="29" t="str">
        <f>IF(COUNTIFS('Support - BMV '!C:C,'Main - LMDD Calculation'!D640)=0,"","X")</f>
        <v/>
      </c>
      <c r="H640" s="1" t="str">
        <f>IF(COUNTIFS('Support - LTAP'!C:C,'Main - LMDD Calculation'!D640)=1,"X","")</f>
        <v/>
      </c>
      <c r="I640" s="30" t="str">
        <f t="shared" si="54"/>
        <v>NO</v>
      </c>
      <c r="J640" s="37">
        <f t="shared" si="55"/>
        <v>0</v>
      </c>
      <c r="K640" s="38">
        <f t="shared" si="56"/>
        <v>0</v>
      </c>
      <c r="L640" s="39">
        <f t="shared" si="57"/>
        <v>0</v>
      </c>
      <c r="M640" s="39">
        <f t="shared" si="58"/>
        <v>0</v>
      </c>
      <c r="N640" s="40">
        <f t="shared" si="59"/>
        <v>0</v>
      </c>
    </row>
    <row r="641" spans="1:14" x14ac:dyDescent="0.25">
      <c r="A641" s="1" t="s">
        <v>1234</v>
      </c>
      <c r="B641" s="1">
        <v>3</v>
      </c>
      <c r="C641" s="1" t="s">
        <v>1260</v>
      </c>
      <c r="D641" s="1" t="s">
        <v>2034</v>
      </c>
      <c r="E641" s="3" t="s">
        <v>1261</v>
      </c>
      <c r="F641" s="46">
        <v>3.4202999999999997</v>
      </c>
      <c r="G641" s="29" t="str">
        <f>IF(COUNTIFS('Support - BMV '!C:C,'Main - LMDD Calculation'!D641)=0,"","X")</f>
        <v/>
      </c>
      <c r="H641" s="1" t="str">
        <f>IF(COUNTIFS('Support - LTAP'!C:C,'Main - LMDD Calculation'!D641)=1,"X","")</f>
        <v/>
      </c>
      <c r="I641" s="30" t="str">
        <f t="shared" si="54"/>
        <v>NO</v>
      </c>
      <c r="J641" s="37">
        <f t="shared" si="55"/>
        <v>0</v>
      </c>
      <c r="K641" s="38">
        <f t="shared" si="56"/>
        <v>0</v>
      </c>
      <c r="L641" s="39">
        <f t="shared" si="57"/>
        <v>0</v>
      </c>
      <c r="M641" s="39">
        <f t="shared" si="58"/>
        <v>0</v>
      </c>
      <c r="N641" s="40">
        <f t="shared" si="59"/>
        <v>0</v>
      </c>
    </row>
    <row r="642" spans="1:14" x14ac:dyDescent="0.25">
      <c r="A642" s="1" t="s">
        <v>1234</v>
      </c>
      <c r="B642" s="1">
        <v>3</v>
      </c>
      <c r="C642" s="1" t="s">
        <v>1262</v>
      </c>
      <c r="D642" s="1" t="s">
        <v>2035</v>
      </c>
      <c r="E642" s="3" t="s">
        <v>1263</v>
      </c>
      <c r="F642" s="46">
        <v>0.81140000000000001</v>
      </c>
      <c r="G642" s="29" t="str">
        <f>IF(COUNTIFS('Support - BMV '!C:C,'Main - LMDD Calculation'!D642)=0,"","X")</f>
        <v/>
      </c>
      <c r="H642" s="1" t="str">
        <f>IF(COUNTIFS('Support - LTAP'!C:C,'Main - LMDD Calculation'!D642)=1,"X","")</f>
        <v/>
      </c>
      <c r="I642" s="30" t="str">
        <f t="shared" si="54"/>
        <v>NO</v>
      </c>
      <c r="J642" s="37">
        <f t="shared" si="55"/>
        <v>0</v>
      </c>
      <c r="K642" s="38">
        <f t="shared" si="56"/>
        <v>0</v>
      </c>
      <c r="L642" s="39">
        <f t="shared" si="57"/>
        <v>0</v>
      </c>
      <c r="M642" s="39">
        <f t="shared" si="58"/>
        <v>0</v>
      </c>
      <c r="N642" s="40">
        <f t="shared" si="59"/>
        <v>0</v>
      </c>
    </row>
    <row r="643" spans="1:14" x14ac:dyDescent="0.25">
      <c r="A643" s="1" t="s">
        <v>1264</v>
      </c>
      <c r="B643" s="1">
        <v>1</v>
      </c>
      <c r="C643" s="1" t="s">
        <v>7</v>
      </c>
      <c r="D643" s="1" t="s">
        <v>2036</v>
      </c>
      <c r="E643" s="3" t="s">
        <v>1395</v>
      </c>
      <c r="F643" s="46">
        <v>1424.0157999999992</v>
      </c>
      <c r="G643" s="29" t="str">
        <f>IF(COUNTIFS('Support - BMV '!C:C,'Main - LMDD Calculation'!D643)=0,"","X")</f>
        <v>X</v>
      </c>
      <c r="H643" s="1" t="str">
        <f>IF(COUNTIFS('Support - LTAP'!C:C,'Main - LMDD Calculation'!D643)=1,"X","")</f>
        <v>X</v>
      </c>
      <c r="I643" s="30" t="str">
        <f t="shared" si="54"/>
        <v>YES</v>
      </c>
      <c r="J643" s="37">
        <f t="shared" si="55"/>
        <v>1424.0157999999992</v>
      </c>
      <c r="K643" s="38">
        <f t="shared" si="56"/>
        <v>1.2703121710600368E-2</v>
      </c>
      <c r="L643" s="39">
        <f t="shared" si="57"/>
        <v>414326.51</v>
      </c>
      <c r="M643" s="39">
        <f t="shared" si="58"/>
        <v>0</v>
      </c>
      <c r="N643" s="40">
        <f t="shared" si="59"/>
        <v>414326.51</v>
      </c>
    </row>
    <row r="644" spans="1:14" x14ac:dyDescent="0.25">
      <c r="A644" s="1" t="s">
        <v>1264</v>
      </c>
      <c r="B644" s="1">
        <v>3</v>
      </c>
      <c r="C644" s="1" t="s">
        <v>1266</v>
      </c>
      <c r="D644" s="1" t="s">
        <v>2037</v>
      </c>
      <c r="E644" s="3" t="s">
        <v>1267</v>
      </c>
      <c r="F644" s="46">
        <v>135.1439</v>
      </c>
      <c r="G644" s="29" t="str">
        <f>IF(COUNTIFS('Support - BMV '!C:C,'Main - LMDD Calculation'!D644)=0,"","X")</f>
        <v>X</v>
      </c>
      <c r="H644" s="1" t="str">
        <f>IF(COUNTIFS('Support - LTAP'!C:C,'Main - LMDD Calculation'!D644)=1,"X","")</f>
        <v>X</v>
      </c>
      <c r="I644" s="30" t="str">
        <f t="shared" ref="I644:I662" si="60">IF(AND(G644="X",H644="X"),"YES","NO")</f>
        <v>YES</v>
      </c>
      <c r="J644" s="37">
        <f t="shared" ref="J644:J662" si="61">IF(I644="YES",F644,0)</f>
        <v>135.1439</v>
      </c>
      <c r="K644" s="38">
        <f t="shared" ref="K644:K662" si="62">IFERROR(J644/$J$1,0)</f>
        <v>1.2055690745462278E-3</v>
      </c>
      <c r="L644" s="39">
        <f t="shared" ref="L644:L662" si="63">ROUND(K644*$L$1,2)</f>
        <v>39320.980000000003</v>
      </c>
      <c r="M644" s="39">
        <f t="shared" ref="M644:M662" si="64">IF(D644="0110000",+$L$1-$M$1,0)</f>
        <v>0</v>
      </c>
      <c r="N644" s="40">
        <f t="shared" ref="N644:N662" si="65">+L644+M644</f>
        <v>39320.980000000003</v>
      </c>
    </row>
    <row r="645" spans="1:14" x14ac:dyDescent="0.25">
      <c r="A645" s="1" t="s">
        <v>1264</v>
      </c>
      <c r="B645" s="1">
        <v>3</v>
      </c>
      <c r="C645" s="1" t="s">
        <v>1268</v>
      </c>
      <c r="D645" s="1" t="s">
        <v>2038</v>
      </c>
      <c r="E645" s="3" t="s">
        <v>1269</v>
      </c>
      <c r="F645" s="46">
        <v>10.811399999999999</v>
      </c>
      <c r="G645" s="29" t="str">
        <f>IF(COUNTIFS('Support - BMV '!C:C,'Main - LMDD Calculation'!D645)=0,"","X")</f>
        <v/>
      </c>
      <c r="H645" s="1" t="str">
        <f>IF(COUNTIFS('Support - LTAP'!C:C,'Main - LMDD Calculation'!D645)=1,"X","")</f>
        <v/>
      </c>
      <c r="I645" s="30" t="str">
        <f t="shared" si="60"/>
        <v>NO</v>
      </c>
      <c r="J645" s="37">
        <f t="shared" si="61"/>
        <v>0</v>
      </c>
      <c r="K645" s="38">
        <f t="shared" si="62"/>
        <v>0</v>
      </c>
      <c r="L645" s="39">
        <f t="shared" si="63"/>
        <v>0</v>
      </c>
      <c r="M645" s="39">
        <f t="shared" si="64"/>
        <v>0</v>
      </c>
      <c r="N645" s="40">
        <f t="shared" si="65"/>
        <v>0</v>
      </c>
    </row>
    <row r="646" spans="1:14" x14ac:dyDescent="0.25">
      <c r="A646" s="1" t="s">
        <v>1264</v>
      </c>
      <c r="B646" s="1">
        <v>3</v>
      </c>
      <c r="C646" s="1" t="s">
        <v>773</v>
      </c>
      <c r="D646" s="1" t="s">
        <v>2039</v>
      </c>
      <c r="E646" s="3" t="s">
        <v>1270</v>
      </c>
      <c r="F646" s="46">
        <v>40.070599999999978</v>
      </c>
      <c r="G646" s="29" t="str">
        <f>IF(COUNTIFS('Support - BMV '!C:C,'Main - LMDD Calculation'!D646)=0,"","X")</f>
        <v/>
      </c>
      <c r="H646" s="1" t="str">
        <f>IF(COUNTIFS('Support - LTAP'!C:C,'Main - LMDD Calculation'!D646)=1,"X","")</f>
        <v/>
      </c>
      <c r="I646" s="30" t="str">
        <f t="shared" si="60"/>
        <v>NO</v>
      </c>
      <c r="J646" s="37">
        <f t="shared" si="61"/>
        <v>0</v>
      </c>
      <c r="K646" s="38">
        <f t="shared" si="62"/>
        <v>0</v>
      </c>
      <c r="L646" s="39">
        <f t="shared" si="63"/>
        <v>0</v>
      </c>
      <c r="M646" s="39">
        <f t="shared" si="64"/>
        <v>0</v>
      </c>
      <c r="N646" s="40">
        <f t="shared" si="65"/>
        <v>0</v>
      </c>
    </row>
    <row r="647" spans="1:14" x14ac:dyDescent="0.25">
      <c r="A647" s="1" t="s">
        <v>1264</v>
      </c>
      <c r="B647" s="1">
        <v>3</v>
      </c>
      <c r="C647" s="1" t="s">
        <v>1271</v>
      </c>
      <c r="D647" s="1" t="s">
        <v>2040</v>
      </c>
      <c r="E647" s="3" t="s">
        <v>1272</v>
      </c>
      <c r="F647" s="46">
        <v>3.5874000000000001</v>
      </c>
      <c r="G647" s="29" t="str">
        <f>IF(COUNTIFS('Support - BMV '!C:C,'Main - LMDD Calculation'!D647)=0,"","X")</f>
        <v/>
      </c>
      <c r="H647" s="1" t="str">
        <f>IF(COUNTIFS('Support - LTAP'!C:C,'Main - LMDD Calculation'!D647)=1,"X","")</f>
        <v/>
      </c>
      <c r="I647" s="30" t="str">
        <f t="shared" si="60"/>
        <v>NO</v>
      </c>
      <c r="J647" s="37">
        <f t="shared" si="61"/>
        <v>0</v>
      </c>
      <c r="K647" s="38">
        <f t="shared" si="62"/>
        <v>0</v>
      </c>
      <c r="L647" s="39">
        <f t="shared" si="63"/>
        <v>0</v>
      </c>
      <c r="M647" s="39">
        <f t="shared" si="64"/>
        <v>0</v>
      </c>
      <c r="N647" s="40">
        <f t="shared" si="65"/>
        <v>0</v>
      </c>
    </row>
    <row r="648" spans="1:14" x14ac:dyDescent="0.25">
      <c r="A648" s="1" t="s">
        <v>1264</v>
      </c>
      <c r="B648" s="1">
        <v>3</v>
      </c>
      <c r="C648" s="1" t="s">
        <v>1273</v>
      </c>
      <c r="D648" s="1" t="s">
        <v>2041</v>
      </c>
      <c r="E648" s="3" t="s">
        <v>1274</v>
      </c>
      <c r="F648" s="46">
        <v>5.0395000000000003</v>
      </c>
      <c r="G648" s="29" t="str">
        <f>IF(COUNTIFS('Support - BMV '!C:C,'Main - LMDD Calculation'!D648)=0,"","X")</f>
        <v/>
      </c>
      <c r="H648" s="1" t="str">
        <f>IF(COUNTIFS('Support - LTAP'!C:C,'Main - LMDD Calculation'!D648)=1,"X","")</f>
        <v/>
      </c>
      <c r="I648" s="30" t="str">
        <f t="shared" si="60"/>
        <v>NO</v>
      </c>
      <c r="J648" s="37">
        <f t="shared" si="61"/>
        <v>0</v>
      </c>
      <c r="K648" s="38">
        <f t="shared" si="62"/>
        <v>0</v>
      </c>
      <c r="L648" s="39">
        <f t="shared" si="63"/>
        <v>0</v>
      </c>
      <c r="M648" s="39">
        <f t="shared" si="64"/>
        <v>0</v>
      </c>
      <c r="N648" s="40">
        <f t="shared" si="65"/>
        <v>0</v>
      </c>
    </row>
    <row r="649" spans="1:14" x14ac:dyDescent="0.25">
      <c r="A649" s="1" t="s">
        <v>1264</v>
      </c>
      <c r="B649" s="1">
        <v>3</v>
      </c>
      <c r="C649" s="1" t="s">
        <v>1275</v>
      </c>
      <c r="D649" s="1" t="s">
        <v>2042</v>
      </c>
      <c r="E649" s="3" t="s">
        <v>1276</v>
      </c>
      <c r="F649" s="46">
        <v>3.1348000000000003</v>
      </c>
      <c r="G649" s="29" t="str">
        <f>IF(COUNTIFS('Support - BMV '!C:C,'Main - LMDD Calculation'!D649)=0,"","X")</f>
        <v/>
      </c>
      <c r="H649" s="1" t="str">
        <f>IF(COUNTIFS('Support - LTAP'!C:C,'Main - LMDD Calculation'!D649)=1,"X","")</f>
        <v/>
      </c>
      <c r="I649" s="30" t="str">
        <f t="shared" si="60"/>
        <v>NO</v>
      </c>
      <c r="J649" s="37">
        <f t="shared" si="61"/>
        <v>0</v>
      </c>
      <c r="K649" s="38">
        <f t="shared" si="62"/>
        <v>0</v>
      </c>
      <c r="L649" s="39">
        <f t="shared" si="63"/>
        <v>0</v>
      </c>
      <c r="M649" s="39">
        <f t="shared" si="64"/>
        <v>0</v>
      </c>
      <c r="N649" s="40">
        <f t="shared" si="65"/>
        <v>0</v>
      </c>
    </row>
    <row r="650" spans="1:14" x14ac:dyDescent="0.25">
      <c r="A650" s="1" t="s">
        <v>1277</v>
      </c>
      <c r="B650" s="1">
        <v>1</v>
      </c>
      <c r="C650" s="1" t="s">
        <v>7</v>
      </c>
      <c r="D650" s="1" t="s">
        <v>2043</v>
      </c>
      <c r="E650" s="3" t="s">
        <v>1396</v>
      </c>
      <c r="F650" s="46">
        <v>1833.2613000000024</v>
      </c>
      <c r="G650" s="29" t="str">
        <f>IF(COUNTIFS('Support - BMV '!C:C,'Main - LMDD Calculation'!D650)=0,"","X")</f>
        <v/>
      </c>
      <c r="H650" s="1" t="str">
        <f>IF(COUNTIFS('Support - LTAP'!C:C,'Main - LMDD Calculation'!D650)=1,"X","")</f>
        <v/>
      </c>
      <c r="I650" s="30" t="str">
        <f t="shared" si="60"/>
        <v>NO</v>
      </c>
      <c r="J650" s="37">
        <f t="shared" si="61"/>
        <v>0</v>
      </c>
      <c r="K650" s="38">
        <f t="shared" si="62"/>
        <v>0</v>
      </c>
      <c r="L650" s="39">
        <f t="shared" si="63"/>
        <v>0</v>
      </c>
      <c r="M650" s="39">
        <f t="shared" si="64"/>
        <v>0</v>
      </c>
      <c r="N650" s="40">
        <f t="shared" si="65"/>
        <v>0</v>
      </c>
    </row>
    <row r="651" spans="1:14" x14ac:dyDescent="0.25">
      <c r="A651" s="1" t="s">
        <v>1277</v>
      </c>
      <c r="B651" s="1">
        <v>3</v>
      </c>
      <c r="C651" s="1" t="s">
        <v>1279</v>
      </c>
      <c r="D651" s="1" t="s">
        <v>2044</v>
      </c>
      <c r="E651" s="3" t="s">
        <v>1280</v>
      </c>
      <c r="F651" s="46">
        <v>74.128100000000032</v>
      </c>
      <c r="G651" s="29" t="str">
        <f>IF(COUNTIFS('Support - BMV '!C:C,'Main - LMDD Calculation'!D651)=0,"","X")</f>
        <v>X</v>
      </c>
      <c r="H651" s="1" t="str">
        <f>IF(COUNTIFS('Support - LTAP'!C:C,'Main - LMDD Calculation'!D651)=1,"X","")</f>
        <v>X</v>
      </c>
      <c r="I651" s="30" t="str">
        <f t="shared" si="60"/>
        <v>YES</v>
      </c>
      <c r="J651" s="37">
        <f t="shared" si="61"/>
        <v>74.128100000000032</v>
      </c>
      <c r="K651" s="38">
        <f t="shared" si="62"/>
        <v>6.6126954242751808E-4</v>
      </c>
      <c r="L651" s="39">
        <f t="shared" si="63"/>
        <v>21568.05</v>
      </c>
      <c r="M651" s="39">
        <f t="shared" si="64"/>
        <v>0</v>
      </c>
      <c r="N651" s="40">
        <f t="shared" si="65"/>
        <v>21568.05</v>
      </c>
    </row>
    <row r="652" spans="1:14" x14ac:dyDescent="0.25">
      <c r="A652" s="1" t="s">
        <v>1277</v>
      </c>
      <c r="B652" s="1">
        <v>3</v>
      </c>
      <c r="C652" s="1" t="s">
        <v>1281</v>
      </c>
      <c r="D652" s="1" t="s">
        <v>2045</v>
      </c>
      <c r="E652" s="3" t="s">
        <v>1282</v>
      </c>
      <c r="F652" s="46">
        <v>19.186499999999999</v>
      </c>
      <c r="G652" s="29" t="str">
        <f>IF(COUNTIFS('Support - BMV '!C:C,'Main - LMDD Calculation'!D652)=0,"","X")</f>
        <v/>
      </c>
      <c r="H652" s="1" t="str">
        <f>IF(COUNTIFS('Support - LTAP'!C:C,'Main - LMDD Calculation'!D652)=1,"X","")</f>
        <v/>
      </c>
      <c r="I652" s="30" t="str">
        <f t="shared" si="60"/>
        <v>NO</v>
      </c>
      <c r="J652" s="37">
        <f t="shared" si="61"/>
        <v>0</v>
      </c>
      <c r="K652" s="38">
        <f t="shared" si="62"/>
        <v>0</v>
      </c>
      <c r="L652" s="39">
        <f t="shared" si="63"/>
        <v>0</v>
      </c>
      <c r="M652" s="39">
        <f t="shared" si="64"/>
        <v>0</v>
      </c>
      <c r="N652" s="40">
        <f t="shared" si="65"/>
        <v>0</v>
      </c>
    </row>
    <row r="653" spans="1:14" x14ac:dyDescent="0.25">
      <c r="A653" s="1" t="s">
        <v>1277</v>
      </c>
      <c r="B653" s="1">
        <v>3</v>
      </c>
      <c r="C653" s="1" t="s">
        <v>1283</v>
      </c>
      <c r="D653" s="1" t="s">
        <v>2046</v>
      </c>
      <c r="E653" s="3" t="s">
        <v>1284</v>
      </c>
      <c r="F653" s="46">
        <v>12.479899999999997</v>
      </c>
      <c r="G653" s="29" t="str">
        <f>IF(COUNTIFS('Support - BMV '!C:C,'Main - LMDD Calculation'!D653)=0,"","X")</f>
        <v/>
      </c>
      <c r="H653" s="1" t="str">
        <f>IF(COUNTIFS('Support - LTAP'!C:C,'Main - LMDD Calculation'!D653)=1,"X","")</f>
        <v/>
      </c>
      <c r="I653" s="30" t="str">
        <f t="shared" si="60"/>
        <v>NO</v>
      </c>
      <c r="J653" s="37">
        <f t="shared" si="61"/>
        <v>0</v>
      </c>
      <c r="K653" s="38">
        <f t="shared" si="62"/>
        <v>0</v>
      </c>
      <c r="L653" s="39">
        <f t="shared" si="63"/>
        <v>0</v>
      </c>
      <c r="M653" s="39">
        <f t="shared" si="64"/>
        <v>0</v>
      </c>
      <c r="N653" s="40">
        <f t="shared" si="65"/>
        <v>0</v>
      </c>
    </row>
    <row r="654" spans="1:14" x14ac:dyDescent="0.25">
      <c r="A654" s="1" t="s">
        <v>1277</v>
      </c>
      <c r="B654" s="1">
        <v>3</v>
      </c>
      <c r="C654" s="1" t="s">
        <v>1285</v>
      </c>
      <c r="D654" s="1" t="s">
        <v>2047</v>
      </c>
      <c r="E654" s="3" t="s">
        <v>1286</v>
      </c>
      <c r="F654" s="46">
        <v>10.9068</v>
      </c>
      <c r="G654" s="29" t="str">
        <f>IF(COUNTIFS('Support - BMV '!C:C,'Main - LMDD Calculation'!D654)=0,"","X")</f>
        <v/>
      </c>
      <c r="H654" s="1" t="str">
        <f>IF(COUNTIFS('Support - LTAP'!C:C,'Main - LMDD Calculation'!D654)=1,"X","")</f>
        <v/>
      </c>
      <c r="I654" s="30" t="str">
        <f t="shared" si="60"/>
        <v>NO</v>
      </c>
      <c r="J654" s="37">
        <f t="shared" si="61"/>
        <v>0</v>
      </c>
      <c r="K654" s="38">
        <f t="shared" si="62"/>
        <v>0</v>
      </c>
      <c r="L654" s="39">
        <f t="shared" si="63"/>
        <v>0</v>
      </c>
      <c r="M654" s="39">
        <f t="shared" si="64"/>
        <v>0</v>
      </c>
      <c r="N654" s="40">
        <f t="shared" si="65"/>
        <v>0</v>
      </c>
    </row>
    <row r="655" spans="1:14" x14ac:dyDescent="0.25">
      <c r="A655" s="1" t="s">
        <v>1277</v>
      </c>
      <c r="B655" s="1">
        <v>3</v>
      </c>
      <c r="C655" s="1" t="s">
        <v>1287</v>
      </c>
      <c r="D655" s="1" t="s">
        <v>2048</v>
      </c>
      <c r="E655" s="3" t="s">
        <v>1288</v>
      </c>
      <c r="F655" s="46">
        <v>19.056599999999992</v>
      </c>
      <c r="G655" s="29" t="str">
        <f>IF(COUNTIFS('Support - BMV '!C:C,'Main - LMDD Calculation'!D655)=0,"","X")</f>
        <v/>
      </c>
      <c r="H655" s="1" t="str">
        <f>IF(COUNTIFS('Support - LTAP'!C:C,'Main - LMDD Calculation'!D655)=1,"X","")</f>
        <v/>
      </c>
      <c r="I655" s="30" t="str">
        <f t="shared" si="60"/>
        <v>NO</v>
      </c>
      <c r="J655" s="37">
        <f t="shared" si="61"/>
        <v>0</v>
      </c>
      <c r="K655" s="38">
        <f t="shared" si="62"/>
        <v>0</v>
      </c>
      <c r="L655" s="39">
        <f t="shared" si="63"/>
        <v>0</v>
      </c>
      <c r="M655" s="39">
        <f t="shared" si="64"/>
        <v>0</v>
      </c>
      <c r="N655" s="40">
        <f t="shared" si="65"/>
        <v>0</v>
      </c>
    </row>
    <row r="656" spans="1:14" x14ac:dyDescent="0.25">
      <c r="A656" s="1" t="s">
        <v>1277</v>
      </c>
      <c r="B656" s="1">
        <v>3</v>
      </c>
      <c r="C656" s="1" t="s">
        <v>1289</v>
      </c>
      <c r="D656" s="1" t="s">
        <v>2049</v>
      </c>
      <c r="E656" s="3" t="s">
        <v>1290</v>
      </c>
      <c r="F656" s="46">
        <v>9.3447999999999993</v>
      </c>
      <c r="G656" s="29" t="str">
        <f>IF(COUNTIFS('Support - BMV '!C:C,'Main - LMDD Calculation'!D656)=0,"","X")</f>
        <v/>
      </c>
      <c r="H656" s="1" t="str">
        <f>IF(COUNTIFS('Support - LTAP'!C:C,'Main - LMDD Calculation'!D656)=1,"X","")</f>
        <v/>
      </c>
      <c r="I656" s="30" t="str">
        <f t="shared" si="60"/>
        <v>NO</v>
      </c>
      <c r="J656" s="37">
        <f t="shared" si="61"/>
        <v>0</v>
      </c>
      <c r="K656" s="38">
        <f t="shared" si="62"/>
        <v>0</v>
      </c>
      <c r="L656" s="39">
        <f t="shared" si="63"/>
        <v>0</v>
      </c>
      <c r="M656" s="39">
        <f t="shared" si="64"/>
        <v>0</v>
      </c>
      <c r="N656" s="40">
        <f t="shared" si="65"/>
        <v>0</v>
      </c>
    </row>
    <row r="657" spans="1:14" x14ac:dyDescent="0.25">
      <c r="A657" s="1" t="s">
        <v>1277</v>
      </c>
      <c r="B657" s="1">
        <v>3</v>
      </c>
      <c r="C657" s="1" t="s">
        <v>1291</v>
      </c>
      <c r="D657" s="1" t="s">
        <v>2050</v>
      </c>
      <c r="E657" s="3" t="s">
        <v>1292</v>
      </c>
      <c r="F657" s="46">
        <v>15.336000000000002</v>
      </c>
      <c r="G657" s="29" t="str">
        <f>IF(COUNTIFS('Support - BMV '!C:C,'Main - LMDD Calculation'!D657)=0,"","X")</f>
        <v/>
      </c>
      <c r="H657" s="1" t="str">
        <f>IF(COUNTIFS('Support - LTAP'!C:C,'Main - LMDD Calculation'!D657)=1,"X","")</f>
        <v/>
      </c>
      <c r="I657" s="30" t="str">
        <f t="shared" si="60"/>
        <v>NO</v>
      </c>
      <c r="J657" s="37">
        <f t="shared" si="61"/>
        <v>0</v>
      </c>
      <c r="K657" s="38">
        <f t="shared" si="62"/>
        <v>0</v>
      </c>
      <c r="L657" s="39">
        <f t="shared" si="63"/>
        <v>0</v>
      </c>
      <c r="M657" s="39">
        <f t="shared" si="64"/>
        <v>0</v>
      </c>
      <c r="N657" s="40">
        <f t="shared" si="65"/>
        <v>0</v>
      </c>
    </row>
    <row r="658" spans="1:14" x14ac:dyDescent="0.25">
      <c r="A658" s="1" t="s">
        <v>1293</v>
      </c>
      <c r="B658" s="1">
        <v>1</v>
      </c>
      <c r="C658" s="1" t="s">
        <v>7</v>
      </c>
      <c r="D658" s="1" t="s">
        <v>2051</v>
      </c>
      <c r="E658" s="3" t="s">
        <v>1397</v>
      </c>
      <c r="F658" s="46">
        <v>1259.9810999999997</v>
      </c>
      <c r="G658" s="29" t="str">
        <f>IF(COUNTIFS('Support - BMV '!C:C,'Main - LMDD Calculation'!D658)=0,"","X")</f>
        <v>X</v>
      </c>
      <c r="H658" s="1" t="str">
        <f>IF(COUNTIFS('Support - LTAP'!C:C,'Main - LMDD Calculation'!D658)=1,"X","")</f>
        <v>X</v>
      </c>
      <c r="I658" s="30" t="str">
        <f t="shared" si="60"/>
        <v>YES</v>
      </c>
      <c r="J658" s="37">
        <f t="shared" si="61"/>
        <v>1259.9810999999997</v>
      </c>
      <c r="K658" s="38">
        <f t="shared" si="62"/>
        <v>1.1239828424906619E-2</v>
      </c>
      <c r="L658" s="39">
        <f t="shared" si="63"/>
        <v>366599.57</v>
      </c>
      <c r="M658" s="39">
        <f t="shared" si="64"/>
        <v>0</v>
      </c>
      <c r="N658" s="40">
        <f t="shared" si="65"/>
        <v>366599.57</v>
      </c>
    </row>
    <row r="659" spans="1:14" x14ac:dyDescent="0.25">
      <c r="A659" s="1" t="s">
        <v>1293</v>
      </c>
      <c r="B659" s="1">
        <v>3</v>
      </c>
      <c r="C659" s="1" t="s">
        <v>1295</v>
      </c>
      <c r="D659" s="1" t="s">
        <v>2052</v>
      </c>
      <c r="E659" s="3" t="s">
        <v>1296</v>
      </c>
      <c r="F659" s="46">
        <v>101.59760000000003</v>
      </c>
      <c r="G659" s="29" t="str">
        <f>IF(COUNTIFS('Support - BMV '!C:C,'Main - LMDD Calculation'!D659)=0,"","X")</f>
        <v/>
      </c>
      <c r="H659" s="1" t="str">
        <f>IF(COUNTIFS('Support - LTAP'!C:C,'Main - LMDD Calculation'!D659)=1,"X","")</f>
        <v/>
      </c>
      <c r="I659" s="30" t="str">
        <f t="shared" si="60"/>
        <v>NO</v>
      </c>
      <c r="J659" s="37">
        <f t="shared" si="61"/>
        <v>0</v>
      </c>
      <c r="K659" s="38">
        <f t="shared" si="62"/>
        <v>0</v>
      </c>
      <c r="L659" s="39">
        <f t="shared" si="63"/>
        <v>0</v>
      </c>
      <c r="M659" s="39">
        <f t="shared" si="64"/>
        <v>0</v>
      </c>
      <c r="N659" s="40">
        <f t="shared" si="65"/>
        <v>0</v>
      </c>
    </row>
    <row r="660" spans="1:14" x14ac:dyDescent="0.25">
      <c r="A660" s="1" t="s">
        <v>1293</v>
      </c>
      <c r="B660" s="1">
        <v>3</v>
      </c>
      <c r="C660" s="1" t="s">
        <v>1297</v>
      </c>
      <c r="D660" s="1" t="s">
        <v>2053</v>
      </c>
      <c r="E660" s="3" t="s">
        <v>1298</v>
      </c>
      <c r="F660" s="46">
        <v>17.727100000000007</v>
      </c>
      <c r="G660" s="29" t="str">
        <f>IF(COUNTIFS('Support - BMV '!C:C,'Main - LMDD Calculation'!D660)=0,"","X")</f>
        <v/>
      </c>
      <c r="H660" s="1" t="str">
        <f>IF(COUNTIFS('Support - LTAP'!C:C,'Main - LMDD Calculation'!D660)=1,"X","")</f>
        <v/>
      </c>
      <c r="I660" s="30" t="str">
        <f t="shared" si="60"/>
        <v>NO</v>
      </c>
      <c r="J660" s="37">
        <f t="shared" si="61"/>
        <v>0</v>
      </c>
      <c r="K660" s="38">
        <f t="shared" si="62"/>
        <v>0</v>
      </c>
      <c r="L660" s="39">
        <f t="shared" si="63"/>
        <v>0</v>
      </c>
      <c r="M660" s="39">
        <f t="shared" si="64"/>
        <v>0</v>
      </c>
      <c r="N660" s="40">
        <f t="shared" si="65"/>
        <v>0</v>
      </c>
    </row>
    <row r="661" spans="1:14" x14ac:dyDescent="0.25">
      <c r="A661" s="1" t="s">
        <v>1293</v>
      </c>
      <c r="B661" s="1">
        <v>3</v>
      </c>
      <c r="C661" s="1" t="s">
        <v>1299</v>
      </c>
      <c r="D661" s="1" t="s">
        <v>2054</v>
      </c>
      <c r="E661" s="3" t="s">
        <v>1300</v>
      </c>
      <c r="F661" s="46">
        <v>4.1635999999999997</v>
      </c>
      <c r="G661" s="29" t="str">
        <f>IF(COUNTIFS('Support - BMV '!C:C,'Main - LMDD Calculation'!D661)=0,"","X")</f>
        <v/>
      </c>
      <c r="H661" s="1" t="str">
        <f>IF(COUNTIFS('Support - LTAP'!C:C,'Main - LMDD Calculation'!D661)=1,"X","")</f>
        <v/>
      </c>
      <c r="I661" s="30" t="str">
        <f t="shared" si="60"/>
        <v>NO</v>
      </c>
      <c r="J661" s="37">
        <f t="shared" si="61"/>
        <v>0</v>
      </c>
      <c r="K661" s="38">
        <f t="shared" si="62"/>
        <v>0</v>
      </c>
      <c r="L661" s="39">
        <f t="shared" si="63"/>
        <v>0</v>
      </c>
      <c r="M661" s="39">
        <f t="shared" si="64"/>
        <v>0</v>
      </c>
      <c r="N661" s="40">
        <f t="shared" si="65"/>
        <v>0</v>
      </c>
    </row>
    <row r="662" spans="1:14" x14ac:dyDescent="0.25">
      <c r="A662" s="1" t="s">
        <v>1293</v>
      </c>
      <c r="B662" s="1">
        <v>3</v>
      </c>
      <c r="C662" s="1" t="s">
        <v>1301</v>
      </c>
      <c r="D662" s="1" t="s">
        <v>2055</v>
      </c>
      <c r="E662" s="3" t="s">
        <v>1302</v>
      </c>
      <c r="F662" s="46">
        <v>20.786200000000001</v>
      </c>
      <c r="G662" s="29" t="str">
        <f>IF(COUNTIFS('Support - BMV '!C:C,'Main - LMDD Calculation'!D662)=0,"","X")</f>
        <v/>
      </c>
      <c r="H662" s="1" t="str">
        <f>IF(COUNTIFS('Support - LTAP'!C:C,'Main - LMDD Calculation'!D662)=1,"X","")</f>
        <v/>
      </c>
      <c r="I662" s="30" t="str">
        <f t="shared" si="60"/>
        <v>NO</v>
      </c>
      <c r="J662" s="37">
        <f t="shared" si="61"/>
        <v>0</v>
      </c>
      <c r="K662" s="38">
        <f t="shared" si="62"/>
        <v>0</v>
      </c>
      <c r="L662" s="39">
        <f t="shared" si="63"/>
        <v>0</v>
      </c>
      <c r="M662" s="39">
        <f t="shared" si="64"/>
        <v>0</v>
      </c>
      <c r="N662" s="40">
        <f t="shared" si="65"/>
        <v>0</v>
      </c>
    </row>
  </sheetData>
  <conditionalFormatting sqref="I1:I2 I3:J1048576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Source - BMV </vt:lpstr>
      <vt:lpstr>Support - BMV </vt:lpstr>
      <vt:lpstr>Source - LTAP PAMP</vt:lpstr>
      <vt:lpstr>Support - LTAP</vt:lpstr>
      <vt:lpstr>Support - LTAP Names</vt:lpstr>
      <vt:lpstr>Source - Total Road Mileage</vt:lpstr>
      <vt:lpstr>Main - LMDD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Dorp, Fred</dc:creator>
  <cp:lastModifiedBy>Van Dorp, Fred</cp:lastModifiedBy>
  <dcterms:created xsi:type="dcterms:W3CDTF">2015-06-05T18:17:20Z</dcterms:created>
  <dcterms:modified xsi:type="dcterms:W3CDTF">2026-06-26T12:00:55Z</dcterms:modified>
</cp:coreProperties>
</file>