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G:\Groups\Traffic Safety Division\FY2026\FY2026 CHIRP\"/>
    </mc:Choice>
  </mc:AlternateContent>
  <xr:revisionPtr revIDLastSave="0" documentId="13_ncr:1_{DF0699FB-FDE9-4341-9CD9-345304F9681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HIRP REIMBURSEMENT FORM " sheetId="1" r:id="rId1"/>
  </sheets>
  <definedNames>
    <definedName name="ColumnTitle1">#REF!</definedName>
    <definedName name="Mileage_Total">#REF!</definedName>
    <definedName name="_xlnm.Print_Titles" localSheetId="0">'CHIRP REIMBURSEMENT FORM '!$8:$8</definedName>
    <definedName name="Reimbursement_Total">Expense[[#Totals],[REIMBURSEMENT]]</definedName>
    <definedName name="RowTitleRegion1..C6">'CHIRP REIMBURSEMENT FORM '!#REF!</definedName>
    <definedName name="RowTitleRegion2..E6">'CHIRP REIMBURSEMENT FORM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T15" i="1"/>
  <c r="T29" i="1"/>
  <c r="D115" i="1"/>
  <c r="D123" i="1"/>
  <c r="B115" i="1"/>
  <c r="R111" i="1"/>
  <c r="P111" i="1"/>
  <c r="N111" i="1"/>
  <c r="L111" i="1"/>
  <c r="J111" i="1"/>
  <c r="H111" i="1"/>
  <c r="S104" i="1"/>
  <c r="T104" i="1"/>
  <c r="S12" i="1"/>
  <c r="T12" i="1"/>
  <c r="I111" i="1"/>
  <c r="I112" i="1" s="1"/>
  <c r="S14" i="1"/>
  <c r="T14" i="1"/>
  <c r="S9" i="1"/>
  <c r="J5" i="1" l="1"/>
  <c r="F111" i="1"/>
  <c r="T110" i="1"/>
  <c r="T109" i="1"/>
  <c r="T108" i="1"/>
  <c r="T107" i="1"/>
  <c r="T106" i="1"/>
  <c r="T105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8" i="1"/>
  <c r="T27" i="1"/>
  <c r="T26" i="1"/>
  <c r="T25" i="1"/>
  <c r="T24" i="1"/>
  <c r="T23" i="1"/>
  <c r="T22" i="1"/>
  <c r="T21" i="1"/>
  <c r="T20" i="1"/>
  <c r="T19" i="1"/>
  <c r="T18" i="1"/>
  <c r="T17" i="1"/>
  <c r="T13" i="1"/>
  <c r="T11" i="1"/>
  <c r="T10" i="1"/>
  <c r="T9" i="1"/>
  <c r="S110" i="1"/>
  <c r="S109" i="1"/>
  <c r="S108" i="1"/>
  <c r="S107" i="1"/>
  <c r="S106" i="1"/>
  <c r="S105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3" i="1"/>
  <c r="S10" i="1"/>
  <c r="S11" i="1"/>
  <c r="Q111" i="1"/>
  <c r="Q112" i="1" s="1"/>
  <c r="O111" i="1"/>
  <c r="O112" i="1" s="1"/>
  <c r="M111" i="1"/>
  <c r="M112" i="1" s="1"/>
  <c r="K111" i="1"/>
  <c r="K112" i="1" s="1"/>
  <c r="G111" i="1"/>
  <c r="G112" i="1" s="1"/>
  <c r="T112" i="1" s="1"/>
  <c r="H5" i="1" s="1"/>
  <c r="S111" i="1" l="1"/>
  <c r="T111" i="1"/>
  <c r="H4" i="1" s="1"/>
</calcChain>
</file>

<file path=xl/sharedStrings.xml><?xml version="1.0" encoding="utf-8"?>
<sst xmlns="http://schemas.openxmlformats.org/spreadsheetml/2006/main" count="35" uniqueCount="33">
  <si>
    <t>Total Reimbursement</t>
  </si>
  <si>
    <t>Quarter</t>
  </si>
  <si>
    <t>TOTAL</t>
  </si>
  <si>
    <t>CITLI HOURS</t>
  </si>
  <si>
    <t>SAVE HOURS</t>
  </si>
  <si>
    <t>MC-HVA HOURS</t>
  </si>
  <si>
    <t>PED-BIKE HOURS</t>
  </si>
  <si>
    <t>REIMBURSEMENT</t>
  </si>
  <si>
    <t>OFFICER NAME</t>
  </si>
  <si>
    <t>Agency and TSP</t>
  </si>
  <si>
    <t>ADMIN HOURS</t>
  </si>
  <si>
    <t>BENEFITS</t>
  </si>
  <si>
    <t>AMOUNT</t>
  </si>
  <si>
    <r>
      <rPr>
        <b/>
        <sz val="11"/>
        <rFont val="Arial"/>
        <family val="2"/>
      </rPr>
      <t>TOTAL MILES TRAVELED</t>
    </r>
    <r>
      <rPr>
        <sz val="11"/>
        <rFont val="Arial"/>
        <family val="2"/>
      </rPr>
      <t xml:space="preserve"> </t>
    </r>
  </si>
  <si>
    <t>TOTAL HOURS</t>
  </si>
  <si>
    <t>TRAFFIC OFFICER NAME - MATCH</t>
  </si>
  <si>
    <t>DUITF HOURS</t>
  </si>
  <si>
    <t>TRAFFIC OFFICER SALARY - MATCH</t>
  </si>
  <si>
    <t>Completed by</t>
  </si>
  <si>
    <t>SAVE FUNDS</t>
  </si>
  <si>
    <t>CITLI FUNDS</t>
  </si>
  <si>
    <t>DUITF FUNDS</t>
  </si>
  <si>
    <t>PAY DATE</t>
  </si>
  <si>
    <t>Total Match</t>
  </si>
  <si>
    <t xml:space="preserve">20% MINIMUM MATCH REQUIREMENT </t>
  </si>
  <si>
    <t>PAY PERIOD BEGIN</t>
  </si>
  <si>
    <t>PAY PERIOD END</t>
  </si>
  <si>
    <t>MC-HVA FUNDS</t>
  </si>
  <si>
    <t>PED-BIKE FUNDS</t>
  </si>
  <si>
    <t>ADMIN FUNDS</t>
  </si>
  <si>
    <t>MILEAGE</t>
  </si>
  <si>
    <t>QUARTER 1 (Oct-Dec)</t>
  </si>
  <si>
    <t>CHIRP 7.65%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</si>
</sst>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2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58">
    <xf numFmtId="0" fontId="0" fillId="0" borderId="0" xfId="0">
      <alignment wrapText="1"/>
    </xf>
    <xf numFmtId="0" fontId="0" fillId="0" borderId="1" xfId="0" applyBorder="1" applyProtection="1">
      <alignment wrapText="1"/>
      <protection locked="0"/>
    </xf>
    <xf numFmtId="164" fontId="0" fillId="0" borderId="1" xfId="0" applyNumberFormat="1" applyBorder="1" applyProtection="1">
      <alignment wrapText="1"/>
      <protection locked="0"/>
    </xf>
    <xf numFmtId="164" fontId="0" fillId="0" borderId="5" xfId="0" applyNumberFormat="1" applyBorder="1" applyProtection="1">
      <alignment wrapText="1"/>
      <protection locked="0"/>
    </xf>
    <xf numFmtId="0" fontId="0" fillId="0" borderId="5" xfId="0" applyBorder="1" applyProtection="1">
      <alignment wrapText="1"/>
      <protection locked="0"/>
    </xf>
    <xf numFmtId="0" fontId="0" fillId="0" borderId="0" xfId="0" applyProtection="1">
      <alignment wrapText="1"/>
      <protection locked="0"/>
    </xf>
    <xf numFmtId="164" fontId="0" fillId="0" borderId="0" xfId="0" applyNumberFormat="1" applyProtection="1">
      <alignment wrapText="1"/>
      <protection locked="0"/>
    </xf>
    <xf numFmtId="0" fontId="6" fillId="0" borderId="0" xfId="0" applyFont="1" applyProtection="1">
      <alignment wrapText="1"/>
      <protection locked="0"/>
    </xf>
    <xf numFmtId="164" fontId="6" fillId="0" borderId="1" xfId="3" applyFont="1" applyBorder="1" applyProtection="1">
      <alignment horizontal="right"/>
      <protection locked="0"/>
    </xf>
    <xf numFmtId="164" fontId="3" fillId="0" borderId="1" xfId="3" applyFont="1" applyBorder="1" applyProtection="1">
      <alignment horizontal="right"/>
    </xf>
    <xf numFmtId="14" fontId="0" fillId="0" borderId="1" xfId="0" applyNumberFormat="1" applyBorder="1" applyProtection="1">
      <alignment wrapText="1"/>
      <protection locked="0"/>
    </xf>
    <xf numFmtId="164" fontId="3" fillId="0" borderId="1" xfId="3" applyFont="1" applyFill="1" applyBorder="1" applyProtection="1">
      <alignment horizontal="right"/>
    </xf>
    <xf numFmtId="164" fontId="0" fillId="0" borderId="0" xfId="0" applyNumberFormat="1">
      <alignment wrapText="1"/>
    </xf>
    <xf numFmtId="0" fontId="3" fillId="0" borderId="0" xfId="7" applyProtection="1">
      <alignment horizontal="right" indent="1"/>
    </xf>
    <xf numFmtId="164" fontId="3" fillId="0" borderId="0" xfId="10" applyNumberFormat="1" applyFont="1" applyBorder="1" applyProtection="1">
      <alignment horizontal="right" wrapText="1"/>
    </xf>
    <xf numFmtId="164" fontId="3" fillId="0" borderId="0" xfId="3" applyFont="1" applyBorder="1" applyProtection="1">
      <alignment horizontal="right"/>
    </xf>
    <xf numFmtId="164" fontId="8" fillId="0" borderId="1" xfId="3" applyFont="1" applyBorder="1" applyProtection="1">
      <alignment horizontal="right"/>
    </xf>
    <xf numFmtId="0" fontId="0" fillId="0" borderId="1" xfId="0" applyBorder="1">
      <alignment wrapText="1"/>
    </xf>
    <xf numFmtId="0" fontId="0" fillId="2" borderId="8" xfId="0" applyFill="1" applyBorder="1">
      <alignment wrapText="1"/>
    </xf>
    <xf numFmtId="0" fontId="0" fillId="3" borderId="8" xfId="0" applyFill="1" applyBorder="1">
      <alignment wrapText="1"/>
    </xf>
    <xf numFmtId="164" fontId="0" fillId="3" borderId="8" xfId="0" applyNumberFormat="1" applyFill="1" applyBorder="1">
      <alignment wrapText="1"/>
    </xf>
    <xf numFmtId="164" fontId="0" fillId="2" borderId="8" xfId="0" applyNumberFormat="1" applyFill="1" applyBorder="1">
      <alignment wrapText="1"/>
    </xf>
    <xf numFmtId="0" fontId="0" fillId="2" borderId="8" xfId="0" applyFill="1" applyBorder="1" applyAlignment="1">
      <alignment horizontal="right" wrapText="1"/>
    </xf>
    <xf numFmtId="164" fontId="0" fillId="2" borderId="8" xfId="0" applyNumberFormat="1" applyFill="1" applyBorder="1" applyAlignment="1">
      <alignment horizontal="right" wrapText="1"/>
    </xf>
    <xf numFmtId="0" fontId="6" fillId="2" borderId="3" xfId="0" applyFont="1" applyFill="1" applyBorder="1">
      <alignment wrapText="1"/>
    </xf>
    <xf numFmtId="0" fontId="0" fillId="3" borderId="0" xfId="0" applyFill="1">
      <alignment wrapText="1"/>
    </xf>
    <xf numFmtId="164" fontId="6" fillId="3" borderId="3" xfId="0" applyNumberFormat="1" applyFont="1" applyFill="1" applyBorder="1">
      <alignment wrapText="1"/>
    </xf>
    <xf numFmtId="164" fontId="6" fillId="2" borderId="3" xfId="0" applyNumberFormat="1" applyFont="1" applyFill="1" applyBorder="1">
      <alignment wrapText="1"/>
    </xf>
    <xf numFmtId="0" fontId="6" fillId="3" borderId="3" xfId="0" applyFont="1" applyFill="1" applyBorder="1">
      <alignment wrapText="1"/>
    </xf>
    <xf numFmtId="0" fontId="0" fillId="2" borderId="1" xfId="0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>
      <alignment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>
      <alignment wrapText="1"/>
    </xf>
    <xf numFmtId="164" fontId="7" fillId="2" borderId="1" xfId="0" applyNumberFormat="1" applyFont="1" applyFill="1" applyBorder="1">
      <alignment wrapText="1"/>
    </xf>
    <xf numFmtId="0" fontId="4" fillId="0" borderId="6" xfId="6" applyBorder="1" applyProtection="1">
      <alignment horizontal="left" indent="1"/>
    </xf>
    <xf numFmtId="0" fontId="3" fillId="0" borderId="0" xfId="8" applyBorder="1" applyAlignment="1" applyProtection="1">
      <alignment horizontal="left" wrapText="1"/>
    </xf>
    <xf numFmtId="164" fontId="0" fillId="2" borderId="7" xfId="0" applyNumberFormat="1" applyFill="1" applyBorder="1" applyAlignment="1">
      <alignment horizontal="right"/>
    </xf>
    <xf numFmtId="0" fontId="0" fillId="0" borderId="5" xfId="0" quotePrefix="1" applyBorder="1" applyProtection="1">
      <alignment wrapText="1"/>
      <protection locked="0"/>
    </xf>
    <xf numFmtId="164" fontId="0" fillId="2" borderId="5" xfId="3" applyFont="1" applyFill="1" applyBorder="1" applyProtection="1">
      <alignment horizontal="right"/>
      <protection locked="0"/>
    </xf>
    <xf numFmtId="0" fontId="10" fillId="0" borderId="0" xfId="0" applyFont="1" applyProtection="1">
      <alignment wrapText="1"/>
      <protection locked="0"/>
    </xf>
    <xf numFmtId="0" fontId="11" fillId="0" borderId="3" xfId="11" applyFont="1" applyFill="1" applyBorder="1" applyProtection="1">
      <alignment horizontal="center"/>
    </xf>
    <xf numFmtId="14" fontId="11" fillId="2" borderId="3" xfId="11" applyNumberFormat="1" applyFont="1" applyFill="1" applyBorder="1" applyProtection="1">
      <alignment horizontal="center"/>
    </xf>
    <xf numFmtId="14" fontId="11" fillId="0" borderId="3" xfId="11" applyNumberFormat="1" applyFont="1" applyFill="1" applyBorder="1" applyProtection="1">
      <alignment horizontal="center"/>
    </xf>
    <xf numFmtId="164" fontId="11" fillId="2" borderId="3" xfId="11" applyNumberFormat="1" applyFont="1" applyFill="1" applyBorder="1" applyProtection="1">
      <alignment horizontal="center"/>
    </xf>
    <xf numFmtId="164" fontId="11" fillId="2" borderId="4" xfId="11" applyNumberFormat="1" applyFont="1" applyFill="1" applyBorder="1" applyProtection="1">
      <alignment horizontal="center"/>
    </xf>
    <xf numFmtId="0" fontId="11" fillId="0" borderId="4" xfId="11" applyNumberFormat="1" applyFont="1" applyFill="1" applyBorder="1" applyProtection="1">
      <alignment horizontal="center"/>
    </xf>
    <xf numFmtId="0" fontId="11" fillId="2" borderId="4" xfId="11" applyNumberFormat="1" applyFont="1" applyFill="1" applyBorder="1" applyProtection="1">
      <alignment horizontal="center"/>
    </xf>
    <xf numFmtId="164" fontId="11" fillId="0" borderId="4" xfId="11" applyNumberFormat="1" applyFont="1" applyFill="1" applyBorder="1" applyProtection="1">
      <alignment horizontal="center"/>
    </xf>
    <xf numFmtId="0" fontId="10" fillId="0" borderId="0" xfId="0" applyFont="1">
      <alignment wrapText="1"/>
    </xf>
    <xf numFmtId="0" fontId="3" fillId="0" borderId="5" xfId="8" applyBorder="1" applyAlignment="1" applyProtection="1">
      <alignment horizontal="left" wrapText="1"/>
      <protection locked="0"/>
    </xf>
    <xf numFmtId="0" fontId="3" fillId="0" borderId="10" xfId="8" applyBorder="1" applyAlignment="1" applyProtection="1">
      <alignment horizontal="left" wrapText="1"/>
      <protection locked="0"/>
    </xf>
    <xf numFmtId="0" fontId="3" fillId="0" borderId="9" xfId="8" applyBorder="1" applyAlignment="1" applyProtection="1">
      <alignment horizontal="left" wrapText="1"/>
      <protection locked="0"/>
    </xf>
    <xf numFmtId="0" fontId="3" fillId="0" borderId="5" xfId="10" applyFont="1" applyBorder="1" applyAlignment="1" applyProtection="1">
      <alignment horizontal="center" wrapText="1"/>
      <protection locked="0"/>
    </xf>
    <xf numFmtId="0" fontId="3" fillId="0" borderId="10" xfId="10" applyFont="1" applyBorder="1" applyAlignment="1" applyProtection="1">
      <alignment horizontal="center" wrapText="1"/>
      <protection locked="0"/>
    </xf>
    <xf numFmtId="0" fontId="3" fillId="0" borderId="9" xfId="1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44"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.00"/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</font>
      <protection locked="1" hidden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8:T111" totalsRowCount="1" headerRowDxfId="43" dataDxfId="41" totalsRowDxfId="39" headerRowBorderDxfId="42" tableBorderDxfId="40" totalsRowBorderDxfId="38">
  <autoFilter ref="B8:T110" xr:uid="{00000000-0009-0000-0100-000001000000}"/>
  <tableColumns count="19">
    <tableColumn id="2" xr3:uid="{00000000-0010-0000-0000-000002000000}" name="OFFICER NAME" totalsRowLabel="TOTAL" dataDxfId="37" totalsRowDxfId="36"/>
    <tableColumn id="3" xr3:uid="{00000000-0010-0000-0000-000003000000}" name="PAY DATE" dataDxfId="35" totalsRowDxfId="34"/>
    <tableColumn id="18" xr3:uid="{314A4E88-4DA9-44C0-BCB0-464D20192822}" name="PAY PERIOD BEGIN" dataDxfId="33" totalsRowDxfId="32"/>
    <tableColumn id="11" xr3:uid="{407E81F9-CFAB-4CE5-A4FD-7FF2719C19DB}" name="PAY PERIOD END" dataDxfId="31" totalsRowDxfId="30"/>
    <tableColumn id="4" xr3:uid="{00000000-0010-0000-0000-000004000000}" name="CITLI HOURS" totalsRowFunction="custom" dataDxfId="29" totalsRowDxfId="28">
      <totalsRowFormula>SUM(Expense[CITLI HOURS])</totalsRowFormula>
    </tableColumn>
    <tableColumn id="12" xr3:uid="{34BC5E8F-9306-4994-AEF9-D4B310E864C9}" name="CITLI FUNDS" totalsRowFunction="custom" dataDxfId="27" totalsRowDxfId="26">
      <totalsRowFormula>SUM(Expense[CITLI FUNDS])</totalsRowFormula>
    </tableColumn>
    <tableColumn id="5" xr3:uid="{00000000-0010-0000-0000-000005000000}" name="DUITF HOURS" totalsRowFunction="custom" dataDxfId="25" totalsRowDxfId="24">
      <totalsRowFormula>SUM(Expense[DUITF HOURS])</totalsRowFormula>
    </tableColumn>
    <tableColumn id="13" xr3:uid="{073319BD-1CD5-429D-B3AF-D150025FBB06}" name="DUITF FUNDS" totalsRowFunction="custom" dataDxfId="23" totalsRowDxfId="22">
      <totalsRowFormula>SUM(Expense[DUITF FUNDS])</totalsRowFormula>
    </tableColumn>
    <tableColumn id="9" xr3:uid="{8373178D-6A2D-4CE3-AB9B-0EB3317B8A2F}" name="SAVE HOURS" totalsRowFunction="custom" dataDxfId="21" totalsRowDxfId="20">
      <totalsRowFormula>SUM(Expense[SAVE HOURS])</totalsRowFormula>
    </tableColumn>
    <tableColumn id="14" xr3:uid="{63D97A4C-BF66-47C1-9F1F-25E49622F766}" name="SAVE FUNDS" totalsRowFunction="custom" dataDxfId="19" totalsRowDxfId="18">
      <totalsRowFormula>SUM(Expense[SAVE FUNDS])</totalsRowFormula>
    </tableColumn>
    <tableColumn id="10" xr3:uid="{DEF17AE0-2050-4865-BA0A-6B511ACCAB75}" name="MC-HVA HOURS" totalsRowFunction="custom" dataDxfId="17" totalsRowDxfId="16">
      <totalsRowFormula>SUM(Expense[MC-HVA HOURS])</totalsRowFormula>
    </tableColumn>
    <tableColumn id="15" xr3:uid="{96F82BE4-D1E6-480C-B5AD-537590702D72}" name="MC-HVA FUNDS" totalsRowFunction="custom" dataDxfId="15" totalsRowDxfId="14">
      <totalsRowFormula>SUM(Expense[MC-HVA FUNDS])</totalsRowFormula>
    </tableColumn>
    <tableColumn id="6" xr3:uid="{00000000-0010-0000-0000-000006000000}" name="PED-BIKE HOURS" totalsRowFunction="custom" dataDxfId="13" totalsRowDxfId="12">
      <totalsRowFormula>SUM(Expense[PED-BIKE HOURS])</totalsRowFormula>
    </tableColumn>
    <tableColumn id="16" xr3:uid="{E9E1A556-DB5E-4DF4-9DAC-5F7B805FA896}" name="PED-BIKE FUNDS" totalsRowFunction="custom" dataDxfId="11" totalsRowDxfId="10">
      <totalsRowFormula>SUM(Expense[PED-BIKE FUNDS])</totalsRowFormula>
    </tableColumn>
    <tableColumn id="1" xr3:uid="{E9BAF213-AB7A-43AA-8A1E-52588E2CE5FF}" name="ADMIN HOURS" totalsRowFunction="custom" dataDxfId="9" totalsRowDxfId="8">
      <totalsRowFormula>SUM(Expense[ADMIN HOURS])</totalsRowFormula>
    </tableColumn>
    <tableColumn id="7" xr3:uid="{65C47CA6-F9FB-4BA0-8735-7CF28ED81B29}" name="ADMIN FUNDS" totalsRowFunction="custom" dataDxfId="7" totalsRowDxfId="6">
      <totalsRowFormula>SUM(Expense[ADMIN FUNDS])</totalsRowFormula>
    </tableColumn>
    <tableColumn id="19" xr3:uid="{DC356236-2FF6-435D-9835-34473A986F27}" name="MILEAGE" totalsRowFunction="sum" dataDxfId="5" totalsRowDxfId="4"/>
    <tableColumn id="17" xr3:uid="{D8C4258A-1609-4271-B647-8A56805B2A21}" name="TOTAL HOURS" totalsRowFunction="custom" dataDxfId="3" totalsRowDxfId="2">
      <calculatedColumnFormula>SUM(Expense[[#This Row],[CITLI HOURS]]+Expense[[#This Row],[DUITF HOURS]]+Expense[[#This Row],[SAVE HOURS]]+Expense[[#This Row],[MC-HVA HOURS]]+Expense[[#This Row],[PED-BIKE HOURS]]+Expense[[#This Row],[ADMIN HOURS]])</calculatedColumnFormula>
      <totalsRowFormula>SUM(Expense[TOTAL HOURS])</totalsRowFormula>
    </tableColumn>
    <tableColumn id="8" xr3:uid="{00000000-0010-0000-0000-000008000000}" name="REIMBURSEMENT" totalsRowFunction="custom" dataDxfId="1" totalsRowDxfId="0" dataCellStyle="Currency">
      <calculatedColumnFormula>SUM(Expense[[#This Row],[CITLI FUNDS]]+Expense[[#This Row],[DUITF FUNDS]]+Expense[[#This Row],[SAVE FUNDS]]+Expense[[#This Row],[MC-HVA FUNDS]]+Expense[[#This Row],[PED-BIKE FUNDS]]+Expense[[#This Row],[ADMIN FUNDS]])</calculatedColumnFormula>
      <totalsRowFormula>SUM(Expense[REIMBURSEMENT])</totalsRow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AA199"/>
  <sheetViews>
    <sheetView showGridLines="0" tabSelected="1" zoomScale="80" zoomScaleNormal="80" workbookViewId="0">
      <pane ySplit="8" topLeftCell="A14" activePane="bottomLeft" state="frozenSplit"/>
      <selection pane="bottomLeft" activeCell="S21" sqref="S21"/>
    </sheetView>
  </sheetViews>
  <sheetFormatPr defaultColWidth="9" defaultRowHeight="30" customHeight="1" x14ac:dyDescent="0.2"/>
  <cols>
    <col min="1" max="1" width="2.625" style="5" customWidth="1"/>
    <col min="2" max="2" width="30.25" style="5" bestFit="1" customWidth="1"/>
    <col min="3" max="3" width="15.25" style="5" bestFit="1" customWidth="1"/>
    <col min="4" max="4" width="23.375" style="5" bestFit="1" customWidth="1"/>
    <col min="5" max="5" width="21.5" style="6" bestFit="1" customWidth="1"/>
    <col min="6" max="6" width="17.625" style="5" bestFit="1" customWidth="1"/>
    <col min="7" max="7" width="22" style="6" bestFit="1" customWidth="1"/>
    <col min="8" max="8" width="18.375" style="5" bestFit="1" customWidth="1"/>
    <col min="9" max="9" width="18.125" style="6" bestFit="1" customWidth="1"/>
    <col min="10" max="10" width="17.75" style="5" customWidth="1"/>
    <col min="11" max="11" width="17.75" style="6" bestFit="1" customWidth="1"/>
    <col min="12" max="12" width="20.75" style="5" bestFit="1" customWidth="1"/>
    <col min="13" max="13" width="19.875" style="6" bestFit="1" customWidth="1"/>
    <col min="14" max="14" width="21.5" style="5" customWidth="1"/>
    <col min="15" max="15" width="21.125" style="6" bestFit="1" customWidth="1"/>
    <col min="16" max="16" width="18.75" style="5" bestFit="1" customWidth="1"/>
    <col min="17" max="17" width="18.25" style="6" bestFit="1" customWidth="1"/>
    <col min="18" max="18" width="18.25" style="5" customWidth="1"/>
    <col min="19" max="19" width="18.875" bestFit="1" customWidth="1"/>
    <col min="20" max="20" width="24.125" style="12" customWidth="1"/>
    <col min="21" max="21" width="15.375" style="5" customWidth="1"/>
    <col min="22" max="22" width="24.875" style="5" customWidth="1"/>
    <col min="23" max="23" width="2.625" style="5" customWidth="1"/>
    <col min="24" max="16384" width="9" style="5"/>
  </cols>
  <sheetData>
    <row r="1" spans="1:27" ht="24" thickBot="1" x14ac:dyDescent="0.4">
      <c r="A1"/>
      <c r="B1" s="35" t="s">
        <v>32</v>
      </c>
      <c r="C1"/>
      <c r="D1"/>
      <c r="E1" s="12"/>
      <c r="F1"/>
      <c r="G1" s="12"/>
      <c r="H1"/>
      <c r="I1" s="12"/>
      <c r="J1"/>
      <c r="K1" s="12"/>
      <c r="L1"/>
      <c r="M1" s="12"/>
      <c r="N1"/>
      <c r="O1" s="12"/>
      <c r="P1"/>
      <c r="Q1" s="12"/>
      <c r="R1"/>
    </row>
    <row r="2" spans="1:27" ht="15" customHeight="1" x14ac:dyDescent="0.2">
      <c r="A2"/>
      <c r="B2"/>
      <c r="C2"/>
      <c r="D2"/>
      <c r="E2" s="12"/>
      <c r="F2"/>
      <c r="G2" s="12"/>
      <c r="H2"/>
      <c r="I2" s="12"/>
      <c r="J2"/>
      <c r="K2" s="12"/>
      <c r="L2"/>
      <c r="M2" s="12"/>
      <c r="N2"/>
      <c r="O2" s="12"/>
      <c r="P2"/>
      <c r="Q2" s="12"/>
      <c r="R2"/>
    </row>
    <row r="3" spans="1:27" ht="22.15" customHeight="1" x14ac:dyDescent="0.25">
      <c r="A3"/>
      <c r="B3" s="13" t="s">
        <v>1</v>
      </c>
      <c r="C3" s="53" t="s">
        <v>31</v>
      </c>
      <c r="D3" s="54"/>
      <c r="E3" s="55"/>
      <c r="F3"/>
      <c r="G3" s="12"/>
      <c r="H3"/>
      <c r="I3" s="12"/>
      <c r="J3" s="56" t="s">
        <v>24</v>
      </c>
      <c r="K3" s="12"/>
      <c r="L3"/>
      <c r="M3" s="12"/>
      <c r="N3"/>
      <c r="O3" s="12"/>
      <c r="P3"/>
      <c r="Q3" s="12"/>
      <c r="R3"/>
    </row>
    <row r="4" spans="1:27" ht="25.15" customHeight="1" x14ac:dyDescent="0.25">
      <c r="A4"/>
      <c r="B4" s="13" t="s">
        <v>9</v>
      </c>
      <c r="C4" s="50"/>
      <c r="D4" s="51"/>
      <c r="E4" s="52"/>
      <c r="F4" s="36"/>
      <c r="G4" s="13" t="s">
        <v>0</v>
      </c>
      <c r="H4" s="9">
        <f>Reimbursement_Total</f>
        <v>5</v>
      </c>
      <c r="I4" s="14"/>
      <c r="J4" s="57"/>
      <c r="K4" s="12"/>
      <c r="L4"/>
      <c r="M4" s="12"/>
      <c r="N4"/>
      <c r="O4" s="12"/>
      <c r="P4"/>
      <c r="Q4" s="12"/>
      <c r="R4"/>
    </row>
    <row r="5" spans="1:27" ht="26.45" customHeight="1" x14ac:dyDescent="0.25">
      <c r="A5"/>
      <c r="B5" s="13" t="s">
        <v>18</v>
      </c>
      <c r="C5" s="50"/>
      <c r="D5" s="51"/>
      <c r="E5" s="52"/>
      <c r="F5" s="36"/>
      <c r="G5" s="13" t="s">
        <v>23</v>
      </c>
      <c r="H5" s="11">
        <f>SUM(T112,D115,D123)</f>
        <v>0.38250000000000001</v>
      </c>
      <c r="I5" s="15"/>
      <c r="J5" s="16">
        <f>SUM(Expense[REIMBURSEMENT])*0.25</f>
        <v>1.25</v>
      </c>
      <c r="K5" s="12"/>
      <c r="L5"/>
      <c r="M5" s="12"/>
      <c r="N5"/>
      <c r="O5" s="12"/>
      <c r="P5"/>
      <c r="Q5" s="12"/>
      <c r="R5"/>
    </row>
    <row r="6" spans="1:27" ht="15" x14ac:dyDescent="0.25">
      <c r="A6"/>
      <c r="B6" s="13"/>
      <c r="C6" s="36"/>
      <c r="D6" s="36"/>
      <c r="E6" s="36"/>
      <c r="F6" s="13"/>
      <c r="G6" s="15"/>
      <c r="I6" s="12"/>
      <c r="J6"/>
      <c r="K6" s="12"/>
      <c r="L6"/>
      <c r="M6" s="12"/>
      <c r="N6"/>
      <c r="O6" s="12"/>
      <c r="P6"/>
      <c r="Q6" s="12"/>
      <c r="R6"/>
      <c r="T6"/>
    </row>
    <row r="7" spans="1:27" ht="15" customHeight="1" x14ac:dyDescent="0.2">
      <c r="A7"/>
      <c r="B7"/>
      <c r="C7"/>
      <c r="D7"/>
      <c r="E7" s="12"/>
      <c r="F7"/>
      <c r="G7" s="12"/>
      <c r="I7" s="12"/>
      <c r="J7"/>
    </row>
    <row r="8" spans="1:27" s="40" customFormat="1" ht="23.25" customHeight="1" x14ac:dyDescent="0.2">
      <c r="B8" s="41" t="s">
        <v>8</v>
      </c>
      <c r="C8" s="42" t="s">
        <v>22</v>
      </c>
      <c r="D8" s="43" t="s">
        <v>25</v>
      </c>
      <c r="E8" s="42" t="s">
        <v>26</v>
      </c>
      <c r="F8" s="41" t="s">
        <v>3</v>
      </c>
      <c r="G8" s="44" t="s">
        <v>20</v>
      </c>
      <c r="H8" s="41" t="s">
        <v>16</v>
      </c>
      <c r="I8" s="44" t="s">
        <v>21</v>
      </c>
      <c r="J8" s="41" t="s">
        <v>4</v>
      </c>
      <c r="K8" s="44" t="s">
        <v>19</v>
      </c>
      <c r="L8" s="41" t="s">
        <v>5</v>
      </c>
      <c r="M8" s="44" t="s">
        <v>27</v>
      </c>
      <c r="N8" s="41" t="s">
        <v>6</v>
      </c>
      <c r="O8" s="45" t="s">
        <v>28</v>
      </c>
      <c r="P8" s="46" t="s">
        <v>10</v>
      </c>
      <c r="Q8" s="45" t="s">
        <v>29</v>
      </c>
      <c r="R8" s="46" t="s">
        <v>30</v>
      </c>
      <c r="S8" s="47" t="s">
        <v>14</v>
      </c>
      <c r="T8" s="48" t="s">
        <v>7</v>
      </c>
      <c r="U8" s="49"/>
      <c r="V8" s="49"/>
      <c r="W8" s="49"/>
      <c r="X8" s="49"/>
      <c r="Y8" s="49"/>
      <c r="Z8" s="49"/>
      <c r="AA8" s="49"/>
    </row>
    <row r="9" spans="1:27" ht="30" customHeight="1" x14ac:dyDescent="0.2">
      <c r="B9" s="1"/>
      <c r="C9" s="10"/>
      <c r="D9" s="10"/>
      <c r="E9" s="10"/>
      <c r="F9" s="1"/>
      <c r="G9" s="2"/>
      <c r="H9" s="1"/>
      <c r="I9" s="2"/>
      <c r="J9" s="1"/>
      <c r="K9" s="2"/>
      <c r="L9" s="1"/>
      <c r="M9" s="2"/>
      <c r="N9" s="1"/>
      <c r="O9" s="3"/>
      <c r="P9" s="4"/>
      <c r="Q9" s="3"/>
      <c r="R9" s="4"/>
      <c r="S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" spans="1:27" ht="30.6" customHeight="1" x14ac:dyDescent="0.2">
      <c r="B10" s="1"/>
      <c r="C10" s="10"/>
      <c r="D10" s="10"/>
      <c r="E10" s="10"/>
      <c r="F10" s="1"/>
      <c r="G10" s="2"/>
      <c r="H10" s="1"/>
      <c r="I10" s="2"/>
      <c r="J10" s="1"/>
      <c r="K10" s="2"/>
      <c r="L10" s="1"/>
      <c r="M10" s="2"/>
      <c r="N10" s="1"/>
      <c r="O10" s="3"/>
      <c r="P10" s="4"/>
      <c r="Q10" s="3"/>
      <c r="R10" s="4"/>
      <c r="S1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" spans="1:27" ht="30" customHeight="1" x14ac:dyDescent="0.2">
      <c r="B11" s="1"/>
      <c r="C11" s="10"/>
      <c r="D11" s="10"/>
      <c r="E11" s="10"/>
      <c r="F11" s="1"/>
      <c r="G11" s="2"/>
      <c r="H11" s="1"/>
      <c r="I11" s="2"/>
      <c r="J11" s="1"/>
      <c r="K11" s="2"/>
      <c r="L11" s="1"/>
      <c r="M11" s="2"/>
      <c r="N11" s="1"/>
      <c r="O11" s="3"/>
      <c r="P11" s="4"/>
      <c r="Q11" s="3"/>
      <c r="R11" s="4"/>
      <c r="S1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2" spans="1:27" ht="30" customHeight="1" x14ac:dyDescent="0.2">
      <c r="B12" s="1"/>
      <c r="C12" s="10"/>
      <c r="D12" s="10"/>
      <c r="E12" s="10"/>
      <c r="F12" s="1"/>
      <c r="G12" s="2"/>
      <c r="H12" s="1"/>
      <c r="I12" s="2"/>
      <c r="J12" s="1"/>
      <c r="K12" s="2"/>
      <c r="L12" s="1"/>
      <c r="M12" s="2"/>
      <c r="N12" s="1"/>
      <c r="O12" s="2"/>
      <c r="P12" s="4"/>
      <c r="Q12" s="3">
        <v>5</v>
      </c>
      <c r="R12" s="4"/>
      <c r="S1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2" s="39">
        <f>SUM(Expense[[#This Row],[CITLI FUNDS]]+Expense[[#This Row],[DUITF FUNDS]]+Expense[[#This Row],[SAVE FUNDS]]+Expense[[#This Row],[MC-HVA FUNDS]]+Expense[[#This Row],[PED-BIKE FUNDS]]+Expense[[#This Row],[ADMIN FUNDS]])</f>
        <v>5</v>
      </c>
    </row>
    <row r="13" spans="1:27" ht="30" customHeight="1" x14ac:dyDescent="0.2">
      <c r="B13" s="1"/>
      <c r="C13" s="10"/>
      <c r="D13" s="10"/>
      <c r="E13" s="10"/>
      <c r="F13" s="1"/>
      <c r="G13" s="2"/>
      <c r="H13" s="1"/>
      <c r="I13" s="2"/>
      <c r="J13" s="1"/>
      <c r="K13" s="2"/>
      <c r="L13" s="1"/>
      <c r="M13" s="2"/>
      <c r="N13" s="1"/>
      <c r="O13" s="3"/>
      <c r="P13" s="4"/>
      <c r="Q13" s="3"/>
      <c r="R13" s="4"/>
      <c r="S1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4" spans="1:27" ht="30" customHeight="1" x14ac:dyDescent="0.2">
      <c r="B14" s="1"/>
      <c r="C14" s="10"/>
      <c r="D14" s="10"/>
      <c r="E14" s="10"/>
      <c r="F14" s="1"/>
      <c r="G14" s="2"/>
      <c r="H14" s="1"/>
      <c r="I14" s="2"/>
      <c r="J14" s="1"/>
      <c r="K14" s="2"/>
      <c r="L14" s="1"/>
      <c r="M14" s="2"/>
      <c r="N14" s="1"/>
      <c r="O14" s="2"/>
      <c r="P14" s="4"/>
      <c r="Q14" s="3"/>
      <c r="R14" s="4"/>
      <c r="S1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5" spans="1:27" ht="30" customHeight="1" x14ac:dyDescent="0.2">
      <c r="B15" s="1"/>
      <c r="C15" s="10"/>
      <c r="D15" s="10"/>
      <c r="E15" s="10"/>
      <c r="F15" s="1"/>
      <c r="G15" s="2"/>
      <c r="H15" s="1"/>
      <c r="I15" s="2"/>
      <c r="J15" s="1"/>
      <c r="K15" s="2"/>
      <c r="L15" s="1"/>
      <c r="M15" s="2"/>
      <c r="N15" s="1"/>
      <c r="O15" s="3"/>
      <c r="P15" s="4"/>
      <c r="Q15" s="3"/>
      <c r="R15" s="4"/>
      <c r="S1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6" spans="1:27" ht="30" customHeight="1" x14ac:dyDescent="0.2">
      <c r="B16" s="1"/>
      <c r="C16" s="10"/>
      <c r="D16" s="10"/>
      <c r="E16" s="10"/>
      <c r="F16" s="1"/>
      <c r="G16" s="2"/>
      <c r="H16" s="1"/>
      <c r="I16" s="2"/>
      <c r="J16" s="1"/>
      <c r="K16" s="2"/>
      <c r="L16" s="1"/>
      <c r="M16" s="2"/>
      <c r="N16" s="1"/>
      <c r="O16" s="3"/>
      <c r="P16" s="4"/>
      <c r="Q16" s="3"/>
      <c r="R16" s="4"/>
      <c r="S1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7" spans="2:20" ht="30" customHeight="1" x14ac:dyDescent="0.2">
      <c r="B17" s="1"/>
      <c r="C17" s="10"/>
      <c r="D17" s="10"/>
      <c r="E17" s="10"/>
      <c r="F17" s="1"/>
      <c r="G17" s="2"/>
      <c r="H17" s="1"/>
      <c r="I17" s="2"/>
      <c r="J17" s="1"/>
      <c r="K17" s="2"/>
      <c r="L17" s="1"/>
      <c r="M17" s="2"/>
      <c r="N17" s="1"/>
      <c r="O17" s="3"/>
      <c r="P17" s="4"/>
      <c r="Q17" s="3"/>
      <c r="R17" s="4"/>
      <c r="S1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8" spans="2:20" ht="30" customHeight="1" x14ac:dyDescent="0.2">
      <c r="B18" s="1"/>
      <c r="C18" s="10"/>
      <c r="D18" s="10"/>
      <c r="E18" s="10"/>
      <c r="F18" s="1"/>
      <c r="G18" s="2"/>
      <c r="H18" s="1"/>
      <c r="I18" s="2"/>
      <c r="J18" s="1"/>
      <c r="K18" s="2"/>
      <c r="L18" s="1"/>
      <c r="M18" s="2"/>
      <c r="N18" s="1"/>
      <c r="O18" s="3"/>
      <c r="P18" s="4"/>
      <c r="Q18" s="3"/>
      <c r="R18" s="4"/>
      <c r="S1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9" spans="2:20" ht="30" customHeight="1" x14ac:dyDescent="0.2">
      <c r="B19" s="1"/>
      <c r="C19" s="10"/>
      <c r="D19" s="10"/>
      <c r="E19" s="10"/>
      <c r="F19" s="1"/>
      <c r="G19" s="2"/>
      <c r="H19" s="1"/>
      <c r="I19" s="2"/>
      <c r="J19" s="1"/>
      <c r="K19" s="2"/>
      <c r="L19" s="1"/>
      <c r="M19" s="2"/>
      <c r="N19" s="1"/>
      <c r="O19" s="3"/>
      <c r="P19" s="4"/>
      <c r="Q19" s="3"/>
      <c r="R19" s="4"/>
      <c r="S1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0" spans="2:20" ht="30" customHeight="1" x14ac:dyDescent="0.2">
      <c r="B20" s="1"/>
      <c r="C20" s="10"/>
      <c r="D20" s="10"/>
      <c r="E20" s="10"/>
      <c r="F20" s="1"/>
      <c r="G20" s="2"/>
      <c r="H20" s="1"/>
      <c r="I20" s="2"/>
      <c r="J20" s="1"/>
      <c r="K20" s="2"/>
      <c r="L20" s="1"/>
      <c r="M20" s="2"/>
      <c r="N20" s="1"/>
      <c r="O20" s="3"/>
      <c r="P20" s="4"/>
      <c r="Q20" s="3"/>
      <c r="R20" s="4"/>
      <c r="S2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1" spans="2:20" ht="30" customHeight="1" x14ac:dyDescent="0.2">
      <c r="B21" s="1"/>
      <c r="C21" s="10"/>
      <c r="D21" s="10"/>
      <c r="E21" s="10"/>
      <c r="F21" s="1"/>
      <c r="G21" s="2"/>
      <c r="H21" s="1"/>
      <c r="I21" s="2"/>
      <c r="J21" s="1"/>
      <c r="K21" s="2"/>
      <c r="L21" s="1"/>
      <c r="M21" s="2"/>
      <c r="N21" s="1"/>
      <c r="O21" s="3"/>
      <c r="P21" s="4"/>
      <c r="Q21" s="3"/>
      <c r="R21" s="4"/>
      <c r="S2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2" spans="2:20" ht="30" customHeight="1" x14ac:dyDescent="0.2">
      <c r="B22" s="1"/>
      <c r="C22" s="10"/>
      <c r="D22" s="10"/>
      <c r="E22" s="10"/>
      <c r="F22" s="1"/>
      <c r="G22" s="2"/>
      <c r="H22" s="1"/>
      <c r="I22" s="2"/>
      <c r="J22" s="1"/>
      <c r="K22" s="2"/>
      <c r="L22" s="1"/>
      <c r="M22" s="2"/>
      <c r="N22" s="1"/>
      <c r="O22" s="3"/>
      <c r="P22" s="4"/>
      <c r="Q22" s="3"/>
      <c r="R22" s="4"/>
      <c r="S2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3" spans="2:20" ht="30" customHeight="1" x14ac:dyDescent="0.2">
      <c r="B23" s="1"/>
      <c r="C23" s="10"/>
      <c r="D23" s="10"/>
      <c r="E23" s="10"/>
      <c r="F23" s="1"/>
      <c r="G23" s="2"/>
      <c r="H23" s="1"/>
      <c r="I23" s="2"/>
      <c r="J23" s="1"/>
      <c r="K23" s="2"/>
      <c r="L23" s="1"/>
      <c r="M23" s="2"/>
      <c r="N23" s="1"/>
      <c r="O23" s="3"/>
      <c r="P23" s="4"/>
      <c r="Q23" s="3"/>
      <c r="R23" s="4"/>
      <c r="S2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4" spans="2:20" ht="30" customHeight="1" x14ac:dyDescent="0.2">
      <c r="B24" s="1"/>
      <c r="C24" s="10"/>
      <c r="D24" s="10"/>
      <c r="E24" s="10"/>
      <c r="F24" s="1"/>
      <c r="G24" s="2"/>
      <c r="H24" s="1"/>
      <c r="I24" s="2"/>
      <c r="J24" s="1"/>
      <c r="K24" s="2"/>
      <c r="L24" s="1"/>
      <c r="M24" s="2"/>
      <c r="N24" s="1"/>
      <c r="O24" s="3"/>
      <c r="P24" s="4"/>
      <c r="Q24" s="3"/>
      <c r="R24" s="4"/>
      <c r="S2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5" spans="2:20" ht="30" customHeight="1" x14ac:dyDescent="0.2">
      <c r="B25" s="1"/>
      <c r="C25" s="10"/>
      <c r="D25" s="10"/>
      <c r="E25" s="10"/>
      <c r="F25" s="1"/>
      <c r="G25" s="2"/>
      <c r="H25" s="1"/>
      <c r="I25" s="2"/>
      <c r="J25" s="1"/>
      <c r="K25" s="2"/>
      <c r="L25" s="1"/>
      <c r="M25" s="2"/>
      <c r="N25" s="1"/>
      <c r="O25" s="3"/>
      <c r="P25" s="4"/>
      <c r="Q25" s="3"/>
      <c r="R25" s="4"/>
      <c r="S2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6" spans="2:20" ht="30" customHeight="1" x14ac:dyDescent="0.2">
      <c r="B26" s="1"/>
      <c r="C26" s="10"/>
      <c r="D26" s="10"/>
      <c r="E26" s="10"/>
      <c r="F26" s="1"/>
      <c r="G26" s="2"/>
      <c r="H26" s="1"/>
      <c r="I26" s="2"/>
      <c r="J26" s="1"/>
      <c r="K26" s="2"/>
      <c r="L26" s="1"/>
      <c r="M26" s="2"/>
      <c r="N26" s="1"/>
      <c r="O26" s="3"/>
      <c r="P26" s="4"/>
      <c r="Q26" s="3"/>
      <c r="R26" s="4"/>
      <c r="S2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7" spans="2:20" ht="30" customHeight="1" x14ac:dyDescent="0.2">
      <c r="B27" s="1"/>
      <c r="C27" s="10"/>
      <c r="D27" s="10"/>
      <c r="E27" s="10"/>
      <c r="F27" s="1"/>
      <c r="G27" s="2"/>
      <c r="H27" s="1"/>
      <c r="I27" s="2"/>
      <c r="J27" s="1"/>
      <c r="K27" s="2"/>
      <c r="L27" s="1"/>
      <c r="M27" s="2"/>
      <c r="N27" s="1"/>
      <c r="O27" s="3"/>
      <c r="P27" s="4"/>
      <c r="Q27" s="3"/>
      <c r="R27" s="4"/>
      <c r="S2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8" spans="2:20" ht="30" customHeight="1" x14ac:dyDescent="0.2">
      <c r="B28" s="1"/>
      <c r="C28" s="10"/>
      <c r="D28" s="10"/>
      <c r="E28" s="10"/>
      <c r="F28" s="1"/>
      <c r="G28" s="2"/>
      <c r="H28" s="1"/>
      <c r="I28" s="2"/>
      <c r="J28" s="1"/>
      <c r="K28" s="2"/>
      <c r="L28" s="1"/>
      <c r="M28" s="2"/>
      <c r="N28" s="1"/>
      <c r="O28" s="3"/>
      <c r="P28" s="4"/>
      <c r="Q28" s="3"/>
      <c r="R28" s="4"/>
      <c r="S2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9" spans="2:20" ht="30" customHeight="1" x14ac:dyDescent="0.2">
      <c r="B29" s="1"/>
      <c r="C29" s="10"/>
      <c r="D29" s="10"/>
      <c r="E29" s="10"/>
      <c r="F29" s="1"/>
      <c r="G29" s="2"/>
      <c r="H29" s="1"/>
      <c r="I29" s="2"/>
      <c r="J29" s="1"/>
      <c r="K29" s="2"/>
      <c r="L29" s="1"/>
      <c r="M29" s="2"/>
      <c r="N29" s="1"/>
      <c r="O29" s="3"/>
      <c r="P29" s="4"/>
      <c r="Q29" s="3"/>
      <c r="R29" s="4"/>
      <c r="S2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2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0" spans="2:20" ht="30" customHeight="1" x14ac:dyDescent="0.2">
      <c r="B30" s="1"/>
      <c r="C30" s="10"/>
      <c r="D30" s="10"/>
      <c r="E30" s="10"/>
      <c r="F30" s="1"/>
      <c r="G30" s="2"/>
      <c r="H30" s="1"/>
      <c r="I30" s="2"/>
      <c r="J30" s="1"/>
      <c r="K30" s="2"/>
      <c r="L30" s="1"/>
      <c r="M30" s="2"/>
      <c r="N30" s="1"/>
      <c r="O30" s="3"/>
      <c r="P30" s="4"/>
      <c r="Q30" s="3"/>
      <c r="R30" s="4"/>
      <c r="S3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1" spans="2:20" ht="30" customHeight="1" x14ac:dyDescent="0.2">
      <c r="B31" s="1"/>
      <c r="C31" s="10"/>
      <c r="D31" s="10"/>
      <c r="E31" s="10"/>
      <c r="F31" s="1"/>
      <c r="G31" s="2"/>
      <c r="H31" s="1"/>
      <c r="I31" s="2"/>
      <c r="J31" s="1"/>
      <c r="K31" s="2"/>
      <c r="L31" s="1"/>
      <c r="M31" s="2"/>
      <c r="N31" s="1"/>
      <c r="O31" s="3"/>
      <c r="P31" s="4"/>
      <c r="Q31" s="3"/>
      <c r="R31" s="4"/>
      <c r="S3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2" spans="2:20" ht="30" customHeight="1" x14ac:dyDescent="0.2">
      <c r="B32" s="1"/>
      <c r="C32" s="10"/>
      <c r="D32" s="10"/>
      <c r="E32" s="10"/>
      <c r="F32" s="1"/>
      <c r="G32" s="2"/>
      <c r="H32" s="1"/>
      <c r="I32" s="2"/>
      <c r="J32" s="1"/>
      <c r="K32" s="2"/>
      <c r="L32" s="1"/>
      <c r="M32" s="2"/>
      <c r="N32" s="1"/>
      <c r="O32" s="3"/>
      <c r="P32" s="4"/>
      <c r="Q32" s="3"/>
      <c r="R32" s="4"/>
      <c r="S3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3" spans="2:20" ht="30" customHeight="1" x14ac:dyDescent="0.2">
      <c r="B33" s="1"/>
      <c r="C33" s="10"/>
      <c r="D33" s="10"/>
      <c r="E33" s="10"/>
      <c r="F33" s="1"/>
      <c r="G33" s="2"/>
      <c r="H33" s="1"/>
      <c r="I33" s="2"/>
      <c r="J33" s="1"/>
      <c r="K33" s="2"/>
      <c r="L33" s="1"/>
      <c r="M33" s="2"/>
      <c r="N33" s="1"/>
      <c r="O33" s="3"/>
      <c r="P33" s="4"/>
      <c r="Q33" s="3"/>
      <c r="R33" s="4"/>
      <c r="S3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4" spans="2:20" ht="30" customHeight="1" x14ac:dyDescent="0.2">
      <c r="B34" s="1"/>
      <c r="C34" s="10"/>
      <c r="D34" s="10"/>
      <c r="E34" s="10"/>
      <c r="F34" s="1"/>
      <c r="G34" s="2"/>
      <c r="H34" s="1"/>
      <c r="I34" s="2"/>
      <c r="J34" s="1"/>
      <c r="K34" s="2"/>
      <c r="L34" s="1"/>
      <c r="M34" s="2"/>
      <c r="N34" s="1"/>
      <c r="O34" s="3"/>
      <c r="P34" s="4"/>
      <c r="Q34" s="3"/>
      <c r="R34" s="4"/>
      <c r="S3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5" spans="2:20" ht="30" customHeight="1" x14ac:dyDescent="0.2">
      <c r="B35" s="1"/>
      <c r="C35" s="10"/>
      <c r="D35" s="10"/>
      <c r="E35" s="10"/>
      <c r="F35" s="1"/>
      <c r="G35" s="2"/>
      <c r="H35" s="1"/>
      <c r="I35" s="2"/>
      <c r="J35" s="1"/>
      <c r="K35" s="2"/>
      <c r="L35" s="1"/>
      <c r="M35" s="2"/>
      <c r="N35" s="1"/>
      <c r="O35" s="3"/>
      <c r="P35" s="4"/>
      <c r="Q35" s="3"/>
      <c r="R35" s="4"/>
      <c r="S3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6" spans="2:20" ht="30" customHeight="1" x14ac:dyDescent="0.2">
      <c r="B36" s="1"/>
      <c r="C36" s="10"/>
      <c r="D36" s="10"/>
      <c r="E36" s="10"/>
      <c r="F36" s="1"/>
      <c r="G36" s="2"/>
      <c r="H36" s="1"/>
      <c r="I36" s="2"/>
      <c r="J36" s="1"/>
      <c r="K36" s="2"/>
      <c r="L36" s="1"/>
      <c r="M36" s="2"/>
      <c r="N36" s="1"/>
      <c r="O36" s="3"/>
      <c r="P36" s="4"/>
      <c r="Q36" s="3"/>
      <c r="R36" s="4"/>
      <c r="S3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7" spans="2:20" ht="30" customHeight="1" x14ac:dyDescent="0.2">
      <c r="B37" s="1"/>
      <c r="C37" s="10"/>
      <c r="D37" s="10"/>
      <c r="E37" s="10"/>
      <c r="F37" s="1"/>
      <c r="G37" s="2"/>
      <c r="H37" s="1"/>
      <c r="I37" s="2"/>
      <c r="J37" s="1"/>
      <c r="K37" s="2"/>
      <c r="L37" s="1"/>
      <c r="M37" s="2"/>
      <c r="N37" s="1"/>
      <c r="O37" s="3"/>
      <c r="P37" s="4"/>
      <c r="Q37" s="3"/>
      <c r="R37" s="4"/>
      <c r="S3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8" spans="2:20" ht="30" customHeight="1" x14ac:dyDescent="0.2">
      <c r="B38" s="1"/>
      <c r="C38" s="10"/>
      <c r="D38" s="10"/>
      <c r="E38" s="10"/>
      <c r="F38" s="1"/>
      <c r="G38" s="2"/>
      <c r="H38" s="1"/>
      <c r="I38" s="2"/>
      <c r="J38" s="1"/>
      <c r="K38" s="2"/>
      <c r="L38" s="1"/>
      <c r="M38" s="2"/>
      <c r="N38" s="1"/>
      <c r="O38" s="3"/>
      <c r="P38" s="4"/>
      <c r="Q38" s="3"/>
      <c r="R38" s="4"/>
      <c r="S3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9" spans="2:20" ht="30" customHeight="1" x14ac:dyDescent="0.2">
      <c r="B39" s="1"/>
      <c r="C39" s="10"/>
      <c r="D39" s="10"/>
      <c r="E39" s="10"/>
      <c r="F39" s="1"/>
      <c r="G39" s="2"/>
      <c r="H39" s="1"/>
      <c r="I39" s="2"/>
      <c r="J39" s="1"/>
      <c r="K39" s="2"/>
      <c r="L39" s="1"/>
      <c r="M39" s="2"/>
      <c r="N39" s="1"/>
      <c r="O39" s="3"/>
      <c r="P39" s="4"/>
      <c r="Q39" s="3"/>
      <c r="R39" s="4"/>
      <c r="S3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3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0" spans="2:20" ht="30" customHeight="1" x14ac:dyDescent="0.2">
      <c r="B40" s="1"/>
      <c r="C40" s="10"/>
      <c r="D40" s="10"/>
      <c r="E40" s="10"/>
      <c r="F40" s="1"/>
      <c r="G40" s="2"/>
      <c r="H40" s="1"/>
      <c r="I40" s="2"/>
      <c r="J40" s="1"/>
      <c r="K40" s="2"/>
      <c r="L40" s="1"/>
      <c r="M40" s="2"/>
      <c r="N40" s="1"/>
      <c r="O40" s="3"/>
      <c r="P40" s="4"/>
      <c r="Q40" s="3"/>
      <c r="R40" s="4"/>
      <c r="S4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1" spans="2:20" ht="30" customHeight="1" x14ac:dyDescent="0.2">
      <c r="B41" s="1"/>
      <c r="C41" s="10"/>
      <c r="D41" s="10"/>
      <c r="E41" s="10"/>
      <c r="F41" s="1"/>
      <c r="G41" s="2"/>
      <c r="H41" s="1"/>
      <c r="I41" s="2"/>
      <c r="J41" s="1"/>
      <c r="K41" s="2"/>
      <c r="L41" s="1"/>
      <c r="M41" s="2"/>
      <c r="N41" s="1"/>
      <c r="O41" s="3"/>
      <c r="P41" s="4"/>
      <c r="Q41" s="3"/>
      <c r="R41" s="4"/>
      <c r="S4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2" spans="2:20" ht="30" customHeight="1" x14ac:dyDescent="0.2">
      <c r="B42" s="1"/>
      <c r="C42" s="10"/>
      <c r="D42" s="10"/>
      <c r="E42" s="10"/>
      <c r="F42" s="1"/>
      <c r="G42" s="2"/>
      <c r="H42" s="1"/>
      <c r="I42" s="2"/>
      <c r="J42" s="1"/>
      <c r="K42" s="2"/>
      <c r="L42" s="1"/>
      <c r="M42" s="2"/>
      <c r="N42" s="1"/>
      <c r="O42" s="3"/>
      <c r="P42" s="4"/>
      <c r="Q42" s="3"/>
      <c r="R42" s="4"/>
      <c r="S4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3" spans="2:20" ht="30" customHeight="1" x14ac:dyDescent="0.2">
      <c r="B43" s="1"/>
      <c r="C43" s="10"/>
      <c r="D43" s="10"/>
      <c r="E43" s="10"/>
      <c r="F43" s="1"/>
      <c r="G43" s="2"/>
      <c r="H43" s="1"/>
      <c r="I43" s="2"/>
      <c r="J43" s="1"/>
      <c r="K43" s="2"/>
      <c r="L43" s="1"/>
      <c r="M43" s="2"/>
      <c r="N43" s="1"/>
      <c r="O43" s="3"/>
      <c r="P43" s="4"/>
      <c r="Q43" s="3"/>
      <c r="R43" s="4"/>
      <c r="S4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4" spans="2:20" ht="30" customHeight="1" x14ac:dyDescent="0.2">
      <c r="B44" s="1"/>
      <c r="C44" s="10"/>
      <c r="D44" s="10"/>
      <c r="E44" s="10"/>
      <c r="F44" s="1"/>
      <c r="G44" s="2"/>
      <c r="H44" s="1"/>
      <c r="I44" s="2"/>
      <c r="J44" s="1"/>
      <c r="K44" s="2"/>
      <c r="L44" s="1"/>
      <c r="M44" s="2"/>
      <c r="N44" s="1"/>
      <c r="O44" s="3"/>
      <c r="P44" s="4"/>
      <c r="Q44" s="3"/>
      <c r="R44" s="4"/>
      <c r="S4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5" spans="2:20" ht="30" customHeight="1" x14ac:dyDescent="0.2">
      <c r="B45" s="1"/>
      <c r="C45" s="10"/>
      <c r="D45" s="10"/>
      <c r="E45" s="10"/>
      <c r="F45" s="1"/>
      <c r="G45" s="2"/>
      <c r="H45" s="1"/>
      <c r="I45" s="2"/>
      <c r="J45" s="1"/>
      <c r="K45" s="2"/>
      <c r="L45" s="1"/>
      <c r="M45" s="2"/>
      <c r="N45" s="1"/>
      <c r="O45" s="3"/>
      <c r="P45" s="4"/>
      <c r="Q45" s="3"/>
      <c r="R45" s="4"/>
      <c r="S4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6" spans="2:20" ht="30" customHeight="1" x14ac:dyDescent="0.2">
      <c r="B46" s="1"/>
      <c r="C46" s="10"/>
      <c r="D46" s="10"/>
      <c r="E46" s="10"/>
      <c r="F46" s="1"/>
      <c r="G46" s="2"/>
      <c r="H46" s="1"/>
      <c r="I46" s="2"/>
      <c r="J46" s="1"/>
      <c r="K46" s="2"/>
      <c r="L46" s="1"/>
      <c r="M46" s="2"/>
      <c r="N46" s="1"/>
      <c r="O46" s="3"/>
      <c r="P46" s="4"/>
      <c r="Q46" s="3"/>
      <c r="R46" s="4"/>
      <c r="S4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7" spans="2:20" ht="30" customHeight="1" x14ac:dyDescent="0.2">
      <c r="B47" s="1"/>
      <c r="C47" s="10"/>
      <c r="D47" s="10"/>
      <c r="E47" s="10"/>
      <c r="F47" s="1"/>
      <c r="G47" s="2"/>
      <c r="H47" s="1"/>
      <c r="I47" s="2"/>
      <c r="J47" s="1"/>
      <c r="K47" s="2"/>
      <c r="L47" s="1"/>
      <c r="M47" s="2"/>
      <c r="N47" s="1"/>
      <c r="O47" s="3"/>
      <c r="P47" s="4"/>
      <c r="Q47" s="3"/>
      <c r="R47" s="4"/>
      <c r="S4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8" spans="2:20" ht="30" customHeight="1" x14ac:dyDescent="0.2">
      <c r="B48" s="1"/>
      <c r="C48" s="10"/>
      <c r="D48" s="10"/>
      <c r="E48" s="10"/>
      <c r="F48" s="1"/>
      <c r="G48" s="2"/>
      <c r="H48" s="1"/>
      <c r="I48" s="2"/>
      <c r="J48" s="1"/>
      <c r="K48" s="2"/>
      <c r="L48" s="1"/>
      <c r="M48" s="2"/>
      <c r="N48" s="1"/>
      <c r="O48" s="3"/>
      <c r="P48" s="4"/>
      <c r="Q48" s="3"/>
      <c r="R48" s="4"/>
      <c r="S4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9" spans="2:20" ht="30" customHeight="1" x14ac:dyDescent="0.2">
      <c r="B49" s="1"/>
      <c r="C49" s="10"/>
      <c r="D49" s="10"/>
      <c r="E49" s="10"/>
      <c r="F49" s="1"/>
      <c r="G49" s="2"/>
      <c r="H49" s="1"/>
      <c r="I49" s="2"/>
      <c r="J49" s="1"/>
      <c r="K49" s="2"/>
      <c r="L49" s="1"/>
      <c r="M49" s="2"/>
      <c r="N49" s="1"/>
      <c r="O49" s="3"/>
      <c r="P49" s="4"/>
      <c r="Q49" s="3"/>
      <c r="R49" s="4"/>
      <c r="S4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4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0" spans="2:20" ht="30" customHeight="1" x14ac:dyDescent="0.2">
      <c r="B50" s="1"/>
      <c r="C50" s="10"/>
      <c r="D50" s="10"/>
      <c r="E50" s="10"/>
      <c r="F50" s="1"/>
      <c r="G50" s="2"/>
      <c r="H50" s="1"/>
      <c r="I50" s="2"/>
      <c r="J50" s="1"/>
      <c r="K50" s="2"/>
      <c r="L50" s="1"/>
      <c r="M50" s="2"/>
      <c r="N50" s="1"/>
      <c r="O50" s="3"/>
      <c r="P50" s="4"/>
      <c r="Q50" s="3"/>
      <c r="R50" s="4"/>
      <c r="S5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1" spans="2:20" ht="30" customHeight="1" x14ac:dyDescent="0.2">
      <c r="B51" s="1"/>
      <c r="C51" s="10"/>
      <c r="D51" s="10"/>
      <c r="E51" s="10"/>
      <c r="F51" s="1"/>
      <c r="G51" s="2"/>
      <c r="H51" s="1"/>
      <c r="I51" s="2"/>
      <c r="J51" s="1"/>
      <c r="K51" s="2"/>
      <c r="L51" s="1"/>
      <c r="M51" s="2"/>
      <c r="N51" s="1"/>
      <c r="O51" s="3"/>
      <c r="P51" s="4"/>
      <c r="Q51" s="3"/>
      <c r="R51" s="4"/>
      <c r="S5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2" spans="2:20" ht="30" customHeight="1" x14ac:dyDescent="0.2">
      <c r="B52" s="1"/>
      <c r="C52" s="10"/>
      <c r="D52" s="10"/>
      <c r="E52" s="10"/>
      <c r="F52" s="1"/>
      <c r="G52" s="2"/>
      <c r="H52" s="1"/>
      <c r="I52" s="2"/>
      <c r="J52" s="1"/>
      <c r="K52" s="2"/>
      <c r="L52" s="1"/>
      <c r="M52" s="2"/>
      <c r="N52" s="1"/>
      <c r="O52" s="3"/>
      <c r="P52" s="4"/>
      <c r="Q52" s="3"/>
      <c r="R52" s="4"/>
      <c r="S5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3" spans="2:20" ht="30" customHeight="1" x14ac:dyDescent="0.2">
      <c r="B53" s="1"/>
      <c r="C53" s="10"/>
      <c r="D53" s="10"/>
      <c r="E53" s="10"/>
      <c r="F53" s="1"/>
      <c r="G53" s="2"/>
      <c r="H53" s="1"/>
      <c r="I53" s="2"/>
      <c r="J53" s="1"/>
      <c r="K53" s="2"/>
      <c r="L53" s="1"/>
      <c r="M53" s="2"/>
      <c r="N53" s="1"/>
      <c r="O53" s="3"/>
      <c r="P53" s="4"/>
      <c r="Q53" s="3"/>
      <c r="R53" s="4"/>
      <c r="S5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4" spans="2:20" ht="30" customHeight="1" x14ac:dyDescent="0.2">
      <c r="B54" s="1"/>
      <c r="C54" s="10"/>
      <c r="D54" s="10"/>
      <c r="E54" s="10"/>
      <c r="F54" s="1"/>
      <c r="G54" s="2"/>
      <c r="H54" s="1"/>
      <c r="I54" s="2"/>
      <c r="J54" s="1"/>
      <c r="K54" s="2"/>
      <c r="L54" s="1"/>
      <c r="M54" s="2"/>
      <c r="N54" s="1"/>
      <c r="O54" s="3"/>
      <c r="P54" s="4"/>
      <c r="Q54" s="3"/>
      <c r="R54" s="4"/>
      <c r="S5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5" spans="2:20" ht="30" customHeight="1" x14ac:dyDescent="0.2">
      <c r="B55" s="1"/>
      <c r="C55" s="10"/>
      <c r="D55" s="10"/>
      <c r="E55" s="10"/>
      <c r="F55" s="1"/>
      <c r="G55" s="2"/>
      <c r="H55" s="1"/>
      <c r="I55" s="2"/>
      <c r="J55" s="1"/>
      <c r="K55" s="2"/>
      <c r="L55" s="1"/>
      <c r="M55" s="2"/>
      <c r="N55" s="1"/>
      <c r="O55" s="3"/>
      <c r="P55" s="4"/>
      <c r="Q55" s="3"/>
      <c r="R55" s="4"/>
      <c r="S5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6" spans="2:20" ht="30" customHeight="1" x14ac:dyDescent="0.2">
      <c r="B56" s="1"/>
      <c r="C56" s="10"/>
      <c r="D56" s="10"/>
      <c r="E56" s="10"/>
      <c r="F56" s="1"/>
      <c r="G56" s="2"/>
      <c r="H56" s="1"/>
      <c r="I56" s="2"/>
      <c r="J56" s="1"/>
      <c r="K56" s="2"/>
      <c r="L56" s="1"/>
      <c r="M56" s="2"/>
      <c r="N56" s="1"/>
      <c r="O56" s="3"/>
      <c r="P56" s="4"/>
      <c r="Q56" s="3"/>
      <c r="R56" s="4"/>
      <c r="S5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7" spans="2:20" ht="30" customHeight="1" x14ac:dyDescent="0.2">
      <c r="B57" s="1"/>
      <c r="C57" s="10"/>
      <c r="D57" s="10"/>
      <c r="E57" s="10"/>
      <c r="F57" s="1"/>
      <c r="G57" s="2"/>
      <c r="H57" s="1"/>
      <c r="I57" s="2"/>
      <c r="J57" s="1"/>
      <c r="K57" s="2"/>
      <c r="L57" s="1"/>
      <c r="M57" s="2"/>
      <c r="N57" s="1"/>
      <c r="O57" s="3"/>
      <c r="P57" s="4"/>
      <c r="Q57" s="3"/>
      <c r="R57" s="4"/>
      <c r="S5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8" spans="2:20" ht="30" customHeight="1" x14ac:dyDescent="0.2">
      <c r="B58" s="1"/>
      <c r="C58" s="10"/>
      <c r="D58" s="10"/>
      <c r="E58" s="10"/>
      <c r="F58" s="1"/>
      <c r="G58" s="2"/>
      <c r="H58" s="1"/>
      <c r="I58" s="2"/>
      <c r="J58" s="1"/>
      <c r="K58" s="2"/>
      <c r="L58" s="1"/>
      <c r="M58" s="2"/>
      <c r="N58" s="1"/>
      <c r="O58" s="3"/>
      <c r="P58" s="4"/>
      <c r="Q58" s="3"/>
      <c r="R58" s="4"/>
      <c r="S5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9" spans="2:20" ht="30" customHeight="1" x14ac:dyDescent="0.2">
      <c r="B59" s="1"/>
      <c r="C59" s="10"/>
      <c r="D59" s="10"/>
      <c r="E59" s="10"/>
      <c r="F59" s="1"/>
      <c r="G59" s="2"/>
      <c r="H59" s="1"/>
      <c r="I59" s="2"/>
      <c r="J59" s="1"/>
      <c r="K59" s="2"/>
      <c r="L59" s="1"/>
      <c r="M59" s="2"/>
      <c r="N59" s="1"/>
      <c r="O59" s="3"/>
      <c r="P59" s="4"/>
      <c r="Q59" s="3"/>
      <c r="R59" s="4"/>
      <c r="S5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5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0" spans="2:20" ht="30" customHeight="1" x14ac:dyDescent="0.2">
      <c r="B60" s="1"/>
      <c r="C60" s="10"/>
      <c r="D60" s="10"/>
      <c r="E60" s="10"/>
      <c r="F60" s="1"/>
      <c r="G60" s="2"/>
      <c r="H60" s="1"/>
      <c r="I60" s="2"/>
      <c r="J60" s="1"/>
      <c r="K60" s="2"/>
      <c r="L60" s="1"/>
      <c r="M60" s="2"/>
      <c r="N60" s="1"/>
      <c r="O60" s="3"/>
      <c r="P60" s="4"/>
      <c r="Q60" s="3"/>
      <c r="R60" s="4"/>
      <c r="S6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1" spans="2:20" ht="30" customHeight="1" x14ac:dyDescent="0.2">
      <c r="B61" s="1"/>
      <c r="C61" s="10"/>
      <c r="D61" s="10"/>
      <c r="E61" s="10"/>
      <c r="F61" s="1"/>
      <c r="G61" s="2"/>
      <c r="H61" s="1"/>
      <c r="I61" s="2"/>
      <c r="J61" s="1"/>
      <c r="K61" s="2"/>
      <c r="L61" s="1"/>
      <c r="M61" s="2"/>
      <c r="N61" s="1"/>
      <c r="O61" s="3"/>
      <c r="P61" s="4"/>
      <c r="Q61" s="3"/>
      <c r="R61" s="4"/>
      <c r="S6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2" spans="2:20" ht="30" customHeight="1" x14ac:dyDescent="0.2">
      <c r="B62" s="1"/>
      <c r="C62" s="10"/>
      <c r="D62" s="10"/>
      <c r="E62" s="10"/>
      <c r="F62" s="1"/>
      <c r="G62" s="2"/>
      <c r="H62" s="1"/>
      <c r="I62" s="2"/>
      <c r="J62" s="1"/>
      <c r="K62" s="2"/>
      <c r="L62" s="1"/>
      <c r="M62" s="2"/>
      <c r="N62" s="1"/>
      <c r="O62" s="3"/>
      <c r="P62" s="4"/>
      <c r="Q62" s="3"/>
      <c r="R62" s="4"/>
      <c r="S6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3" spans="2:20" ht="30" customHeight="1" x14ac:dyDescent="0.2">
      <c r="B63" s="1"/>
      <c r="C63" s="10"/>
      <c r="D63" s="10"/>
      <c r="E63" s="10"/>
      <c r="F63" s="1"/>
      <c r="G63" s="2"/>
      <c r="H63" s="1"/>
      <c r="I63" s="2"/>
      <c r="J63" s="1"/>
      <c r="K63" s="2"/>
      <c r="L63" s="1"/>
      <c r="M63" s="2"/>
      <c r="N63" s="1"/>
      <c r="O63" s="3"/>
      <c r="P63" s="4"/>
      <c r="Q63" s="3"/>
      <c r="R63" s="4"/>
      <c r="S6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4" spans="2:20" ht="30" customHeight="1" x14ac:dyDescent="0.2">
      <c r="B64" s="1"/>
      <c r="C64" s="10"/>
      <c r="D64" s="10"/>
      <c r="E64" s="10"/>
      <c r="F64" s="1"/>
      <c r="G64" s="2"/>
      <c r="H64" s="1"/>
      <c r="I64" s="2"/>
      <c r="J64" s="1"/>
      <c r="K64" s="2"/>
      <c r="L64" s="1"/>
      <c r="M64" s="2"/>
      <c r="N64" s="1"/>
      <c r="O64" s="3"/>
      <c r="P64" s="4"/>
      <c r="Q64" s="3"/>
      <c r="R64" s="4"/>
      <c r="S6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5" spans="2:20" ht="30" customHeight="1" x14ac:dyDescent="0.2">
      <c r="B65" s="1"/>
      <c r="C65" s="10"/>
      <c r="D65" s="10"/>
      <c r="E65" s="10"/>
      <c r="F65" s="1"/>
      <c r="G65" s="2"/>
      <c r="H65" s="1"/>
      <c r="I65" s="2"/>
      <c r="J65" s="1"/>
      <c r="K65" s="2"/>
      <c r="L65" s="1"/>
      <c r="M65" s="2"/>
      <c r="N65" s="1"/>
      <c r="O65" s="3"/>
      <c r="P65" s="4"/>
      <c r="Q65" s="3"/>
      <c r="R65" s="4"/>
      <c r="S6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6" spans="2:20" ht="30" customHeight="1" x14ac:dyDescent="0.2">
      <c r="B66" s="1"/>
      <c r="C66" s="10"/>
      <c r="D66" s="10"/>
      <c r="E66" s="10"/>
      <c r="F66" s="1"/>
      <c r="G66" s="2"/>
      <c r="H66" s="1"/>
      <c r="I66" s="2"/>
      <c r="J66" s="1"/>
      <c r="K66" s="2"/>
      <c r="L66" s="1"/>
      <c r="M66" s="2"/>
      <c r="N66" s="1"/>
      <c r="O66" s="3"/>
      <c r="P66" s="4"/>
      <c r="Q66" s="3"/>
      <c r="R66" s="4"/>
      <c r="S6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7" spans="2:20" ht="30" customHeight="1" x14ac:dyDescent="0.2">
      <c r="B67" s="1"/>
      <c r="C67" s="10"/>
      <c r="D67" s="10"/>
      <c r="E67" s="10"/>
      <c r="F67" s="1"/>
      <c r="G67" s="2"/>
      <c r="H67" s="1"/>
      <c r="I67" s="2"/>
      <c r="J67" s="1"/>
      <c r="K67" s="2"/>
      <c r="L67" s="1"/>
      <c r="M67" s="2"/>
      <c r="N67" s="1"/>
      <c r="O67" s="3"/>
      <c r="P67" s="4"/>
      <c r="Q67" s="3"/>
      <c r="R67" s="4"/>
      <c r="S6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8" spans="2:20" ht="30" customHeight="1" x14ac:dyDescent="0.2">
      <c r="B68" s="1"/>
      <c r="C68" s="10"/>
      <c r="D68" s="10"/>
      <c r="E68" s="10"/>
      <c r="F68" s="1"/>
      <c r="G68" s="2"/>
      <c r="H68" s="1"/>
      <c r="I68" s="2"/>
      <c r="J68" s="1"/>
      <c r="K68" s="2"/>
      <c r="L68" s="1"/>
      <c r="M68" s="2"/>
      <c r="N68" s="1"/>
      <c r="O68" s="3"/>
      <c r="P68" s="4"/>
      <c r="Q68" s="3"/>
      <c r="R68" s="4"/>
      <c r="S6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9" spans="2:20" ht="30" customHeight="1" x14ac:dyDescent="0.2">
      <c r="B69" s="1"/>
      <c r="C69" s="10"/>
      <c r="D69" s="10"/>
      <c r="E69" s="10"/>
      <c r="F69" s="1"/>
      <c r="G69" s="2"/>
      <c r="H69" s="1"/>
      <c r="I69" s="2"/>
      <c r="J69" s="1"/>
      <c r="K69" s="2"/>
      <c r="L69" s="1"/>
      <c r="M69" s="2"/>
      <c r="N69" s="1"/>
      <c r="O69" s="3"/>
      <c r="P69" s="4"/>
      <c r="Q69" s="3"/>
      <c r="R69" s="4"/>
      <c r="S6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6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0" spans="2:20" ht="30" customHeight="1" x14ac:dyDescent="0.2">
      <c r="B70" s="1"/>
      <c r="C70" s="10"/>
      <c r="D70" s="10"/>
      <c r="E70" s="10"/>
      <c r="F70" s="1"/>
      <c r="G70" s="2"/>
      <c r="H70" s="1"/>
      <c r="I70" s="2"/>
      <c r="J70" s="1"/>
      <c r="K70" s="2"/>
      <c r="L70" s="1"/>
      <c r="M70" s="2"/>
      <c r="N70" s="1"/>
      <c r="O70" s="3"/>
      <c r="P70" s="4"/>
      <c r="Q70" s="3"/>
      <c r="R70" s="4"/>
      <c r="S7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1" spans="2:20" ht="30" customHeight="1" x14ac:dyDescent="0.2">
      <c r="B71" s="1"/>
      <c r="C71" s="10"/>
      <c r="D71" s="10"/>
      <c r="E71" s="10"/>
      <c r="F71" s="1"/>
      <c r="G71" s="2"/>
      <c r="H71" s="1"/>
      <c r="I71" s="2"/>
      <c r="J71" s="1"/>
      <c r="K71" s="2"/>
      <c r="L71" s="1"/>
      <c r="M71" s="2"/>
      <c r="N71" s="1"/>
      <c r="O71" s="3"/>
      <c r="P71" s="4"/>
      <c r="Q71" s="3"/>
      <c r="R71" s="4"/>
      <c r="S7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2" spans="2:20" ht="30" customHeight="1" x14ac:dyDescent="0.2">
      <c r="B72" s="1"/>
      <c r="C72" s="10"/>
      <c r="D72" s="10"/>
      <c r="E72" s="10"/>
      <c r="F72" s="1"/>
      <c r="G72" s="2"/>
      <c r="H72" s="1"/>
      <c r="I72" s="2"/>
      <c r="J72" s="1"/>
      <c r="K72" s="2"/>
      <c r="L72" s="1"/>
      <c r="M72" s="2"/>
      <c r="N72" s="1"/>
      <c r="O72" s="3"/>
      <c r="P72" s="4"/>
      <c r="Q72" s="3"/>
      <c r="R72" s="4"/>
      <c r="S7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3" spans="2:20" ht="30" customHeight="1" x14ac:dyDescent="0.2">
      <c r="B73" s="1"/>
      <c r="C73" s="10"/>
      <c r="D73" s="10"/>
      <c r="E73" s="10"/>
      <c r="F73" s="1"/>
      <c r="G73" s="2"/>
      <c r="H73" s="1"/>
      <c r="I73" s="2"/>
      <c r="J73" s="1"/>
      <c r="K73" s="2"/>
      <c r="L73" s="1"/>
      <c r="M73" s="2"/>
      <c r="N73" s="1"/>
      <c r="O73" s="3"/>
      <c r="P73" s="4"/>
      <c r="Q73" s="3"/>
      <c r="R73" s="4"/>
      <c r="S7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4" spans="2:20" ht="30" customHeight="1" x14ac:dyDescent="0.2">
      <c r="B74" s="1"/>
      <c r="C74" s="10"/>
      <c r="D74" s="10"/>
      <c r="E74" s="10"/>
      <c r="F74" s="1"/>
      <c r="G74" s="2"/>
      <c r="H74" s="1"/>
      <c r="I74" s="2"/>
      <c r="J74" s="1"/>
      <c r="K74" s="2"/>
      <c r="L74" s="1"/>
      <c r="M74" s="2"/>
      <c r="N74" s="1"/>
      <c r="O74" s="3"/>
      <c r="P74" s="4"/>
      <c r="Q74" s="3"/>
      <c r="R74" s="4"/>
      <c r="S7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5" spans="2:20" ht="30" customHeight="1" x14ac:dyDescent="0.2">
      <c r="B75" s="1"/>
      <c r="C75" s="10"/>
      <c r="D75" s="10"/>
      <c r="E75" s="10"/>
      <c r="F75" s="1"/>
      <c r="G75" s="2"/>
      <c r="H75" s="1"/>
      <c r="I75" s="2"/>
      <c r="J75" s="1"/>
      <c r="K75" s="2"/>
      <c r="L75" s="1"/>
      <c r="M75" s="2"/>
      <c r="N75" s="1"/>
      <c r="O75" s="3"/>
      <c r="P75" s="4"/>
      <c r="Q75" s="3"/>
      <c r="R75" s="4"/>
      <c r="S7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6" spans="2:20" ht="30" customHeight="1" x14ac:dyDescent="0.2">
      <c r="B76" s="1"/>
      <c r="C76" s="10"/>
      <c r="D76" s="10"/>
      <c r="E76" s="10"/>
      <c r="F76" s="1"/>
      <c r="G76" s="2"/>
      <c r="H76" s="1"/>
      <c r="I76" s="2"/>
      <c r="J76" s="1"/>
      <c r="K76" s="2"/>
      <c r="L76" s="1"/>
      <c r="M76" s="2"/>
      <c r="N76" s="1"/>
      <c r="O76" s="3"/>
      <c r="P76" s="4"/>
      <c r="Q76" s="3"/>
      <c r="R76" s="4"/>
      <c r="S7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7" spans="2:20" ht="30" customHeight="1" x14ac:dyDescent="0.2">
      <c r="B77" s="1"/>
      <c r="C77" s="10"/>
      <c r="D77" s="10"/>
      <c r="E77" s="10"/>
      <c r="F77" s="1"/>
      <c r="G77" s="2"/>
      <c r="H77" s="1"/>
      <c r="I77" s="2"/>
      <c r="J77" s="1"/>
      <c r="K77" s="2"/>
      <c r="L77" s="1"/>
      <c r="M77" s="2"/>
      <c r="N77" s="1"/>
      <c r="O77" s="3"/>
      <c r="P77" s="4"/>
      <c r="Q77" s="3"/>
      <c r="R77" s="4"/>
      <c r="S7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8" spans="2:20" ht="30" customHeight="1" x14ac:dyDescent="0.2">
      <c r="B78" s="1"/>
      <c r="C78" s="10"/>
      <c r="D78" s="10"/>
      <c r="E78" s="10"/>
      <c r="F78" s="1"/>
      <c r="G78" s="2"/>
      <c r="H78" s="1"/>
      <c r="I78" s="2"/>
      <c r="J78" s="1"/>
      <c r="K78" s="2"/>
      <c r="L78" s="1"/>
      <c r="M78" s="2"/>
      <c r="N78" s="1"/>
      <c r="O78" s="3"/>
      <c r="P78" s="4"/>
      <c r="Q78" s="3"/>
      <c r="R78" s="4"/>
      <c r="S7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9" spans="2:20" ht="30" customHeight="1" x14ac:dyDescent="0.2">
      <c r="B79" s="1"/>
      <c r="C79" s="10"/>
      <c r="D79" s="10"/>
      <c r="E79" s="10"/>
      <c r="F79" s="1"/>
      <c r="G79" s="2"/>
      <c r="H79" s="1"/>
      <c r="I79" s="2"/>
      <c r="J79" s="1"/>
      <c r="K79" s="2"/>
      <c r="L79" s="1"/>
      <c r="M79" s="2"/>
      <c r="N79" s="1"/>
      <c r="O79" s="3"/>
      <c r="P79" s="4"/>
      <c r="Q79" s="3"/>
      <c r="R79" s="4"/>
      <c r="S7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7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0" spans="2:20" ht="30" customHeight="1" x14ac:dyDescent="0.2">
      <c r="B80" s="1"/>
      <c r="C80" s="10"/>
      <c r="D80" s="10"/>
      <c r="E80" s="10"/>
      <c r="F80" s="1"/>
      <c r="G80" s="2"/>
      <c r="H80" s="1"/>
      <c r="I80" s="2"/>
      <c r="J80" s="1"/>
      <c r="K80" s="2"/>
      <c r="L80" s="1"/>
      <c r="M80" s="2"/>
      <c r="N80" s="1"/>
      <c r="O80" s="3"/>
      <c r="P80" s="4"/>
      <c r="Q80" s="3"/>
      <c r="R80" s="4"/>
      <c r="S8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1" spans="2:20" ht="30" customHeight="1" x14ac:dyDescent="0.2">
      <c r="B81" s="1"/>
      <c r="C81" s="10"/>
      <c r="D81" s="10"/>
      <c r="E81" s="10"/>
      <c r="F81" s="1"/>
      <c r="G81" s="2"/>
      <c r="H81" s="1"/>
      <c r="I81" s="2"/>
      <c r="J81" s="1"/>
      <c r="K81" s="2"/>
      <c r="L81" s="1"/>
      <c r="M81" s="2"/>
      <c r="N81" s="1"/>
      <c r="O81" s="3"/>
      <c r="P81" s="4"/>
      <c r="Q81" s="3"/>
      <c r="R81" s="4"/>
      <c r="S8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2" spans="2:20" ht="30" customHeight="1" x14ac:dyDescent="0.2">
      <c r="B82" s="1"/>
      <c r="C82" s="10"/>
      <c r="D82" s="10"/>
      <c r="E82" s="10"/>
      <c r="F82" s="1"/>
      <c r="G82" s="2"/>
      <c r="H82" s="1"/>
      <c r="I82" s="2"/>
      <c r="J82" s="1"/>
      <c r="K82" s="2"/>
      <c r="L82" s="1"/>
      <c r="M82" s="2"/>
      <c r="N82" s="1"/>
      <c r="O82" s="3"/>
      <c r="P82" s="4"/>
      <c r="Q82" s="3"/>
      <c r="R82" s="4"/>
      <c r="S8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3" spans="2:20" ht="30" customHeight="1" x14ac:dyDescent="0.2">
      <c r="B83" s="1"/>
      <c r="C83" s="10"/>
      <c r="D83" s="10"/>
      <c r="E83" s="10"/>
      <c r="F83" s="1"/>
      <c r="G83" s="2"/>
      <c r="H83" s="1"/>
      <c r="I83" s="2"/>
      <c r="J83" s="1"/>
      <c r="K83" s="2"/>
      <c r="L83" s="1"/>
      <c r="M83" s="2"/>
      <c r="N83" s="1"/>
      <c r="O83" s="3"/>
      <c r="P83" s="4"/>
      <c r="Q83" s="3"/>
      <c r="R83" s="4"/>
      <c r="S8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4" spans="2:20" ht="30" customHeight="1" x14ac:dyDescent="0.2">
      <c r="B84" s="1"/>
      <c r="C84" s="10"/>
      <c r="D84" s="10"/>
      <c r="E84" s="10"/>
      <c r="F84" s="1"/>
      <c r="G84" s="2"/>
      <c r="H84" s="1"/>
      <c r="I84" s="2"/>
      <c r="J84" s="1"/>
      <c r="K84" s="2"/>
      <c r="L84" s="1"/>
      <c r="M84" s="2"/>
      <c r="N84" s="1"/>
      <c r="O84" s="3"/>
      <c r="P84" s="4"/>
      <c r="Q84" s="3"/>
      <c r="R84" s="4"/>
      <c r="S8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5" spans="2:20" ht="30" customHeight="1" x14ac:dyDescent="0.2">
      <c r="B85" s="1"/>
      <c r="C85" s="10"/>
      <c r="D85" s="10"/>
      <c r="E85" s="10"/>
      <c r="F85" s="1"/>
      <c r="G85" s="2"/>
      <c r="H85" s="1"/>
      <c r="I85" s="2"/>
      <c r="J85" s="1"/>
      <c r="K85" s="2"/>
      <c r="L85" s="1"/>
      <c r="M85" s="2"/>
      <c r="N85" s="1"/>
      <c r="O85" s="3"/>
      <c r="P85" s="4"/>
      <c r="Q85" s="3"/>
      <c r="R85" s="4"/>
      <c r="S8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6" spans="2:20" ht="30" customHeight="1" x14ac:dyDescent="0.2">
      <c r="B86" s="1"/>
      <c r="C86" s="10"/>
      <c r="D86" s="10"/>
      <c r="E86" s="10"/>
      <c r="F86" s="1"/>
      <c r="G86" s="2"/>
      <c r="H86" s="1"/>
      <c r="I86" s="2"/>
      <c r="J86" s="1"/>
      <c r="K86" s="2"/>
      <c r="L86" s="1"/>
      <c r="M86" s="2"/>
      <c r="N86" s="1"/>
      <c r="O86" s="3"/>
      <c r="P86" s="4"/>
      <c r="Q86" s="3"/>
      <c r="R86" s="4"/>
      <c r="S8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7" spans="2:20" ht="30" customHeight="1" x14ac:dyDescent="0.2">
      <c r="B87" s="1"/>
      <c r="C87" s="10"/>
      <c r="D87" s="10"/>
      <c r="E87" s="10"/>
      <c r="F87" s="1"/>
      <c r="G87" s="2"/>
      <c r="H87" s="1"/>
      <c r="I87" s="2"/>
      <c r="J87" s="1"/>
      <c r="K87" s="2"/>
      <c r="L87" s="1"/>
      <c r="M87" s="2"/>
      <c r="N87" s="1"/>
      <c r="O87" s="3"/>
      <c r="P87" s="4"/>
      <c r="Q87" s="3"/>
      <c r="R87" s="4"/>
      <c r="S8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8" spans="2:20" ht="30" customHeight="1" x14ac:dyDescent="0.2">
      <c r="B88" s="1"/>
      <c r="C88" s="10"/>
      <c r="D88" s="10"/>
      <c r="E88" s="10"/>
      <c r="F88" s="1"/>
      <c r="G88" s="2"/>
      <c r="H88" s="1"/>
      <c r="I88" s="2"/>
      <c r="J88" s="1"/>
      <c r="K88" s="2"/>
      <c r="L88" s="1"/>
      <c r="M88" s="2"/>
      <c r="N88" s="1"/>
      <c r="O88" s="3"/>
      <c r="P88" s="4"/>
      <c r="Q88" s="3"/>
      <c r="R88" s="4"/>
      <c r="S8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9" spans="2:20" ht="30" customHeight="1" x14ac:dyDescent="0.2">
      <c r="B89" s="1"/>
      <c r="C89" s="10"/>
      <c r="D89" s="10"/>
      <c r="E89" s="10"/>
      <c r="F89" s="1"/>
      <c r="G89" s="2"/>
      <c r="H89" s="1"/>
      <c r="I89" s="2"/>
      <c r="J89" s="1"/>
      <c r="K89" s="2"/>
      <c r="L89" s="1"/>
      <c r="M89" s="2"/>
      <c r="N89" s="1"/>
      <c r="O89" s="3"/>
      <c r="P89" s="4"/>
      <c r="Q89" s="3"/>
      <c r="R89" s="4"/>
      <c r="S8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8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0" spans="2:20" ht="30" customHeight="1" x14ac:dyDescent="0.2">
      <c r="B90" s="1"/>
      <c r="C90" s="10"/>
      <c r="D90" s="10"/>
      <c r="E90" s="10"/>
      <c r="F90" s="1"/>
      <c r="G90" s="2"/>
      <c r="H90" s="1"/>
      <c r="I90" s="2"/>
      <c r="J90" s="1"/>
      <c r="K90" s="2"/>
      <c r="L90" s="1"/>
      <c r="M90" s="2"/>
      <c r="N90" s="1"/>
      <c r="O90" s="3"/>
      <c r="P90" s="4"/>
      <c r="Q90" s="3"/>
      <c r="R90" s="4"/>
      <c r="S9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1" spans="2:20" ht="30" customHeight="1" x14ac:dyDescent="0.2">
      <c r="B91" s="1"/>
      <c r="C91" s="10"/>
      <c r="D91" s="10"/>
      <c r="E91" s="10"/>
      <c r="F91" s="1"/>
      <c r="G91" s="2"/>
      <c r="H91" s="1"/>
      <c r="I91" s="2"/>
      <c r="J91" s="1"/>
      <c r="K91" s="2"/>
      <c r="L91" s="1"/>
      <c r="M91" s="2"/>
      <c r="N91" s="1"/>
      <c r="O91" s="3"/>
      <c r="P91" s="4"/>
      <c r="Q91" s="3"/>
      <c r="R91" s="4"/>
      <c r="S9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2" spans="2:20" ht="30" customHeight="1" x14ac:dyDescent="0.2">
      <c r="B92" s="1"/>
      <c r="C92" s="10"/>
      <c r="D92" s="10"/>
      <c r="E92" s="10"/>
      <c r="F92" s="1"/>
      <c r="G92" s="2"/>
      <c r="H92" s="1"/>
      <c r="I92" s="2"/>
      <c r="J92" s="1"/>
      <c r="K92" s="2"/>
      <c r="L92" s="1"/>
      <c r="M92" s="2"/>
      <c r="N92" s="1"/>
      <c r="O92" s="3"/>
      <c r="P92" s="4"/>
      <c r="Q92" s="3"/>
      <c r="R92" s="4"/>
      <c r="S9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3" spans="2:20" ht="30" customHeight="1" x14ac:dyDescent="0.2">
      <c r="B93" s="1"/>
      <c r="C93" s="10"/>
      <c r="D93" s="10"/>
      <c r="E93" s="10"/>
      <c r="F93" s="1"/>
      <c r="G93" s="2"/>
      <c r="H93" s="1"/>
      <c r="I93" s="2"/>
      <c r="J93" s="1"/>
      <c r="K93" s="2"/>
      <c r="L93" s="1"/>
      <c r="M93" s="2"/>
      <c r="N93" s="1"/>
      <c r="O93" s="3"/>
      <c r="P93" s="4"/>
      <c r="Q93" s="3"/>
      <c r="R93" s="4"/>
      <c r="S9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4" spans="2:20" ht="30" customHeight="1" x14ac:dyDescent="0.2">
      <c r="B94" s="1"/>
      <c r="C94" s="10"/>
      <c r="D94" s="10"/>
      <c r="E94" s="10"/>
      <c r="F94" s="1"/>
      <c r="G94" s="2"/>
      <c r="H94" s="1"/>
      <c r="I94" s="2"/>
      <c r="J94" s="1"/>
      <c r="K94" s="2"/>
      <c r="L94" s="1"/>
      <c r="M94" s="2"/>
      <c r="N94" s="1"/>
      <c r="O94" s="3"/>
      <c r="P94" s="4"/>
      <c r="Q94" s="3"/>
      <c r="R94" s="4"/>
      <c r="S9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5" spans="2:20" ht="30" customHeight="1" x14ac:dyDescent="0.2">
      <c r="B95" s="1"/>
      <c r="C95" s="10"/>
      <c r="D95" s="10"/>
      <c r="E95" s="10"/>
      <c r="F95" s="1"/>
      <c r="G95" s="2"/>
      <c r="H95" s="1"/>
      <c r="I95" s="2"/>
      <c r="J95" s="1"/>
      <c r="K95" s="2"/>
      <c r="L95" s="1"/>
      <c r="M95" s="2"/>
      <c r="N95" s="1"/>
      <c r="O95" s="3"/>
      <c r="P95" s="4"/>
      <c r="Q95" s="3"/>
      <c r="R95" s="4"/>
      <c r="S9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6" spans="2:20" ht="30" customHeight="1" x14ac:dyDescent="0.2">
      <c r="B96" s="1"/>
      <c r="C96" s="10"/>
      <c r="D96" s="10"/>
      <c r="E96" s="10"/>
      <c r="F96" s="1"/>
      <c r="G96" s="2"/>
      <c r="H96" s="1"/>
      <c r="I96" s="2"/>
      <c r="J96" s="1"/>
      <c r="K96" s="2"/>
      <c r="L96" s="1"/>
      <c r="M96" s="2"/>
      <c r="N96" s="1"/>
      <c r="O96" s="3"/>
      <c r="P96" s="4"/>
      <c r="Q96" s="3"/>
      <c r="R96" s="4"/>
      <c r="S9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7" spans="2:20" ht="30" customHeight="1" x14ac:dyDescent="0.2">
      <c r="B97" s="1"/>
      <c r="C97" s="10"/>
      <c r="D97" s="10"/>
      <c r="E97" s="10"/>
      <c r="F97" s="1"/>
      <c r="G97" s="2"/>
      <c r="H97" s="1"/>
      <c r="I97" s="2"/>
      <c r="J97" s="1"/>
      <c r="K97" s="2"/>
      <c r="L97" s="1"/>
      <c r="M97" s="2"/>
      <c r="N97" s="1"/>
      <c r="O97" s="3"/>
      <c r="P97" s="4"/>
      <c r="Q97" s="3"/>
      <c r="R97" s="4"/>
      <c r="S9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8" spans="2:20" ht="30" customHeight="1" x14ac:dyDescent="0.2">
      <c r="B98" s="1"/>
      <c r="C98" s="10"/>
      <c r="D98" s="10"/>
      <c r="E98" s="10"/>
      <c r="F98" s="1"/>
      <c r="G98" s="2"/>
      <c r="H98" s="1"/>
      <c r="I98" s="2"/>
      <c r="J98" s="1"/>
      <c r="K98" s="2"/>
      <c r="L98" s="1"/>
      <c r="M98" s="2"/>
      <c r="N98" s="1"/>
      <c r="O98" s="3"/>
      <c r="P98" s="4"/>
      <c r="Q98" s="3"/>
      <c r="R98" s="4"/>
      <c r="S9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9" spans="2:20" ht="30" customHeight="1" x14ac:dyDescent="0.2">
      <c r="B99" s="1"/>
      <c r="C99" s="10"/>
      <c r="D99" s="10"/>
      <c r="E99" s="10"/>
      <c r="F99" s="1"/>
      <c r="G99" s="2"/>
      <c r="H99" s="1"/>
      <c r="I99" s="2"/>
      <c r="J99" s="1"/>
      <c r="K99" s="2"/>
      <c r="L99" s="1"/>
      <c r="M99" s="2"/>
      <c r="N99" s="1"/>
      <c r="O99" s="3"/>
      <c r="P99" s="4"/>
      <c r="Q99" s="3"/>
      <c r="R99" s="4"/>
      <c r="S9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9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0" spans="2:20" ht="30" customHeight="1" x14ac:dyDescent="0.2">
      <c r="B100" s="1"/>
      <c r="C100" s="10"/>
      <c r="D100" s="10"/>
      <c r="E100" s="10"/>
      <c r="F100" s="1"/>
      <c r="G100" s="2"/>
      <c r="H100" s="1"/>
      <c r="I100" s="2"/>
      <c r="J100" s="1"/>
      <c r="K100" s="2"/>
      <c r="L100" s="1"/>
      <c r="M100" s="2"/>
      <c r="N100" s="1"/>
      <c r="O100" s="3"/>
      <c r="P100" s="4"/>
      <c r="Q100" s="3"/>
      <c r="R100" s="4"/>
      <c r="S10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1" spans="2:20" ht="30" customHeight="1" x14ac:dyDescent="0.2">
      <c r="B101" s="1"/>
      <c r="C101" s="10"/>
      <c r="D101" s="10"/>
      <c r="E101" s="10"/>
      <c r="F101" s="1"/>
      <c r="G101" s="2"/>
      <c r="H101" s="1"/>
      <c r="I101" s="2"/>
      <c r="J101" s="1"/>
      <c r="K101" s="2"/>
      <c r="L101" s="1"/>
      <c r="M101" s="2"/>
      <c r="N101" s="1"/>
      <c r="O101" s="3"/>
      <c r="P101" s="4"/>
      <c r="Q101" s="3"/>
      <c r="R101" s="4"/>
      <c r="S101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1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2" spans="2:20" ht="30" customHeight="1" x14ac:dyDescent="0.2">
      <c r="B102" s="1"/>
      <c r="C102" s="10"/>
      <c r="D102" s="10"/>
      <c r="E102" s="10"/>
      <c r="F102" s="1"/>
      <c r="G102" s="2"/>
      <c r="H102" s="1"/>
      <c r="I102" s="2"/>
      <c r="J102" s="1"/>
      <c r="K102" s="2"/>
      <c r="L102" s="1"/>
      <c r="M102" s="2"/>
      <c r="N102" s="1"/>
      <c r="O102" s="3"/>
      <c r="P102" s="4"/>
      <c r="Q102" s="3"/>
      <c r="R102" s="4"/>
      <c r="S102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2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3" spans="2:20" ht="30" customHeight="1" x14ac:dyDescent="0.2">
      <c r="B103" s="1"/>
      <c r="C103" s="10"/>
      <c r="D103" s="10"/>
      <c r="E103" s="10"/>
      <c r="F103" s="1"/>
      <c r="G103" s="2"/>
      <c r="H103" s="1"/>
      <c r="I103" s="2"/>
      <c r="J103" s="1"/>
      <c r="K103" s="2"/>
      <c r="L103" s="1"/>
      <c r="M103" s="2"/>
      <c r="N103" s="1"/>
      <c r="O103" s="3"/>
      <c r="P103" s="4"/>
      <c r="Q103" s="3"/>
      <c r="R103" s="4"/>
      <c r="S103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3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4" spans="2:20" ht="30" customHeight="1" x14ac:dyDescent="0.2">
      <c r="B104" s="1"/>
      <c r="C104" s="10"/>
      <c r="D104" s="10"/>
      <c r="E104" s="10"/>
      <c r="F104" s="1"/>
      <c r="G104" s="2"/>
      <c r="H104" s="1"/>
      <c r="I104" s="2"/>
      <c r="J104" s="1"/>
      <c r="K104" s="2"/>
      <c r="L104" s="1"/>
      <c r="M104" s="2"/>
      <c r="N104" s="1"/>
      <c r="O104" s="2"/>
      <c r="P104" s="4"/>
      <c r="Q104" s="3"/>
      <c r="R104" s="4"/>
      <c r="S104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4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5" spans="2:20" ht="30" customHeight="1" x14ac:dyDescent="0.2">
      <c r="B105" s="1"/>
      <c r="C105" s="10"/>
      <c r="D105" s="10"/>
      <c r="E105" s="10"/>
      <c r="F105" s="1"/>
      <c r="G105" s="2"/>
      <c r="H105" s="1"/>
      <c r="I105" s="2"/>
      <c r="J105" s="1"/>
      <c r="K105" s="2"/>
      <c r="L105" s="1"/>
      <c r="M105" s="2"/>
      <c r="N105" s="1"/>
      <c r="O105" s="3"/>
      <c r="P105" s="4"/>
      <c r="Q105" s="3"/>
      <c r="R105" s="4"/>
      <c r="S105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5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6" spans="2:20" ht="30" customHeight="1" x14ac:dyDescent="0.2">
      <c r="B106" s="1"/>
      <c r="C106" s="10"/>
      <c r="D106" s="10"/>
      <c r="E106" s="10"/>
      <c r="F106" s="1"/>
      <c r="G106" s="2"/>
      <c r="H106" s="1"/>
      <c r="I106" s="2"/>
      <c r="J106" s="1"/>
      <c r="K106" s="2"/>
      <c r="L106" s="1"/>
      <c r="M106" s="2"/>
      <c r="N106" s="1"/>
      <c r="O106" s="3"/>
      <c r="P106" s="4"/>
      <c r="Q106" s="3"/>
      <c r="R106" s="4"/>
      <c r="S106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6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7" spans="2:20" ht="30" customHeight="1" x14ac:dyDescent="0.2">
      <c r="B107" s="1"/>
      <c r="C107" s="10"/>
      <c r="D107" s="10"/>
      <c r="E107" s="10"/>
      <c r="F107" s="1"/>
      <c r="G107" s="2"/>
      <c r="H107" s="1"/>
      <c r="I107" s="2"/>
      <c r="J107" s="1"/>
      <c r="K107" s="2"/>
      <c r="L107" s="1"/>
      <c r="M107" s="2"/>
      <c r="N107" s="1"/>
      <c r="O107" s="3"/>
      <c r="P107" s="4"/>
      <c r="Q107" s="3"/>
      <c r="R107" s="4"/>
      <c r="S107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7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8" spans="2:20" ht="30" customHeight="1" x14ac:dyDescent="0.2">
      <c r="B108" s="1"/>
      <c r="C108" s="10"/>
      <c r="D108" s="10"/>
      <c r="E108" s="10"/>
      <c r="F108" s="1"/>
      <c r="G108" s="2"/>
      <c r="H108" s="1"/>
      <c r="I108" s="2"/>
      <c r="J108" s="1"/>
      <c r="K108" s="2"/>
      <c r="L108" s="1"/>
      <c r="M108" s="2"/>
      <c r="N108" s="1"/>
      <c r="O108" s="3"/>
      <c r="P108" s="4"/>
      <c r="Q108" s="3"/>
      <c r="R108" s="4"/>
      <c r="S108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8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9" spans="2:20" ht="30" customHeight="1" x14ac:dyDescent="0.2">
      <c r="B109" s="1"/>
      <c r="C109" s="10"/>
      <c r="D109" s="10"/>
      <c r="E109" s="10"/>
      <c r="F109" s="1"/>
      <c r="G109" s="2"/>
      <c r="H109" s="1"/>
      <c r="I109" s="2"/>
      <c r="J109" s="1"/>
      <c r="K109" s="2"/>
      <c r="L109" s="1"/>
      <c r="M109" s="2"/>
      <c r="N109" s="1"/>
      <c r="O109" s="3"/>
      <c r="P109" s="4"/>
      <c r="Q109" s="3"/>
      <c r="R109" s="4"/>
      <c r="S109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09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0" spans="2:20" ht="30" customHeight="1" x14ac:dyDescent="0.2">
      <c r="B110" s="1"/>
      <c r="C110" s="10"/>
      <c r="D110" s="10"/>
      <c r="E110" s="10"/>
      <c r="F110" s="1"/>
      <c r="G110" s="2"/>
      <c r="H110" s="1"/>
      <c r="I110" s="2"/>
      <c r="J110" s="1"/>
      <c r="K110" s="2"/>
      <c r="L110" s="1"/>
      <c r="M110" s="2"/>
      <c r="N110" s="1"/>
      <c r="O110" s="3"/>
      <c r="P110" s="4"/>
      <c r="Q110" s="3"/>
      <c r="R110" s="4"/>
      <c r="S110" s="38">
        <f>SUM(Expense[[#This Row],[CITLI HOURS]]+Expense[[#This Row],[DUITF HOURS]]+Expense[[#This Row],[SAVE HOURS]]+Expense[[#This Row],[MC-HVA HOURS]]+Expense[[#This Row],[PED-BIKE HOURS]]+Expense[[#This Row],[ADMIN HOURS]])</f>
        <v>0</v>
      </c>
      <c r="T110" s="39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1" spans="2:20" customFormat="1" ht="30" customHeight="1" thickBot="1" x14ac:dyDescent="0.25">
      <c r="B111" s="18" t="s">
        <v>2</v>
      </c>
      <c r="C111" s="19"/>
      <c r="D111" s="19"/>
      <c r="E111" s="20"/>
      <c r="F111" s="18">
        <f>SUM(Expense[CITLI HOURS])</f>
        <v>0</v>
      </c>
      <c r="G111" s="21">
        <f>SUM(Expense[CITLI FUNDS])</f>
        <v>0</v>
      </c>
      <c r="H111" s="18">
        <f>SUM(Expense[DUITF HOURS])</f>
        <v>0</v>
      </c>
      <c r="I111" s="21">
        <f>SUM(Expense[DUITF FUNDS])</f>
        <v>0</v>
      </c>
      <c r="J111" s="18">
        <f>SUM(Expense[SAVE HOURS])</f>
        <v>0</v>
      </c>
      <c r="K111" s="21">
        <f>SUM(Expense[SAVE FUNDS])</f>
        <v>0</v>
      </c>
      <c r="L111" s="18">
        <f>SUM(Expense[MC-HVA HOURS])</f>
        <v>0</v>
      </c>
      <c r="M111" s="21">
        <f>SUM(Expense[MC-HVA FUNDS])</f>
        <v>0</v>
      </c>
      <c r="N111" s="22">
        <f>SUM(Expense[PED-BIKE HOURS])</f>
        <v>0</v>
      </c>
      <c r="O111" s="23">
        <f>SUM(Expense[PED-BIKE FUNDS])</f>
        <v>0</v>
      </c>
      <c r="P111" s="22">
        <f>SUM(Expense[ADMIN HOURS])</f>
        <v>0</v>
      </c>
      <c r="Q111" s="23">
        <f>SUM(Expense[ADMIN FUNDS])</f>
        <v>5</v>
      </c>
      <c r="R111" s="22">
        <f>SUBTOTAL(109,Expense[MILEAGE])</f>
        <v>0</v>
      </c>
      <c r="S111" s="22">
        <f>SUM(Expense[TOTAL HOURS])</f>
        <v>0</v>
      </c>
      <c r="T111" s="37">
        <f>SUM(Expense[REIMBURSEMENT])</f>
        <v>5</v>
      </c>
    </row>
    <row r="112" spans="2:20" customFormat="1" ht="30" customHeight="1" x14ac:dyDescent="0.25">
      <c r="B112" s="24" t="s">
        <v>11</v>
      </c>
      <c r="C112" s="25"/>
      <c r="D112" s="25"/>
      <c r="E112" s="26"/>
      <c r="F112" s="25"/>
      <c r="G112" s="27">
        <f>SUM(Expense[[#Totals],[CITLI FUNDS]])*0.0765</f>
        <v>0</v>
      </c>
      <c r="H112" s="25"/>
      <c r="I112" s="27">
        <f>SUM(Expense[[#Totals],[DUITF FUNDS]])*0.0765</f>
        <v>0</v>
      </c>
      <c r="J112" s="25"/>
      <c r="K112" s="27">
        <f>SUM(Expense[[#Totals],[SAVE FUNDS]])*0.0765</f>
        <v>0</v>
      </c>
      <c r="L112" s="25"/>
      <c r="M112" s="27">
        <f>SUM(Expense[[#Totals],[MC-HVA FUNDS]])*0.0765</f>
        <v>0</v>
      </c>
      <c r="N112" s="25"/>
      <c r="O112" s="27">
        <f>SUM(Expense[[#Totals],[PED-BIKE FUNDS]])*0.0765</f>
        <v>0</v>
      </c>
      <c r="P112" s="25"/>
      <c r="Q112" s="27">
        <f>SUM(Expense[[#Totals],[ADMIN FUNDS]])*0.0765</f>
        <v>0.38250000000000001</v>
      </c>
      <c r="R112" s="28"/>
      <c r="S112" s="28"/>
      <c r="T112" s="27">
        <f>SUM(G112,I112,K112,M112,O112,Q112)</f>
        <v>0.38250000000000001</v>
      </c>
    </row>
    <row r="113" spans="2:27" ht="30" customHeight="1" x14ac:dyDescent="0.25">
      <c r="B113" s="7"/>
      <c r="U113"/>
      <c r="V113"/>
      <c r="W113"/>
      <c r="X113"/>
      <c r="Y113"/>
      <c r="Z113"/>
      <c r="AA113"/>
    </row>
    <row r="114" spans="2:27" ht="30" customHeight="1" x14ac:dyDescent="0.25">
      <c r="B114" s="29" t="s">
        <v>13</v>
      </c>
      <c r="C114" s="30"/>
      <c r="D114" s="30" t="s">
        <v>12</v>
      </c>
      <c r="F114" s="6"/>
      <c r="G114" s="5"/>
      <c r="H114" s="6"/>
      <c r="I114" s="5"/>
      <c r="J114" s="6"/>
      <c r="K114" s="5"/>
      <c r="L114" s="6"/>
      <c r="M114" s="5"/>
      <c r="N114" s="6"/>
      <c r="O114" s="5"/>
      <c r="P114" s="6"/>
      <c r="Q114" s="5"/>
      <c r="S114" s="12"/>
      <c r="T114"/>
      <c r="U114"/>
      <c r="V114"/>
      <c r="W114"/>
      <c r="X114"/>
      <c r="Y114"/>
      <c r="Z114"/>
      <c r="AA114"/>
    </row>
    <row r="115" spans="2:27" ht="30" customHeight="1" x14ac:dyDescent="0.25">
      <c r="B115" s="17">
        <f>SUM(Expense[MILEAGE])</f>
        <v>0</v>
      </c>
      <c r="C115" s="31"/>
      <c r="D115" s="31">
        <f>SUM(B115*0.49)</f>
        <v>0</v>
      </c>
      <c r="F115" s="6"/>
      <c r="G115" s="5"/>
      <c r="H115" s="6"/>
      <c r="I115" s="5"/>
      <c r="J115" s="6"/>
      <c r="K115" s="5"/>
      <c r="L115" s="6"/>
      <c r="M115" s="5"/>
      <c r="N115" s="6"/>
      <c r="O115" s="5"/>
      <c r="P115" s="6"/>
      <c r="Q115" s="5"/>
      <c r="S115" s="12"/>
      <c r="T115"/>
      <c r="U115"/>
      <c r="V115"/>
      <c r="W115"/>
      <c r="X115"/>
      <c r="Y115"/>
      <c r="Z115"/>
      <c r="AA115"/>
    </row>
    <row r="116" spans="2:27" ht="30" customHeight="1" x14ac:dyDescent="0.25">
      <c r="B116" s="32" t="s">
        <v>15</v>
      </c>
      <c r="C116" s="30" t="s">
        <v>22</v>
      </c>
      <c r="D116" s="30" t="s">
        <v>17</v>
      </c>
      <c r="E116" s="5"/>
      <c r="F116" s="6"/>
      <c r="G116" s="5"/>
      <c r="H116" s="6"/>
      <c r="I116" s="5"/>
      <c r="J116" s="6"/>
      <c r="K116" s="5"/>
      <c r="L116" s="6"/>
      <c r="M116" s="5"/>
      <c r="N116" s="6"/>
      <c r="O116" s="5"/>
      <c r="P116" s="6"/>
      <c r="T116"/>
      <c r="U116"/>
      <c r="V116"/>
      <c r="W116"/>
      <c r="X116"/>
      <c r="Y116"/>
      <c r="Z116"/>
      <c r="AA116"/>
    </row>
    <row r="117" spans="2:27" ht="30" customHeight="1" x14ac:dyDescent="0.25">
      <c r="B117" s="1"/>
      <c r="C117" s="8"/>
      <c r="D117" s="8">
        <v>0</v>
      </c>
      <c r="E117" s="5"/>
      <c r="F117" s="6"/>
      <c r="G117" s="5"/>
      <c r="H117" s="6"/>
      <c r="I117" s="5"/>
      <c r="J117" s="6"/>
      <c r="K117" s="5"/>
      <c r="L117" s="6"/>
      <c r="M117" s="5"/>
      <c r="N117" s="6"/>
      <c r="O117" s="5"/>
      <c r="P117" s="6"/>
      <c r="T117"/>
      <c r="U117"/>
      <c r="V117"/>
      <c r="W117"/>
      <c r="X117"/>
      <c r="Y117"/>
      <c r="Z117"/>
      <c r="AA117"/>
    </row>
    <row r="118" spans="2:27" ht="30" customHeight="1" x14ac:dyDescent="0.25">
      <c r="B118" s="1"/>
      <c r="C118" s="8"/>
      <c r="D118" s="8">
        <v>0</v>
      </c>
      <c r="E118" s="5"/>
      <c r="F118" s="6"/>
      <c r="G118" s="5"/>
      <c r="H118" s="6"/>
      <c r="I118" s="5"/>
      <c r="J118" s="6"/>
      <c r="K118" s="5"/>
      <c r="L118" s="6"/>
      <c r="M118" s="5"/>
      <c r="N118" s="6"/>
      <c r="O118" s="5"/>
      <c r="P118" s="6"/>
      <c r="T118"/>
      <c r="U118"/>
      <c r="V118"/>
      <c r="W118"/>
      <c r="X118"/>
      <c r="Y118"/>
      <c r="Z118"/>
      <c r="AA118"/>
    </row>
    <row r="119" spans="2:27" ht="30" customHeight="1" x14ac:dyDescent="0.25">
      <c r="B119" s="1"/>
      <c r="C119" s="8"/>
      <c r="D119" s="8">
        <v>0</v>
      </c>
      <c r="E119" s="5"/>
      <c r="F119" s="6"/>
      <c r="G119" s="5"/>
      <c r="H119" s="6"/>
      <c r="I119" s="5"/>
      <c r="J119" s="6"/>
      <c r="K119" s="5"/>
      <c r="L119" s="6"/>
      <c r="M119" s="5"/>
      <c r="N119" s="6"/>
      <c r="O119" s="5"/>
      <c r="P119" s="6"/>
      <c r="T119"/>
      <c r="U119"/>
      <c r="V119"/>
      <c r="W119"/>
      <c r="X119"/>
      <c r="Y119"/>
      <c r="Z119"/>
      <c r="AA119"/>
    </row>
    <row r="120" spans="2:27" ht="30" customHeight="1" x14ac:dyDescent="0.25">
      <c r="B120" s="1"/>
      <c r="C120" s="8"/>
      <c r="D120" s="8">
        <v>0</v>
      </c>
      <c r="E120" s="5"/>
      <c r="F120" s="6"/>
      <c r="G120" s="5"/>
      <c r="H120" s="6"/>
      <c r="I120" s="5"/>
      <c r="J120" s="6"/>
      <c r="K120" s="5"/>
      <c r="L120" s="6"/>
      <c r="M120" s="5"/>
      <c r="N120" s="6"/>
      <c r="O120" s="5"/>
      <c r="P120" s="6"/>
      <c r="T120"/>
      <c r="U120"/>
      <c r="V120"/>
      <c r="W120"/>
      <c r="X120"/>
      <c r="Y120"/>
      <c r="Z120"/>
      <c r="AA120"/>
    </row>
    <row r="121" spans="2:27" ht="30" customHeight="1" x14ac:dyDescent="0.25">
      <c r="B121" s="1"/>
      <c r="C121" s="8"/>
      <c r="D121" s="8">
        <v>0</v>
      </c>
      <c r="U121"/>
      <c r="V121"/>
      <c r="W121"/>
      <c r="X121"/>
      <c r="Y121"/>
      <c r="Z121"/>
      <c r="AA121"/>
    </row>
    <row r="122" spans="2:27" ht="30" customHeight="1" x14ac:dyDescent="0.25">
      <c r="B122" s="1"/>
      <c r="C122" s="8"/>
      <c r="D122" s="8">
        <v>0</v>
      </c>
      <c r="U122"/>
      <c r="V122"/>
      <c r="W122"/>
      <c r="X122"/>
      <c r="Y122"/>
      <c r="Z122"/>
      <c r="AA122"/>
    </row>
    <row r="123" spans="2:27" ht="30" customHeight="1" x14ac:dyDescent="0.25">
      <c r="B123" s="33" t="s">
        <v>2</v>
      </c>
      <c r="C123" s="34"/>
      <c r="D123" s="34">
        <f>SUM(D117:D122)</f>
        <v>0</v>
      </c>
      <c r="U123"/>
      <c r="V123"/>
      <c r="W123"/>
      <c r="X123"/>
      <c r="Y123"/>
      <c r="Z123"/>
      <c r="AA123"/>
    </row>
    <row r="124" spans="2:27" ht="30" customHeight="1" x14ac:dyDescent="0.2">
      <c r="U124"/>
      <c r="V124"/>
      <c r="W124"/>
      <c r="X124"/>
      <c r="Y124"/>
      <c r="Z124"/>
      <c r="AA124"/>
    </row>
    <row r="125" spans="2:27" ht="30" customHeight="1" x14ac:dyDescent="0.2">
      <c r="U125"/>
      <c r="V125"/>
      <c r="W125"/>
      <c r="X125"/>
      <c r="Y125"/>
      <c r="Z125"/>
      <c r="AA125"/>
    </row>
    <row r="126" spans="2:27" ht="30" customHeight="1" x14ac:dyDescent="0.2">
      <c r="U126"/>
      <c r="V126"/>
      <c r="W126"/>
      <c r="X126"/>
      <c r="Y126"/>
      <c r="Z126"/>
      <c r="AA126"/>
    </row>
    <row r="127" spans="2:27" ht="30" customHeight="1" x14ac:dyDescent="0.2">
      <c r="U127"/>
      <c r="V127"/>
      <c r="W127"/>
      <c r="X127"/>
      <c r="Y127"/>
      <c r="Z127"/>
      <c r="AA127"/>
    </row>
    <row r="128" spans="2:27" ht="30" customHeight="1" x14ac:dyDescent="0.2">
      <c r="U128"/>
      <c r="V128"/>
      <c r="W128"/>
      <c r="X128"/>
      <c r="Y128"/>
      <c r="Z128"/>
      <c r="AA128"/>
    </row>
    <row r="129" spans="21:27" ht="30" customHeight="1" x14ac:dyDescent="0.2">
      <c r="U129"/>
      <c r="V129"/>
      <c r="W129"/>
      <c r="X129"/>
      <c r="Y129"/>
      <c r="Z129"/>
      <c r="AA129"/>
    </row>
    <row r="130" spans="21:27" ht="30" customHeight="1" x14ac:dyDescent="0.2">
      <c r="U130"/>
      <c r="V130"/>
      <c r="W130"/>
      <c r="X130"/>
      <c r="Y130"/>
      <c r="Z130"/>
      <c r="AA130"/>
    </row>
    <row r="131" spans="21:27" ht="30" customHeight="1" x14ac:dyDescent="0.2">
      <c r="U131"/>
      <c r="V131"/>
      <c r="W131"/>
      <c r="X131"/>
      <c r="Y131"/>
      <c r="Z131"/>
      <c r="AA131"/>
    </row>
    <row r="132" spans="21:27" ht="30" customHeight="1" x14ac:dyDescent="0.2">
      <c r="U132"/>
      <c r="V132"/>
      <c r="W132"/>
      <c r="X132"/>
      <c r="Y132"/>
      <c r="Z132"/>
      <c r="AA132"/>
    </row>
    <row r="133" spans="21:27" ht="30" customHeight="1" x14ac:dyDescent="0.2">
      <c r="U133"/>
      <c r="V133"/>
      <c r="W133"/>
      <c r="X133"/>
      <c r="Y133"/>
      <c r="Z133"/>
      <c r="AA133"/>
    </row>
    <row r="134" spans="21:27" ht="30" customHeight="1" x14ac:dyDescent="0.2">
      <c r="U134"/>
      <c r="V134"/>
      <c r="W134"/>
      <c r="X134"/>
      <c r="Y134"/>
      <c r="Z134"/>
      <c r="AA134"/>
    </row>
    <row r="135" spans="21:27" ht="30" customHeight="1" x14ac:dyDescent="0.2">
      <c r="U135"/>
      <c r="V135"/>
      <c r="W135"/>
      <c r="X135"/>
      <c r="Y135"/>
      <c r="Z135"/>
      <c r="AA135"/>
    </row>
    <row r="136" spans="21:27" ht="30" customHeight="1" x14ac:dyDescent="0.2">
      <c r="U136"/>
      <c r="V136"/>
      <c r="W136"/>
      <c r="X136"/>
      <c r="Y136"/>
      <c r="Z136"/>
      <c r="AA136"/>
    </row>
    <row r="137" spans="21:27" ht="30" customHeight="1" x14ac:dyDescent="0.2">
      <c r="U137"/>
      <c r="V137"/>
      <c r="W137"/>
      <c r="X137"/>
      <c r="Y137"/>
      <c r="Z137"/>
      <c r="AA137"/>
    </row>
    <row r="138" spans="21:27" ht="30" customHeight="1" x14ac:dyDescent="0.2">
      <c r="U138"/>
      <c r="V138"/>
      <c r="W138"/>
      <c r="X138"/>
      <c r="Y138"/>
      <c r="Z138"/>
      <c r="AA138"/>
    </row>
    <row r="139" spans="21:27" ht="30" customHeight="1" x14ac:dyDescent="0.2">
      <c r="U139"/>
      <c r="V139"/>
      <c r="W139"/>
      <c r="X139"/>
      <c r="Y139"/>
      <c r="Z139"/>
      <c r="AA139"/>
    </row>
    <row r="140" spans="21:27" ht="30" customHeight="1" x14ac:dyDescent="0.2">
      <c r="U140"/>
      <c r="V140"/>
      <c r="W140"/>
      <c r="X140"/>
      <c r="Y140"/>
      <c r="Z140"/>
      <c r="AA140"/>
    </row>
    <row r="141" spans="21:27" ht="30" customHeight="1" x14ac:dyDescent="0.2">
      <c r="U141"/>
      <c r="V141"/>
      <c r="W141"/>
      <c r="X141"/>
      <c r="Y141"/>
      <c r="Z141"/>
      <c r="AA141"/>
    </row>
    <row r="142" spans="21:27" ht="30" customHeight="1" x14ac:dyDescent="0.2">
      <c r="U142"/>
      <c r="V142"/>
      <c r="W142"/>
      <c r="X142"/>
      <c r="Y142"/>
      <c r="Z142"/>
      <c r="AA142"/>
    </row>
    <row r="143" spans="21:27" ht="30" customHeight="1" x14ac:dyDescent="0.2">
      <c r="U143"/>
      <c r="V143"/>
      <c r="W143"/>
      <c r="X143"/>
      <c r="Y143"/>
      <c r="Z143"/>
      <c r="AA143"/>
    </row>
    <row r="144" spans="21:27" ht="30" customHeight="1" x14ac:dyDescent="0.2">
      <c r="U144"/>
      <c r="V144"/>
      <c r="W144"/>
      <c r="X144"/>
      <c r="Y144"/>
      <c r="Z144"/>
      <c r="AA144"/>
    </row>
    <row r="145" spans="21:27" ht="30" customHeight="1" x14ac:dyDescent="0.2">
      <c r="U145"/>
      <c r="V145"/>
      <c r="W145"/>
      <c r="X145"/>
      <c r="Y145"/>
      <c r="Z145"/>
      <c r="AA145"/>
    </row>
    <row r="146" spans="21:27" ht="30" customHeight="1" x14ac:dyDescent="0.2">
      <c r="U146"/>
      <c r="V146"/>
      <c r="W146"/>
      <c r="X146"/>
      <c r="Y146"/>
      <c r="Z146"/>
      <c r="AA146"/>
    </row>
    <row r="147" spans="21:27" ht="30" customHeight="1" x14ac:dyDescent="0.2">
      <c r="U147"/>
      <c r="V147"/>
      <c r="W147"/>
      <c r="X147"/>
      <c r="Y147"/>
      <c r="Z147"/>
      <c r="AA147"/>
    </row>
    <row r="148" spans="21:27" ht="30" customHeight="1" x14ac:dyDescent="0.2">
      <c r="U148"/>
      <c r="V148"/>
      <c r="W148"/>
      <c r="X148"/>
      <c r="Y148"/>
      <c r="Z148"/>
      <c r="AA148"/>
    </row>
    <row r="149" spans="21:27" ht="30" customHeight="1" x14ac:dyDescent="0.2">
      <c r="U149"/>
      <c r="V149"/>
      <c r="W149"/>
      <c r="X149"/>
      <c r="Y149"/>
      <c r="Z149"/>
      <c r="AA149"/>
    </row>
    <row r="150" spans="21:27" ht="30" customHeight="1" x14ac:dyDescent="0.2">
      <c r="U150"/>
      <c r="V150"/>
      <c r="W150"/>
      <c r="X150"/>
      <c r="Y150"/>
      <c r="Z150"/>
      <c r="AA150"/>
    </row>
    <row r="151" spans="21:27" ht="30" customHeight="1" x14ac:dyDescent="0.2">
      <c r="U151"/>
      <c r="V151"/>
      <c r="W151"/>
      <c r="X151"/>
      <c r="Y151"/>
      <c r="Z151"/>
      <c r="AA151"/>
    </row>
    <row r="152" spans="21:27" ht="30" customHeight="1" x14ac:dyDescent="0.2">
      <c r="U152"/>
      <c r="V152"/>
      <c r="W152"/>
      <c r="X152"/>
      <c r="Y152"/>
      <c r="Z152"/>
      <c r="AA152"/>
    </row>
    <row r="153" spans="21:27" ht="30" customHeight="1" x14ac:dyDescent="0.2">
      <c r="U153"/>
      <c r="V153"/>
      <c r="W153"/>
      <c r="X153"/>
      <c r="Y153"/>
      <c r="Z153"/>
      <c r="AA153"/>
    </row>
    <row r="154" spans="21:27" ht="30" customHeight="1" x14ac:dyDescent="0.2">
      <c r="U154"/>
      <c r="V154"/>
      <c r="W154"/>
      <c r="X154"/>
      <c r="Y154"/>
      <c r="Z154"/>
      <c r="AA154"/>
    </row>
    <row r="155" spans="21:27" ht="30" customHeight="1" x14ac:dyDescent="0.2">
      <c r="U155"/>
      <c r="V155"/>
      <c r="W155"/>
      <c r="X155"/>
      <c r="Y155"/>
      <c r="Z155"/>
      <c r="AA155"/>
    </row>
    <row r="156" spans="21:27" ht="30" customHeight="1" x14ac:dyDescent="0.2">
      <c r="U156"/>
      <c r="V156"/>
      <c r="W156"/>
      <c r="X156"/>
      <c r="Y156"/>
      <c r="Z156"/>
      <c r="AA156"/>
    </row>
    <row r="157" spans="21:27" ht="30" customHeight="1" x14ac:dyDescent="0.2">
      <c r="U157"/>
      <c r="V157"/>
      <c r="W157"/>
      <c r="X157"/>
      <c r="Y157"/>
      <c r="Z157"/>
      <c r="AA157"/>
    </row>
    <row r="158" spans="21:27" ht="30" customHeight="1" x14ac:dyDescent="0.2">
      <c r="U158"/>
      <c r="V158"/>
      <c r="W158"/>
      <c r="X158"/>
      <c r="Y158"/>
      <c r="Z158"/>
      <c r="AA158"/>
    </row>
    <row r="159" spans="21:27" ht="30" customHeight="1" x14ac:dyDescent="0.2">
      <c r="U159"/>
      <c r="V159"/>
      <c r="W159"/>
      <c r="X159"/>
      <c r="Y159"/>
      <c r="Z159"/>
      <c r="AA159"/>
    </row>
    <row r="160" spans="21:27" ht="30" customHeight="1" x14ac:dyDescent="0.2">
      <c r="U160"/>
      <c r="V160"/>
      <c r="W160"/>
      <c r="X160"/>
      <c r="Y160"/>
      <c r="Z160"/>
      <c r="AA160"/>
    </row>
    <row r="161" spans="21:27" ht="30" customHeight="1" x14ac:dyDescent="0.2">
      <c r="U161"/>
      <c r="V161"/>
      <c r="W161"/>
      <c r="X161"/>
      <c r="Y161"/>
      <c r="Z161"/>
      <c r="AA161"/>
    </row>
    <row r="162" spans="21:27" ht="30" customHeight="1" x14ac:dyDescent="0.2">
      <c r="U162"/>
      <c r="V162"/>
      <c r="W162"/>
      <c r="X162"/>
      <c r="Y162"/>
      <c r="Z162"/>
      <c r="AA162"/>
    </row>
    <row r="163" spans="21:27" ht="30" customHeight="1" x14ac:dyDescent="0.2">
      <c r="U163"/>
      <c r="V163"/>
      <c r="W163"/>
      <c r="X163"/>
      <c r="Y163"/>
      <c r="Z163"/>
      <c r="AA163"/>
    </row>
    <row r="164" spans="21:27" ht="30" customHeight="1" x14ac:dyDescent="0.2">
      <c r="U164"/>
      <c r="V164"/>
      <c r="W164"/>
      <c r="X164"/>
      <c r="Y164"/>
      <c r="Z164"/>
      <c r="AA164"/>
    </row>
    <row r="165" spans="21:27" ht="30" customHeight="1" x14ac:dyDescent="0.2">
      <c r="U165"/>
      <c r="V165"/>
      <c r="W165"/>
      <c r="X165"/>
      <c r="Y165"/>
      <c r="Z165"/>
      <c r="AA165"/>
    </row>
    <row r="166" spans="21:27" ht="30" customHeight="1" x14ac:dyDescent="0.2">
      <c r="U166"/>
      <c r="V166"/>
      <c r="W166"/>
      <c r="X166"/>
      <c r="Y166"/>
      <c r="Z166"/>
      <c r="AA166"/>
    </row>
    <row r="167" spans="21:27" ht="30" customHeight="1" x14ac:dyDescent="0.2">
      <c r="U167"/>
      <c r="V167"/>
      <c r="W167"/>
      <c r="X167"/>
      <c r="Y167"/>
      <c r="Z167"/>
      <c r="AA167"/>
    </row>
    <row r="168" spans="21:27" ht="30" customHeight="1" x14ac:dyDescent="0.2">
      <c r="U168"/>
      <c r="V168"/>
      <c r="W168"/>
      <c r="X168"/>
      <c r="Y168"/>
      <c r="Z168"/>
      <c r="AA168"/>
    </row>
    <row r="169" spans="21:27" ht="30" customHeight="1" x14ac:dyDescent="0.2">
      <c r="U169"/>
      <c r="V169"/>
      <c r="W169"/>
      <c r="X169"/>
      <c r="Y169"/>
      <c r="Z169"/>
      <c r="AA169"/>
    </row>
    <row r="170" spans="21:27" ht="30" customHeight="1" x14ac:dyDescent="0.2">
      <c r="U170"/>
      <c r="V170"/>
      <c r="W170"/>
      <c r="X170"/>
      <c r="Y170"/>
      <c r="Z170"/>
      <c r="AA170"/>
    </row>
    <row r="171" spans="21:27" ht="30" customHeight="1" x14ac:dyDescent="0.2">
      <c r="U171"/>
      <c r="V171"/>
      <c r="W171"/>
      <c r="X171"/>
      <c r="Y171"/>
      <c r="Z171"/>
      <c r="AA171"/>
    </row>
    <row r="172" spans="21:27" ht="30" customHeight="1" x14ac:dyDescent="0.2">
      <c r="U172"/>
      <c r="V172"/>
      <c r="W172"/>
      <c r="X172"/>
      <c r="Y172"/>
      <c r="Z172"/>
      <c r="AA172"/>
    </row>
    <row r="173" spans="21:27" ht="30" customHeight="1" x14ac:dyDescent="0.2">
      <c r="U173"/>
      <c r="V173"/>
      <c r="W173"/>
      <c r="X173"/>
      <c r="Y173"/>
      <c r="Z173"/>
      <c r="AA173"/>
    </row>
    <row r="174" spans="21:27" ht="30" customHeight="1" x14ac:dyDescent="0.2">
      <c r="U174"/>
      <c r="V174"/>
      <c r="W174"/>
      <c r="X174"/>
      <c r="Y174"/>
      <c r="Z174"/>
      <c r="AA174"/>
    </row>
    <row r="175" spans="21:27" ht="30" customHeight="1" x14ac:dyDescent="0.2">
      <c r="U175"/>
      <c r="V175"/>
      <c r="W175"/>
      <c r="X175"/>
      <c r="Y175"/>
      <c r="Z175"/>
      <c r="AA175"/>
    </row>
    <row r="176" spans="21:27" ht="30" customHeight="1" x14ac:dyDescent="0.2">
      <c r="U176"/>
      <c r="V176"/>
      <c r="W176"/>
      <c r="X176"/>
      <c r="Y176"/>
      <c r="Z176"/>
      <c r="AA176"/>
    </row>
    <row r="177" spans="21:27" ht="30" customHeight="1" x14ac:dyDescent="0.2">
      <c r="U177"/>
      <c r="V177"/>
      <c r="W177"/>
      <c r="X177"/>
      <c r="Y177"/>
      <c r="Z177"/>
      <c r="AA177"/>
    </row>
    <row r="178" spans="21:27" ht="30" customHeight="1" x14ac:dyDescent="0.2">
      <c r="U178"/>
      <c r="V178"/>
      <c r="W178"/>
      <c r="X178"/>
      <c r="Y178"/>
      <c r="Z178"/>
      <c r="AA178"/>
    </row>
    <row r="179" spans="21:27" ht="30" customHeight="1" x14ac:dyDescent="0.2">
      <c r="U179"/>
      <c r="V179"/>
      <c r="W179"/>
      <c r="X179"/>
      <c r="Y179"/>
      <c r="Z179"/>
      <c r="AA179"/>
    </row>
    <row r="180" spans="21:27" ht="30" customHeight="1" x14ac:dyDescent="0.2">
      <c r="U180"/>
      <c r="V180"/>
      <c r="W180"/>
      <c r="X180"/>
      <c r="Y180"/>
      <c r="Z180"/>
      <c r="AA180"/>
    </row>
    <row r="181" spans="21:27" ht="30" customHeight="1" x14ac:dyDescent="0.2">
      <c r="U181"/>
      <c r="V181"/>
      <c r="W181"/>
      <c r="X181"/>
      <c r="Y181"/>
      <c r="Z181"/>
      <c r="AA181"/>
    </row>
    <row r="182" spans="21:27" ht="30" customHeight="1" x14ac:dyDescent="0.2">
      <c r="U182"/>
      <c r="V182"/>
      <c r="W182"/>
      <c r="X182"/>
      <c r="Y182"/>
      <c r="Z182"/>
      <c r="AA182"/>
    </row>
    <row r="183" spans="21:27" ht="30" customHeight="1" x14ac:dyDescent="0.2">
      <c r="U183"/>
      <c r="V183"/>
      <c r="W183"/>
      <c r="X183"/>
      <c r="Y183"/>
      <c r="Z183"/>
      <c r="AA183"/>
    </row>
    <row r="184" spans="21:27" ht="30" customHeight="1" x14ac:dyDescent="0.2">
      <c r="U184"/>
      <c r="V184"/>
      <c r="W184"/>
      <c r="X184"/>
      <c r="Y184"/>
      <c r="Z184"/>
      <c r="AA184"/>
    </row>
    <row r="185" spans="21:27" ht="30" customHeight="1" x14ac:dyDescent="0.2">
      <c r="U185"/>
      <c r="V185"/>
      <c r="W185"/>
      <c r="X185"/>
      <c r="Y185"/>
      <c r="Z185"/>
      <c r="AA185"/>
    </row>
    <row r="186" spans="21:27" ht="30" customHeight="1" x14ac:dyDescent="0.2">
      <c r="U186"/>
      <c r="V186"/>
      <c r="W186"/>
      <c r="X186"/>
      <c r="Y186"/>
      <c r="Z186"/>
      <c r="AA186"/>
    </row>
    <row r="187" spans="21:27" ht="30" customHeight="1" x14ac:dyDescent="0.2">
      <c r="U187"/>
      <c r="V187"/>
      <c r="W187"/>
      <c r="X187"/>
      <c r="Y187"/>
      <c r="Z187"/>
      <c r="AA187"/>
    </row>
    <row r="188" spans="21:27" ht="30" customHeight="1" x14ac:dyDescent="0.2">
      <c r="U188"/>
      <c r="V188"/>
      <c r="W188"/>
      <c r="X188"/>
      <c r="Y188"/>
      <c r="Z188"/>
      <c r="AA188"/>
    </row>
    <row r="189" spans="21:27" ht="30" customHeight="1" x14ac:dyDescent="0.2">
      <c r="U189"/>
      <c r="V189"/>
      <c r="W189"/>
      <c r="X189"/>
      <c r="Y189"/>
      <c r="Z189"/>
      <c r="AA189"/>
    </row>
    <row r="190" spans="21:27" ht="30" customHeight="1" x14ac:dyDescent="0.2">
      <c r="U190"/>
      <c r="V190"/>
      <c r="W190"/>
      <c r="X190"/>
      <c r="Y190"/>
      <c r="Z190"/>
      <c r="AA190"/>
    </row>
    <row r="191" spans="21:27" ht="30" customHeight="1" x14ac:dyDescent="0.2">
      <c r="U191"/>
      <c r="V191"/>
      <c r="W191"/>
      <c r="X191"/>
      <c r="Y191"/>
      <c r="Z191"/>
      <c r="AA191"/>
    </row>
    <row r="192" spans="21:27" ht="30" customHeight="1" x14ac:dyDescent="0.2">
      <c r="U192"/>
      <c r="V192"/>
      <c r="W192"/>
      <c r="X192"/>
      <c r="Y192"/>
      <c r="Z192"/>
      <c r="AA192"/>
    </row>
    <row r="193" spans="21:27" ht="30" customHeight="1" x14ac:dyDescent="0.2">
      <c r="U193"/>
      <c r="V193"/>
      <c r="W193"/>
      <c r="X193"/>
      <c r="Y193"/>
      <c r="Z193"/>
      <c r="AA193"/>
    </row>
    <row r="194" spans="21:27" ht="30" customHeight="1" x14ac:dyDescent="0.2">
      <c r="U194"/>
      <c r="V194"/>
      <c r="W194"/>
      <c r="X194"/>
      <c r="Y194"/>
      <c r="Z194"/>
      <c r="AA194"/>
    </row>
    <row r="195" spans="21:27" ht="30" customHeight="1" x14ac:dyDescent="0.2">
      <c r="U195"/>
      <c r="V195"/>
      <c r="W195"/>
      <c r="X195"/>
      <c r="Y195"/>
      <c r="Z195"/>
      <c r="AA195"/>
    </row>
    <row r="196" spans="21:27" ht="30" customHeight="1" x14ac:dyDescent="0.2">
      <c r="U196"/>
      <c r="V196"/>
      <c r="W196"/>
      <c r="X196"/>
      <c r="Y196"/>
      <c r="Z196"/>
      <c r="AA196"/>
    </row>
    <row r="197" spans="21:27" ht="30" customHeight="1" x14ac:dyDescent="0.2">
      <c r="U197"/>
      <c r="V197"/>
      <c r="W197"/>
      <c r="X197"/>
      <c r="Y197"/>
      <c r="Z197"/>
      <c r="AA197"/>
    </row>
    <row r="198" spans="21:27" ht="30" customHeight="1" x14ac:dyDescent="0.2">
      <c r="U198"/>
      <c r="V198"/>
      <c r="W198"/>
      <c r="X198"/>
      <c r="Y198"/>
      <c r="Z198"/>
      <c r="AA198"/>
    </row>
    <row r="199" spans="21:27" ht="30" customHeight="1" x14ac:dyDescent="0.2">
      <c r="U199"/>
      <c r="V199"/>
      <c r="W199"/>
      <c r="X199"/>
      <c r="Y199"/>
      <c r="Z199"/>
      <c r="AA199"/>
    </row>
  </sheetData>
  <sheetProtection sheet="1" objects="1" scenarios="1" insertColumns="0" insertRows="0" deleteColumns="0" deleteRows="0" selectLockedCells="1"/>
  <mergeCells count="4">
    <mergeCell ref="C4:E4"/>
    <mergeCell ref="C5:E5"/>
    <mergeCell ref="C3:E3"/>
    <mergeCell ref="J3:J4"/>
  </mergeCells>
  <phoneticPr fontId="1" type="noConversion"/>
  <dataValidations count="17">
    <dataValidation allowBlank="1" showInputMessage="1" showErrorMessage="1" prompt="Use this Mileage Log and Expense Report to calculate total reimbursement" sqref="A1" xr:uid="{00000000-0002-0000-0000-000000000000}"/>
    <dataValidation allowBlank="1" showInputMessage="1" showErrorMessage="1" prompt="Title of this worksheet is in this cell. Enter details in cells B3 to E6" sqref="B1" xr:uid="{00000000-0002-0000-0000-000001000000}"/>
    <dataValidation allowBlank="1" showInputMessage="1" showErrorMessage="1" prompt="Enter Employee ID in cell at right" sqref="B4" xr:uid="{00000000-0002-0000-0000-000004000000}"/>
    <dataValidation allowBlank="1" showInputMessage="1" showErrorMessage="1" prompt="Enter Employee ID in this cell" sqref="C4:D4" xr:uid="{00000000-0002-0000-0000-000005000000}"/>
    <dataValidation allowBlank="1" showInputMessage="1" showErrorMessage="1" prompt="Enter Authorized by person’s name in cell at right" sqref="B5:B6" xr:uid="{00000000-0002-0000-0000-000008000000}"/>
    <dataValidation allowBlank="1" showInputMessage="1" showErrorMessage="1" prompt="Enter Authorized by person’s name in this cell" sqref="C5:D6" xr:uid="{00000000-0002-0000-0000-000009000000}"/>
    <dataValidation allowBlank="1" showInputMessage="1" showErrorMessage="1" prompt="Period is automatically updated in cell at right based on entries in Expenses table, below" sqref="B3" xr:uid="{00000000-0002-0000-0000-00000C000000}"/>
    <dataValidation allowBlank="1" showInputMessage="1" showErrorMessage="1" prompt="Period is automatically updated based on entries in Expense table, below" sqref="I4" xr:uid="{00000000-0002-0000-0000-00000D000000}"/>
    <dataValidation allowBlank="1" showInputMessage="1" showErrorMessage="1" prompt="Enter Starting Location in this column under this heading" sqref="B8" xr:uid="{8099A7CF-9248-47DC-AA09-FA1847051FF7}"/>
    <dataValidation allowBlank="1" showInputMessage="1" showErrorMessage="1" prompt="Enter Destination in this column under this heading" sqref="C8:E8" xr:uid="{F36A3463-A736-4F20-9C86-74D60968BC4E}"/>
    <dataValidation allowBlank="1" showInputMessage="1" showErrorMessage="1" prompt="Enter Description or Notes in this column under this heading" sqref="F8:G8" xr:uid="{3870274B-A663-4EF5-8F52-DA5BAD6A8273}"/>
    <dataValidation allowBlank="1" showInputMessage="1" showErrorMessage="1" prompt="Enter Odometer Start reading in this column under this heading" sqref="H8:M8" xr:uid="{5659E580-F0B6-425D-B04E-829B2C880D48}"/>
    <dataValidation allowBlank="1" showInputMessage="1" showErrorMessage="1" prompt="Enter Odometer End reading in this column under this heading" sqref="N8:S8" xr:uid="{ADDC48BA-47F7-42BB-87DC-626EB683873D}"/>
    <dataValidation allowBlank="1" showInputMessage="1" showErrorMessage="1" prompt="Reimbursement amount is automatically calculated in this column under this heading" sqref="T8" xr:uid="{6DBDED1B-4EA4-4B37-B2B8-6ADE5853ECC7}"/>
    <dataValidation type="list" allowBlank="1" showInputMessage="1" showErrorMessage="1" prompt="Period is automatically updated based on entries in Expense table, below" sqref="C3:D3" xr:uid="{294701DB-5EDF-4A57-B36B-6A541C43691E}">
      <formula1>"QUARTER 1 (Oct-Dec), QUARTER 2 (Jan-Mar), QUARTER 3 (Apr-Jun), QUARTER 4 (Jul-Sep)"</formula1>
    </dataValidation>
    <dataValidation allowBlank="1" showInputMessage="1" showErrorMessage="1" prompt="Total Reimbursement is automatically calculated in this cell" sqref="H5:I5 G6 H4" xr:uid="{00000000-0002-0000-0000-000011000000}"/>
    <dataValidation allowBlank="1" showInputMessage="1" showErrorMessage="1" prompt="Total Reimbursement is automatically calculated in cell at right" sqref="F6 G4:G5" xr:uid="{00000000-0002-0000-0000-000010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CHIRP REIMBURSEMENT FORM </vt:lpstr>
      <vt:lpstr>'CHIRP REIMBURSEMENT FORM '!Print_Titles</vt:lpstr>
      <vt:lpstr>Reimbursement_Total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Cashdollar, Karrie L (CJI)</dc:creator>
  <cp:lastModifiedBy>Coffin, Marissa</cp:lastModifiedBy>
  <dcterms:created xsi:type="dcterms:W3CDTF">2017-01-11T08:01:48Z</dcterms:created>
  <dcterms:modified xsi:type="dcterms:W3CDTF">2026-04-15T13:52:17Z</dcterms:modified>
</cp:coreProperties>
</file>