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esearch&amp;Analysis\Users\Jordan\Reports\2017 Financial Aid Report\"/>
    </mc:Choice>
  </mc:AlternateContent>
  <bookViews>
    <workbookView xWindow="0" yWindow="0" windowWidth="15330" windowHeight="4635"/>
  </bookViews>
  <sheets>
    <sheet name="Data Notes and Definitions" sheetId="2" r:id="rId1"/>
    <sheet name="FAFSA Statistics" sheetId="3" r:id="rId2"/>
    <sheet name="Fiscal Summary" sheetId="1" r:id="rId3"/>
    <sheet name="Award Summary" sheetId="4" r:id="rId4"/>
    <sheet name="Dollars by Institution" sheetId="5" r:id="rId5"/>
    <sheet name="Recipients by Institution" sheetId="6" r:id="rId6"/>
    <sheet name="Mean Award by Institution" sheetId="7" r:id="rId7"/>
    <sheet name="Teaching Stipends" sheetId="9" r:id="rId8"/>
  </sheets>
  <definedNames>
    <definedName name="_xlnm._FilterDatabase" localSheetId="2" hidden="1">'Fiscal Summary'!$BX$1:$BY$1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E4" i="1"/>
  <c r="H16" i="1"/>
  <c r="C15" i="1"/>
  <c r="C14" i="1"/>
  <c r="C13" i="1"/>
  <c r="C12" i="1"/>
  <c r="C11" i="1"/>
  <c r="C10" i="1"/>
  <c r="C9" i="1"/>
  <c r="C8" i="1"/>
  <c r="C7" i="1"/>
  <c r="C6" i="1"/>
  <c r="C5" i="1"/>
  <c r="E15" i="1"/>
  <c r="E14" i="1"/>
  <c r="E13" i="1"/>
  <c r="E12" i="1"/>
  <c r="E11" i="1"/>
  <c r="E10" i="1"/>
  <c r="E9" i="1"/>
  <c r="E8" i="1"/>
  <c r="E7" i="1"/>
  <c r="E6" i="1"/>
  <c r="E5" i="1"/>
  <c r="G15" i="1"/>
  <c r="G14" i="1"/>
  <c r="G13" i="1"/>
  <c r="G12" i="1"/>
  <c r="G11" i="1"/>
  <c r="G10" i="1"/>
  <c r="G9" i="1"/>
  <c r="G8" i="1"/>
  <c r="G7" i="1"/>
  <c r="G6" i="1"/>
  <c r="G5" i="1"/>
  <c r="G4" i="1"/>
  <c r="J31" i="3" l="1"/>
  <c r="I31" i="3"/>
  <c r="J30" i="3"/>
  <c r="I30" i="3"/>
  <c r="J29" i="3"/>
  <c r="I29" i="3"/>
  <c r="J28" i="3"/>
  <c r="I28" i="3"/>
  <c r="J27" i="3"/>
  <c r="I27" i="3"/>
  <c r="J26" i="3"/>
  <c r="I26" i="3"/>
  <c r="J25" i="3"/>
  <c r="I25" i="3"/>
  <c r="J24" i="3"/>
  <c r="I24" i="3"/>
  <c r="J21" i="3"/>
  <c r="I21" i="3"/>
  <c r="J20" i="3"/>
  <c r="I20" i="3"/>
  <c r="J19" i="3"/>
  <c r="I19" i="3"/>
  <c r="J18" i="3"/>
  <c r="I18" i="3"/>
  <c r="J17" i="3"/>
  <c r="I17" i="3"/>
  <c r="J16" i="3"/>
  <c r="I16" i="3"/>
  <c r="J15" i="3"/>
  <c r="I15" i="3"/>
  <c r="J14" i="3"/>
  <c r="I14" i="3"/>
  <c r="J11" i="3"/>
  <c r="I11" i="3"/>
  <c r="J10" i="3"/>
  <c r="I10" i="3"/>
  <c r="J9" i="3"/>
  <c r="I9" i="3"/>
  <c r="J8" i="3"/>
  <c r="I8" i="3"/>
  <c r="J7" i="3"/>
  <c r="I7" i="3"/>
  <c r="J5" i="3"/>
  <c r="I5" i="3"/>
  <c r="J4" i="3"/>
  <c r="I4" i="3"/>
  <c r="J6" i="3"/>
  <c r="I6" i="3"/>
  <c r="J19" i="4" l="1"/>
  <c r="I19" i="4"/>
  <c r="I21" i="4" s="1"/>
  <c r="H19" i="4"/>
  <c r="H21" i="4" s="1"/>
  <c r="G19" i="4"/>
  <c r="G21" i="4" s="1"/>
  <c r="F19" i="4"/>
  <c r="E19" i="4"/>
  <c r="E21" i="4" s="1"/>
  <c r="D19" i="4"/>
  <c r="D21" i="4" s="1"/>
  <c r="J21" i="4"/>
  <c r="F21" i="4"/>
  <c r="C19" i="4"/>
  <c r="C21" i="4" s="1"/>
  <c r="I15" i="1" l="1"/>
  <c r="I11" i="1"/>
  <c r="I7" i="1"/>
  <c r="I10" i="1"/>
  <c r="I12" i="1"/>
  <c r="I14" i="1"/>
  <c r="I6" i="1"/>
  <c r="I8" i="1"/>
  <c r="I13" i="1"/>
  <c r="I9" i="1"/>
  <c r="I5" i="1"/>
  <c r="I4" i="1"/>
</calcChain>
</file>

<file path=xl/sharedStrings.xml><?xml version="1.0" encoding="utf-8"?>
<sst xmlns="http://schemas.openxmlformats.org/spreadsheetml/2006/main" count="647" uniqueCount="156">
  <si>
    <t>FY 2014</t>
  </si>
  <si>
    <t>FY 2015</t>
  </si>
  <si>
    <t>FY 2016</t>
  </si>
  <si>
    <t>Expenditures</t>
  </si>
  <si>
    <t>Higher Education Award</t>
  </si>
  <si>
    <t>Freedom of Choice</t>
  </si>
  <si>
    <t>Adult Student Grant</t>
  </si>
  <si>
    <t>Minority Teacher Stipend</t>
  </si>
  <si>
    <t>Minority Teacher Scholarship</t>
  </si>
  <si>
    <t>High Needs Stipend</t>
  </si>
  <si>
    <t>Primary Care</t>
  </si>
  <si>
    <t>Total Programs</t>
  </si>
  <si>
    <t>Source: Peoplesoft (State Accounting System)</t>
  </si>
  <si>
    <t>% of total</t>
  </si>
  <si>
    <t>EARN Indiana</t>
  </si>
  <si>
    <t>Mitch Daniels Early Graduation</t>
  </si>
  <si>
    <t>National Guard</t>
  </si>
  <si>
    <t>21st Century Scholars</t>
  </si>
  <si>
    <t>Data Notes and Definitions</t>
  </si>
  <si>
    <t xml:space="preserve">For additional information about Indiana student financial aid programs and eligibility criteria, please visit: http://www.in.gov/che/4498.htm# </t>
  </si>
  <si>
    <t>Male</t>
  </si>
  <si>
    <t>Female</t>
  </si>
  <si>
    <t>Dependent</t>
  </si>
  <si>
    <t>Independent</t>
  </si>
  <si>
    <t>Married</t>
  </si>
  <si>
    <t>1st Generation Student</t>
  </si>
  <si>
    <t>Pell Eligible</t>
  </si>
  <si>
    <t>1 Yr</t>
  </si>
  <si>
    <t>Institution Type</t>
  </si>
  <si>
    <t>Frank O'Bannon Total</t>
  </si>
  <si>
    <t>21st</t>
  </si>
  <si>
    <t>2 Year Public</t>
  </si>
  <si>
    <t>4 Year Public</t>
  </si>
  <si>
    <t>Private</t>
  </si>
  <si>
    <t>Proprietary</t>
  </si>
  <si>
    <t>All Awards</t>
  </si>
  <si>
    <t xml:space="preserve">CVO </t>
  </si>
  <si>
    <t>Mitch Daniels Early Graduation Scholarship</t>
  </si>
  <si>
    <t>Awards</t>
  </si>
  <si>
    <t>Students</t>
  </si>
  <si>
    <t>Mean</t>
  </si>
  <si>
    <t>Contract-for-Space</t>
  </si>
  <si>
    <t>Institution</t>
  </si>
  <si>
    <t>Any Award</t>
  </si>
  <si>
    <t>CVO</t>
  </si>
  <si>
    <t>American National University - Indnpls</t>
  </si>
  <si>
    <t>Ancilla College</t>
  </si>
  <si>
    <t>Anderson University</t>
  </si>
  <si>
    <t>Ball State University</t>
  </si>
  <si>
    <t>Bethel College</t>
  </si>
  <si>
    <t>Butler University</t>
  </si>
  <si>
    <t>Cincinnati State Technical College</t>
  </si>
  <si>
    <t>Crossroads Bible College</t>
  </si>
  <si>
    <t>DePauw University</t>
  </si>
  <si>
    <t>Earlham College</t>
  </si>
  <si>
    <t>Fortis College</t>
  </si>
  <si>
    <t>Franklin College</t>
  </si>
  <si>
    <t>Goshen College</t>
  </si>
  <si>
    <t>Grace College</t>
  </si>
  <si>
    <t>Hanover College</t>
  </si>
  <si>
    <t>Holy Cross College</t>
  </si>
  <si>
    <t>Huntington University</t>
  </si>
  <si>
    <t>Indiana Institute of Technology</t>
  </si>
  <si>
    <t>Indiana State University</t>
  </si>
  <si>
    <t>Indiana Wesleyan University</t>
  </si>
  <si>
    <t>ITT Technical Institute - Fort Wayne</t>
  </si>
  <si>
    <t>Lincoln College of Technology</t>
  </si>
  <si>
    <t>Manchester University</t>
  </si>
  <si>
    <t>Marian University</t>
  </si>
  <si>
    <t>Martin University</t>
  </si>
  <si>
    <t>MedTech College - Fort Wayne</t>
  </si>
  <si>
    <t>MedTech College - Greenwood</t>
  </si>
  <si>
    <t>MedTech College - Indianapolis</t>
  </si>
  <si>
    <t>Northern Kentucky University</t>
  </si>
  <si>
    <t>Oakland City University</t>
  </si>
  <si>
    <t>Rose-Hulman Institute of Technology</t>
  </si>
  <si>
    <t>Saint Joseph's College</t>
  </si>
  <si>
    <t>Saint Mary's College</t>
  </si>
  <si>
    <t>Saint Mary-Of-The-Woods College</t>
  </si>
  <si>
    <t>Trine University</t>
  </si>
  <si>
    <t>University of Cincinnati</t>
  </si>
  <si>
    <t>University of Evansville</t>
  </si>
  <si>
    <t>University of Indianapolis</t>
  </si>
  <si>
    <t>University of Notre Dame</t>
  </si>
  <si>
    <t>University of Saint Francis</t>
  </si>
  <si>
    <t>University of Southern Indiana</t>
  </si>
  <si>
    <t>Valparaiso University</t>
  </si>
  <si>
    <t>Vincennes University</t>
  </si>
  <si>
    <t>Wabash College</t>
  </si>
  <si>
    <t>WGU Indiana</t>
  </si>
  <si>
    <t>CVO*</t>
  </si>
  <si>
    <t>GRANTS</t>
  </si>
  <si>
    <t>OTHER AWARDS</t>
  </si>
  <si>
    <t>2) Frank O'Bannon is composed of the Higher Education Award (HEA) and the Freedom of Choice Award (FOC). National Guard grants include the National Guard Supplemental Grant (NGS) and the National Guard Extension Scholarship (NGE).</t>
  </si>
  <si>
    <t>3) CVO (Children of Veterans and Officers) provides tutition and fee assistance to the the children of deceased or diabled veterans, Purple Heart recipients or wounded veterans, the child or spouse of Indiana National Guard or public safety officers killed in the line of duty, Indiana Purple Heart recipients. CVO also covers book payments for students who are former students of Morton Memorial High School or who are former residents of the Indiana Soldiers' and Sailors' Children's Home.</t>
  </si>
  <si>
    <t>* Children of Veterans and Public Safety Officers; provides tutition and fee assistance to the the children of deceased or diabled veterans, Purple Heart recipients or wounded veterans, the child or spouse of Indiana National Guard or public safety officers killed in the line of duty, Indiana Purple Heart recipients. CVO also includes book payments to students who are former students of Morton Memorial High School or who are former residents of the Indiana Soldiers' and Sailors' Children's Home.</t>
  </si>
  <si>
    <t>Total*</t>
  </si>
  <si>
    <t>*Student counts in the total row are unduplicated and will therefore not equal the sum of student counts by institution type.</t>
  </si>
  <si>
    <t>FY 2017</t>
  </si>
  <si>
    <t>Award Offer Amounts</t>
  </si>
  <si>
    <t>Fall</t>
  </si>
  <si>
    <t>Spring</t>
  </si>
  <si>
    <t>Source: CHE ScholarTrack</t>
  </si>
  <si>
    <t>American National University – South Bend</t>
  </si>
  <si>
    <t>Brown Mackie College – Fort Wayne</t>
  </si>
  <si>
    <t>Brown Mackie College – Indianapolis</t>
  </si>
  <si>
    <t>Brown Mackie College – Merrillville</t>
  </si>
  <si>
    <t>Brown Mackie College – South Bend</t>
  </si>
  <si>
    <t>Calumet College of St. Joseph</t>
  </si>
  <si>
    <t>Chamberlain University – Indianapolis</t>
  </si>
  <si>
    <t>Contract for Space</t>
  </si>
  <si>
    <t>DeVry University – Merrillville</t>
  </si>
  <si>
    <t>Harrison College – Anderson</t>
  </si>
  <si>
    <t>Harrison College – Columbus</t>
  </si>
  <si>
    <t>Harrison College – Elkhart</t>
  </si>
  <si>
    <t>Harrison College – Evansville</t>
  </si>
  <si>
    <t>Harrison College – Fort Wayne</t>
  </si>
  <si>
    <t>Harrison College – Indianapolis</t>
  </si>
  <si>
    <t>Harrison College – Indianapolis East</t>
  </si>
  <si>
    <t>Harrison College – Indianapolis Northwest</t>
  </si>
  <si>
    <t>Harrison College – Lafayette</t>
  </si>
  <si>
    <t>Harrison College – Terre Haute</t>
  </si>
  <si>
    <t>Indiana University Bloomington</t>
  </si>
  <si>
    <t>Indiana University East</t>
  </si>
  <si>
    <t>Indiana University Kokomo</t>
  </si>
  <si>
    <t>Indiana University Northwest</t>
  </si>
  <si>
    <t>Indiana University South Bend</t>
  </si>
  <si>
    <t>Indiana University Southeast</t>
  </si>
  <si>
    <t>Indiana University–Purdue University Columbus</t>
  </si>
  <si>
    <t>Indiana University–Purdue University Fort Wayne</t>
  </si>
  <si>
    <t>Indiana University–Purdue University Indianapolis</t>
  </si>
  <si>
    <t>International Business College – Fort Wayne</t>
  </si>
  <si>
    <t>International Business College – Indianapolis</t>
  </si>
  <si>
    <t>Ivy Tech Community College</t>
  </si>
  <si>
    <t>Purdue University Northwest  – Hammond Campus</t>
  </si>
  <si>
    <t>Purdue University Northwest – Westville Campus</t>
  </si>
  <si>
    <t>Purdue University West Lafayette</t>
  </si>
  <si>
    <t>Saint Elizabeth School of Nursing</t>
  </si>
  <si>
    <t>Taylor University</t>
  </si>
  <si>
    <t>The Art Institute of Indianapolis</t>
  </si>
  <si>
    <t>Frank O'Bannon</t>
  </si>
  <si>
    <t>NOTE: 
Amounts in this table are based on institutions' requests for payment. Amounts in this table may not  equal totals presented in the fiscal summary, which are based on the dates payments were actually made</t>
  </si>
  <si>
    <r>
      <t xml:space="preserve">FINANCIAL AID SUMMARY </t>
    </r>
    <r>
      <rPr>
        <sz val="18"/>
        <color theme="2" tint="-0.499984740745262"/>
        <rFont val="Calibri"/>
        <family val="2"/>
      </rPr>
      <t>for</t>
    </r>
    <r>
      <rPr>
        <sz val="18"/>
        <color theme="4"/>
        <rFont val="Calibri"/>
        <family val="2"/>
      </rPr>
      <t xml:space="preserve"> FY 2017</t>
    </r>
  </si>
  <si>
    <t>Note: Statistics based on latest application transaction received</t>
  </si>
  <si>
    <t>ALL FILERS</t>
  </si>
  <si>
    <t>5 Yr</t>
  </si>
  <si>
    <t>Single</t>
  </si>
  <si>
    <t>O'BANNON RECIPIENTS</t>
  </si>
  <si>
    <t>SCHOLARS</t>
  </si>
  <si>
    <t>Sources: CHE ScholarTrack and Previous  Financial Aid Reports</t>
  </si>
  <si>
    <t>Note: Dollars not limited to fiscal year</t>
  </si>
  <si>
    <t>FAFSA DEMOGRAPHICS 2016-17 FILERS &amp; RECIPIENTS</t>
  </si>
  <si>
    <t>FISCAL SUMMARY</t>
  </si>
  <si>
    <t>1) All award dollars and award amounts are listed at the institution to which they were paid. Expenditures based on total of award claim requests and refunds made within the fiscal year.</t>
  </si>
  <si>
    <t>FAFSA YEAR</t>
  </si>
  <si>
    <t>NOTE: 
Amounts in this table are based on payments to institutions that occurred within the fiscal year. Amounts in this table may not equal totals presented elsewhere in this report, which are based on the dates of institutions' requests for 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</si>
</sst>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8"/>
      <color theme="0"/>
      <name val="Calibri"/>
      <family val="2"/>
      <scheme val="minor"/>
    </font>
    <font>
      <sz val="12"/>
      <color theme="1"/>
      <name val="Calibri"/>
      <family val="2"/>
      <scheme val="minor"/>
    </font>
    <font>
      <sz val="10"/>
      <color theme="1"/>
      <name val="Calibri"/>
      <family val="2"/>
      <scheme val="minor"/>
    </font>
    <font>
      <sz val="18"/>
      <color theme="4"/>
      <name val="Calibri"/>
      <family val="2"/>
      <scheme val="minor"/>
    </font>
    <font>
      <sz val="14"/>
      <color theme="0"/>
      <name val="Calibri"/>
      <family val="2"/>
      <scheme val="minor"/>
    </font>
    <font>
      <sz val="11"/>
      <color theme="1"/>
      <name val="Calibri"/>
      <family val="2"/>
    </font>
    <font>
      <sz val="18"/>
      <color rgb="FFFFFFFF"/>
      <name val="Calibri"/>
      <family val="2"/>
    </font>
    <font>
      <b/>
      <sz val="11"/>
      <color rgb="FF000000"/>
      <name val="Calibri"/>
      <family val="2"/>
    </font>
    <font>
      <sz val="18"/>
      <color theme="4"/>
      <name val="Calibri"/>
      <family val="2"/>
    </font>
    <font>
      <sz val="18"/>
      <color theme="0"/>
      <name val="Calibri"/>
      <family val="2"/>
    </font>
    <font>
      <sz val="12"/>
      <color theme="0"/>
      <name val="Calibri"/>
      <family val="2"/>
      <scheme val="minor"/>
    </font>
    <font>
      <sz val="10"/>
      <color theme="1"/>
      <name val="Calibri"/>
      <family val="2"/>
    </font>
    <font>
      <sz val="18"/>
      <color theme="2" tint="-0.499984740745262"/>
      <name val="Calibri"/>
      <family val="2"/>
    </font>
    <font>
      <b/>
      <sz val="12"/>
      <color theme="4"/>
      <name val="Calibri"/>
      <family val="2"/>
      <scheme val="minor"/>
    </font>
    <font>
      <b/>
      <sz val="12"/>
      <color theme="7"/>
      <name val="Calibri"/>
      <family val="2"/>
      <scheme val="minor"/>
    </font>
    <font>
      <b/>
      <sz val="12"/>
      <color theme="5"/>
      <name val="Calibri"/>
      <family val="2"/>
      <scheme val="minor"/>
    </font>
    <font>
      <b/>
      <sz val="11"/>
      <color rgb="FFC00000"/>
      <name val="Calibri"/>
      <family val="2"/>
    </font>
    <font>
      <sz val="11"/>
      <color rgb="FF000000"/>
      <name val="Calibri"/>
      <family val="2"/>
    </font>
    <font>
      <sz val="11"/>
      <name val="Calibri"/>
      <family val="2"/>
    </font>
  </fonts>
  <fills count="1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FF"/>
        <bgColor rgb="FF000000"/>
      </patternFill>
    </fill>
    <fill>
      <patternFill patternType="solid">
        <fgColor theme="4"/>
        <bgColor rgb="FF000000"/>
      </patternFill>
    </fill>
    <fill>
      <patternFill patternType="solid">
        <fgColor rgb="FFB30838"/>
        <bgColor indexed="64"/>
      </patternFill>
    </fill>
    <fill>
      <patternFill patternType="solid">
        <fgColor rgb="FFFEB82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rgb="FFE7E6E6"/>
        <bgColor rgb="FF000000"/>
      </patternFill>
    </fill>
  </fills>
  <borders count="18">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auto="1"/>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right style="thin">
        <color indexed="64"/>
      </right>
      <top style="medium">
        <color indexed="64"/>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right/>
      <top style="thin">
        <color auto="1"/>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12">
    <xf numFmtId="0" fontId="0" fillId="0" borderId="0" xfId="0"/>
    <xf numFmtId="0" fontId="0" fillId="2" borderId="0" xfId="0" applyFill="1"/>
    <xf numFmtId="164" fontId="2" fillId="3" borderId="9" xfId="0" applyNumberFormat="1" applyFont="1" applyFill="1" applyBorder="1"/>
    <xf numFmtId="10" fontId="3" fillId="3" borderId="9" xfId="1" applyNumberFormat="1" applyFont="1" applyFill="1" applyBorder="1" applyAlignment="1">
      <alignment horizontal="center"/>
    </xf>
    <xf numFmtId="10" fontId="3" fillId="3" borderId="9" xfId="1" applyNumberFormat="1" applyFont="1" applyFill="1" applyBorder="1"/>
    <xf numFmtId="0" fontId="0" fillId="3" borderId="0" xfId="0" applyFill="1"/>
    <xf numFmtId="0" fontId="11" fillId="8" borderId="6" xfId="0" applyFont="1" applyFill="1" applyBorder="1" applyAlignment="1">
      <alignment horizontal="center" wrapText="1"/>
    </xf>
    <xf numFmtId="0" fontId="9" fillId="8" borderId="6" xfId="0" applyFont="1" applyFill="1" applyBorder="1" applyAlignment="1">
      <alignment wrapText="1"/>
    </xf>
    <xf numFmtId="164" fontId="11" fillId="8" borderId="6" xfId="0" applyNumberFormat="1" applyFont="1" applyFill="1" applyBorder="1" applyAlignment="1">
      <alignment horizontal="center" wrapText="1"/>
    </xf>
    <xf numFmtId="164" fontId="11" fillId="8" borderId="15" xfId="0" applyNumberFormat="1" applyFont="1" applyFill="1" applyBorder="1" applyAlignment="1">
      <alignment horizontal="center" wrapText="1"/>
    </xf>
    <xf numFmtId="0" fontId="9" fillId="8" borderId="0" xfId="0" applyNumberFormat="1" applyFont="1" applyFill="1" applyBorder="1" applyAlignment="1"/>
    <xf numFmtId="164" fontId="9" fillId="8" borderId="0" xfId="0" applyNumberFormat="1" applyFont="1" applyFill="1" applyBorder="1"/>
    <xf numFmtId="164" fontId="9" fillId="8" borderId="14" xfId="0" applyNumberFormat="1" applyFont="1" applyFill="1" applyBorder="1"/>
    <xf numFmtId="0" fontId="9" fillId="8" borderId="0" xfId="2" applyNumberFormat="1" applyFont="1" applyFill="1" applyBorder="1" applyAlignment="1"/>
    <xf numFmtId="166" fontId="9" fillId="8" borderId="0" xfId="2" applyNumberFormat="1" applyFont="1" applyFill="1" applyBorder="1"/>
    <xf numFmtId="166" fontId="9" fillId="8" borderId="14" xfId="2" applyNumberFormat="1" applyFont="1" applyFill="1" applyBorder="1"/>
    <xf numFmtId="0" fontId="9" fillId="8" borderId="6" xfId="0" applyNumberFormat="1" applyFont="1" applyFill="1" applyBorder="1" applyAlignment="1"/>
    <xf numFmtId="164" fontId="9" fillId="8" borderId="6" xfId="0" applyNumberFormat="1" applyFont="1" applyFill="1" applyBorder="1"/>
    <xf numFmtId="164" fontId="9" fillId="8" borderId="15" xfId="0" applyNumberFormat="1" applyFont="1" applyFill="1" applyBorder="1"/>
    <xf numFmtId="164" fontId="9" fillId="8" borderId="16" xfId="0" applyNumberFormat="1" applyFont="1" applyFill="1" applyBorder="1" applyAlignment="1">
      <alignment horizontal="right"/>
    </xf>
    <xf numFmtId="164" fontId="9" fillId="8" borderId="17" xfId="0" applyNumberFormat="1" applyFont="1" applyFill="1" applyBorder="1" applyAlignment="1">
      <alignment horizontal="right"/>
    </xf>
    <xf numFmtId="166" fontId="9" fillId="8" borderId="0" xfId="0" applyNumberFormat="1" applyFont="1" applyFill="1" applyBorder="1"/>
    <xf numFmtId="166" fontId="9" fillId="8" borderId="14" xfId="0" applyNumberFormat="1" applyFont="1" applyFill="1" applyBorder="1"/>
    <xf numFmtId="164" fontId="0" fillId="0" borderId="0" xfId="0" applyNumberFormat="1"/>
    <xf numFmtId="166" fontId="0" fillId="0" borderId="0" xfId="2" applyNumberFormat="1" applyFont="1"/>
    <xf numFmtId="0" fontId="7" fillId="2" borderId="1" xfId="0" applyFont="1" applyFill="1" applyBorder="1"/>
    <xf numFmtId="0" fontId="2" fillId="3" borderId="9" xfId="0" applyFont="1" applyFill="1" applyBorder="1" applyAlignment="1">
      <alignment horizontal="right"/>
    </xf>
    <xf numFmtId="0" fontId="0" fillId="2" borderId="0" xfId="0" applyFill="1" applyAlignment="1">
      <alignment vertical="center" wrapText="1"/>
    </xf>
    <xf numFmtId="0" fontId="0" fillId="0" borderId="0" xfId="0" applyAlignment="1">
      <alignment vertical="center" wrapText="1"/>
    </xf>
    <xf numFmtId="0" fontId="0" fillId="0" borderId="0" xfId="0" applyAlignment="1"/>
    <xf numFmtId="0" fontId="0" fillId="0" borderId="0" xfId="0" applyAlignment="1">
      <alignment horizontal="center"/>
    </xf>
    <xf numFmtId="164" fontId="0" fillId="2" borderId="7" xfId="3" applyNumberFormat="1" applyFont="1" applyFill="1" applyBorder="1" applyAlignment="1">
      <alignment horizontal="center"/>
    </xf>
    <xf numFmtId="164" fontId="0" fillId="0" borderId="0" xfId="0" applyNumberFormat="1" applyAlignment="1">
      <alignment horizontal="center"/>
    </xf>
    <xf numFmtId="0" fontId="0" fillId="2" borderId="0" xfId="0" applyFill="1" applyAlignment="1">
      <alignment horizontal="right"/>
    </xf>
    <xf numFmtId="164" fontId="0" fillId="2" borderId="7" xfId="0" applyNumberFormat="1" applyFill="1" applyBorder="1" applyAlignment="1">
      <alignment horizontal="center"/>
    </xf>
    <xf numFmtId="164" fontId="0" fillId="0" borderId="0" xfId="0" applyNumberFormat="1" applyAlignment="1">
      <alignment horizontal="left"/>
    </xf>
    <xf numFmtId="164" fontId="0" fillId="0" borderId="0" xfId="0" applyNumberFormat="1" applyAlignment="1">
      <alignment horizontal="right"/>
    </xf>
    <xf numFmtId="166" fontId="0" fillId="0" borderId="0" xfId="2" applyNumberFormat="1" applyFont="1" applyAlignment="1">
      <alignment horizontal="right"/>
    </xf>
    <xf numFmtId="166" fontId="0" fillId="0" borderId="0" xfId="2" applyNumberFormat="1" applyFont="1" applyAlignment="1">
      <alignment horizontal="center"/>
    </xf>
    <xf numFmtId="0" fontId="15" fillId="2" borderId="0" xfId="0" applyFont="1" applyFill="1" applyBorder="1"/>
    <xf numFmtId="0" fontId="0" fillId="3" borderId="0" xfId="0" applyFill="1" applyAlignment="1">
      <alignment horizontal="center"/>
    </xf>
    <xf numFmtId="0" fontId="5" fillId="2" borderId="0" xfId="0" applyFont="1" applyFill="1"/>
    <xf numFmtId="166" fontId="0" fillId="2" borderId="0" xfId="0" applyNumberFormat="1" applyFill="1"/>
    <xf numFmtId="9" fontId="0" fillId="7" borderId="0" xfId="0" applyNumberFormat="1" applyFill="1" applyAlignment="1">
      <alignment horizontal="center"/>
    </xf>
    <xf numFmtId="9" fontId="17" fillId="7" borderId="0" xfId="0" applyNumberFormat="1" applyFont="1" applyFill="1" applyAlignment="1">
      <alignment horizontal="center"/>
    </xf>
    <xf numFmtId="165" fontId="6" fillId="7" borderId="0" xfId="0" applyNumberFormat="1" applyFont="1" applyFill="1" applyAlignment="1">
      <alignment horizontal="center"/>
    </xf>
    <xf numFmtId="9" fontId="0" fillId="2" borderId="0" xfId="0" applyNumberFormat="1" applyFill="1" applyAlignment="1">
      <alignment horizontal="center"/>
    </xf>
    <xf numFmtId="9" fontId="17" fillId="2" borderId="0" xfId="0" applyNumberFormat="1" applyFont="1" applyFill="1" applyAlignment="1">
      <alignment horizontal="center"/>
    </xf>
    <xf numFmtId="165" fontId="6" fillId="2" borderId="0" xfId="0" applyNumberFormat="1" applyFont="1" applyFill="1" applyAlignment="1">
      <alignment horizontal="center"/>
    </xf>
    <xf numFmtId="0" fontId="0" fillId="5" borderId="0" xfId="0" applyFill="1" applyAlignment="1">
      <alignment horizontal="right"/>
    </xf>
    <xf numFmtId="0" fontId="0" fillId="5" borderId="0" xfId="0" applyFill="1" applyAlignment="1">
      <alignment horizontal="center"/>
    </xf>
    <xf numFmtId="0" fontId="5" fillId="2" borderId="9" xfId="0" applyFont="1" applyFill="1" applyBorder="1" applyAlignment="1">
      <alignment horizontal="center"/>
    </xf>
    <xf numFmtId="0" fontId="18" fillId="2" borderId="9" xfId="0" applyFont="1" applyFill="1" applyBorder="1" applyAlignment="1">
      <alignment horizontal="center"/>
    </xf>
    <xf numFmtId="165" fontId="6" fillId="6" borderId="0" xfId="0" applyNumberFormat="1" applyFont="1" applyFill="1" applyAlignment="1">
      <alignment horizontal="center"/>
    </xf>
    <xf numFmtId="9" fontId="18" fillId="2" borderId="0" xfId="0" applyNumberFormat="1" applyFont="1" applyFill="1" applyAlignment="1">
      <alignment horizontal="center"/>
    </xf>
    <xf numFmtId="0" fontId="0" fillId="4" borderId="0" xfId="0" applyFill="1"/>
    <xf numFmtId="0" fontId="0" fillId="4" borderId="0" xfId="0" applyFill="1" applyAlignment="1">
      <alignment horizontal="center"/>
    </xf>
    <xf numFmtId="0" fontId="19" fillId="2" borderId="9" xfId="0" applyFont="1" applyFill="1" applyBorder="1" applyAlignment="1">
      <alignment horizontal="center"/>
    </xf>
    <xf numFmtId="165" fontId="6" fillId="12" borderId="0" xfId="0" applyNumberFormat="1" applyFont="1" applyFill="1" applyAlignment="1">
      <alignment horizontal="center"/>
    </xf>
    <xf numFmtId="9" fontId="19" fillId="2" borderId="0" xfId="0" applyNumberFormat="1" applyFont="1" applyFill="1" applyAlignment="1">
      <alignment horizontal="center"/>
    </xf>
    <xf numFmtId="9" fontId="0" fillId="13" borderId="0" xfId="0" applyNumberFormat="1" applyFill="1" applyAlignment="1">
      <alignment horizontal="center"/>
    </xf>
    <xf numFmtId="9" fontId="18" fillId="13" borderId="0" xfId="0" applyNumberFormat="1" applyFont="1" applyFill="1" applyAlignment="1">
      <alignment horizontal="center"/>
    </xf>
    <xf numFmtId="9" fontId="0" fillId="14" borderId="0" xfId="0" applyNumberFormat="1" applyFill="1" applyAlignment="1">
      <alignment horizontal="center"/>
    </xf>
    <xf numFmtId="9" fontId="19" fillId="14" borderId="0" xfId="0" applyNumberFormat="1" applyFont="1" applyFill="1" applyAlignment="1">
      <alignment horizontal="center"/>
    </xf>
    <xf numFmtId="0" fontId="17" fillId="2" borderId="9" xfId="0" applyFont="1" applyFill="1" applyBorder="1" applyAlignment="1">
      <alignment horizontal="center"/>
    </xf>
    <xf numFmtId="0" fontId="14" fillId="4" borderId="6" xfId="0" applyFont="1" applyFill="1" applyBorder="1" applyAlignment="1">
      <alignment horizontal="right"/>
    </xf>
    <xf numFmtId="0" fontId="14" fillId="5" borderId="6" xfId="0" applyFont="1" applyFill="1" applyBorder="1" applyAlignment="1">
      <alignment horizontal="right"/>
    </xf>
    <xf numFmtId="0" fontId="14" fillId="3" borderId="0" xfId="0" applyFont="1" applyFill="1" applyAlignment="1">
      <alignment horizontal="right"/>
    </xf>
    <xf numFmtId="10" fontId="0" fillId="0" borderId="0" xfId="0" applyNumberFormat="1"/>
    <xf numFmtId="0" fontId="11" fillId="8" borderId="13" xfId="0" applyFont="1" applyFill="1" applyBorder="1"/>
    <xf numFmtId="0" fontId="21" fillId="8" borderId="4" xfId="0" applyFont="1" applyFill="1" applyBorder="1"/>
    <xf numFmtId="0" fontId="21" fillId="8" borderId="5" xfId="0" applyFont="1" applyFill="1" applyBorder="1" applyAlignment="1">
      <alignment horizontal="center"/>
    </xf>
    <xf numFmtId="0" fontId="21" fillId="15" borderId="6" xfId="0" applyFont="1" applyFill="1" applyBorder="1" applyAlignment="1">
      <alignment horizontal="center"/>
    </xf>
    <xf numFmtId="0" fontId="21" fillId="15" borderId="10" xfId="0" applyFont="1" applyFill="1" applyBorder="1" applyAlignment="1">
      <alignment horizontal="center"/>
    </xf>
    <xf numFmtId="0" fontId="21" fillId="8" borderId="0" xfId="0" applyFont="1" applyFill="1" applyBorder="1" applyAlignment="1">
      <alignment horizontal="right"/>
    </xf>
    <xf numFmtId="164" fontId="21" fillId="8" borderId="7" xfId="0" applyNumberFormat="1" applyFont="1" applyFill="1" applyBorder="1"/>
    <xf numFmtId="164" fontId="22" fillId="8" borderId="11" xfId="1" applyNumberFormat="1" applyFont="1" applyFill="1" applyBorder="1" applyAlignment="1">
      <alignment horizontal="right"/>
    </xf>
    <xf numFmtId="164" fontId="22" fillId="8" borderId="7" xfId="1" applyNumberFormat="1" applyFont="1" applyFill="1" applyBorder="1" applyAlignment="1">
      <alignment horizontal="right"/>
    </xf>
    <xf numFmtId="164" fontId="21" fillId="8" borderId="0" xfId="0" applyNumberFormat="1" applyFont="1" applyFill="1" applyBorder="1"/>
    <xf numFmtId="0" fontId="21" fillId="8" borderId="0" xfId="0" applyFont="1" applyFill="1" applyBorder="1" applyAlignment="1">
      <alignment horizontal="right" vertical="center"/>
    </xf>
    <xf numFmtId="167" fontId="21" fillId="15" borderId="12" xfId="1" applyNumberFormat="1" applyFont="1" applyFill="1" applyBorder="1"/>
    <xf numFmtId="167" fontId="21" fillId="15" borderId="8" xfId="1" applyNumberFormat="1" applyFont="1" applyFill="1" applyBorder="1"/>
    <xf numFmtId="167" fontId="21" fillId="15" borderId="12" xfId="1" applyNumberFormat="1" applyFont="1" applyFill="1" applyBorder="1" applyAlignment="1">
      <alignment horizontal="center"/>
    </xf>
    <xf numFmtId="167" fontId="21" fillId="15" borderId="4" xfId="1" applyNumberFormat="1" applyFont="1" applyFill="1" applyBorder="1"/>
    <xf numFmtId="167" fontId="21" fillId="15" borderId="8" xfId="1" applyNumberFormat="1" applyFont="1" applyFill="1" applyBorder="1" applyAlignment="1">
      <alignment horizontal="center"/>
    </xf>
    <xf numFmtId="167" fontId="21" fillId="15" borderId="4" xfId="1" applyNumberFormat="1" applyFont="1" applyFill="1" applyBorder="1" applyAlignment="1">
      <alignment horizontal="center"/>
    </xf>
    <xf numFmtId="167" fontId="22" fillId="15" borderId="0" xfId="1" applyNumberFormat="1" applyFont="1" applyFill="1" applyBorder="1" applyAlignment="1">
      <alignment horizontal="center"/>
    </xf>
    <xf numFmtId="167" fontId="22" fillId="15" borderId="8" xfId="1" applyNumberFormat="1" applyFont="1" applyFill="1" applyBorder="1" applyAlignment="1">
      <alignment horizontal="center"/>
    </xf>
    <xf numFmtId="0" fontId="0" fillId="0" borderId="0" xfId="0" applyAlignment="1">
      <alignment horizontal="right"/>
    </xf>
    <xf numFmtId="0" fontId="8" fillId="4" borderId="0" xfId="0" applyFont="1" applyFill="1" applyAlignment="1">
      <alignment horizontal="center"/>
    </xf>
    <xf numFmtId="0" fontId="6" fillId="2" borderId="0" xfId="0" applyFont="1" applyFill="1" applyAlignment="1">
      <alignment horizontal="left"/>
    </xf>
    <xf numFmtId="0" fontId="0" fillId="2" borderId="0" xfId="0" applyFill="1" applyAlignment="1">
      <alignment horizontal="left"/>
    </xf>
    <xf numFmtId="0" fontId="7" fillId="2" borderId="0" xfId="0" applyFont="1" applyFill="1" applyBorder="1" applyAlignment="1">
      <alignment horizontal="center"/>
    </xf>
    <xf numFmtId="0" fontId="8" fillId="3" borderId="0" xfId="0" applyFont="1" applyFill="1" applyAlignment="1">
      <alignment horizontal="center"/>
    </xf>
    <xf numFmtId="0" fontId="8" fillId="5" borderId="0" xfId="0" applyFont="1" applyFill="1" applyAlignment="1">
      <alignment horizontal="center"/>
    </xf>
    <xf numFmtId="0" fontId="4" fillId="3" borderId="1" xfId="0" applyFont="1" applyFill="1" applyBorder="1" applyAlignment="1">
      <alignment horizontal="center"/>
    </xf>
    <xf numFmtId="0" fontId="14" fillId="3" borderId="0" xfId="0" applyFont="1" applyFill="1" applyAlignment="1">
      <alignment horizontal="center" vertical="center" wrapText="1"/>
    </xf>
    <xf numFmtId="0" fontId="6" fillId="2" borderId="0" xfId="0" applyFont="1" applyFill="1" applyBorder="1" applyAlignment="1">
      <alignment horizontal="left" wrapText="1"/>
    </xf>
    <xf numFmtId="0" fontId="20" fillId="8" borderId="2" xfId="0" applyFont="1" applyFill="1" applyBorder="1" applyAlignment="1">
      <alignment horizontal="center"/>
    </xf>
    <xf numFmtId="0" fontId="20" fillId="8" borderId="3" xfId="0" applyFont="1" applyFill="1" applyBorder="1" applyAlignment="1">
      <alignment horizontal="center"/>
    </xf>
    <xf numFmtId="0" fontId="12" fillId="8" borderId="0" xfId="0" applyFont="1" applyFill="1" applyBorder="1" applyAlignment="1">
      <alignment horizontal="center"/>
    </xf>
    <xf numFmtId="164" fontId="9" fillId="8" borderId="17" xfId="0" applyNumberFormat="1" applyFont="1" applyFill="1" applyBorder="1" applyAlignment="1">
      <alignment horizontal="center" vertical="center"/>
    </xf>
    <xf numFmtId="164" fontId="9" fillId="8" borderId="0" xfId="0" applyNumberFormat="1" applyFont="1" applyFill="1" applyBorder="1" applyAlignment="1">
      <alignment horizontal="center" vertical="center"/>
    </xf>
    <xf numFmtId="164" fontId="9" fillId="8" borderId="6" xfId="0" applyNumberFormat="1" applyFont="1" applyFill="1" applyBorder="1" applyAlignment="1">
      <alignment horizontal="center" vertical="center"/>
    </xf>
    <xf numFmtId="0" fontId="9" fillId="8" borderId="17" xfId="0" applyFont="1" applyFill="1" applyBorder="1" applyAlignment="1">
      <alignment horizontal="center" vertical="center"/>
    </xf>
    <xf numFmtId="0" fontId="9" fillId="8" borderId="0" xfId="0" applyFont="1" applyFill="1" applyBorder="1" applyAlignment="1">
      <alignment horizontal="center" vertical="center"/>
    </xf>
    <xf numFmtId="0" fontId="9" fillId="8" borderId="6" xfId="0" applyFont="1" applyFill="1" applyBorder="1" applyAlignment="1">
      <alignment horizontal="center" vertical="center"/>
    </xf>
    <xf numFmtId="0" fontId="10" fillId="9" borderId="0" xfId="0" applyFont="1" applyFill="1" applyBorder="1" applyAlignment="1">
      <alignment horizontal="center"/>
    </xf>
    <xf numFmtId="0" fontId="13" fillId="9" borderId="14" xfId="0" applyFont="1" applyFill="1" applyBorder="1" applyAlignment="1">
      <alignment horizontal="center"/>
    </xf>
    <xf numFmtId="0" fontId="13" fillId="9" borderId="0" xfId="0" applyFont="1" applyFill="1" applyBorder="1" applyAlignment="1">
      <alignment horizontal="center"/>
    </xf>
    <xf numFmtId="0" fontId="0" fillId="11" borderId="0" xfId="0" applyFill="1" applyAlignment="1">
      <alignment horizontal="center"/>
    </xf>
    <xf numFmtId="0" fontId="3" fillId="10" borderId="0" xfId="0" applyFont="1" applyFill="1" applyAlignment="1">
      <alignment horizontal="center"/>
    </xf>
  </cellXfs>
  <cellStyles count="4">
    <cellStyle name="Comma" xfId="2" builtinId="3"/>
    <cellStyle name="Currency" xfId="3" builtinId="4"/>
    <cellStyle name="Normal" xfId="0" builtinId="0"/>
    <cellStyle name="Percent" xfId="1" builtinId="5"/>
  </cellStyles>
  <dxfs count="31">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dxf>
    <dxf>
      <numFmt numFmtId="164" formatCode="&quot;$&quot;#,##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6" formatCode="_(* #,##0_);_(* \(#,##0\);_(*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66" formatCode="_(* #,##0_);_(* \(#,##0\);_(* &quot;-&quot;??_);_(@_)"/>
      <alignment horizontal="center"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numFmt numFmtId="164" formatCode="&quot;$&quot;#,##0"/>
    </dxf>
    <dxf>
      <numFmt numFmtId="164" formatCode="&quot;$&quot;#,##0"/>
      <alignment horizontal="center" vertical="bottom" textRotation="0" wrapText="0" indent="0" justifyLastLine="0" shrinkToFit="0" readingOrder="0"/>
    </dxf>
  </dxfs>
  <tableStyles count="0" defaultTableStyle="TableStyleMedium2" defaultPivotStyle="PivotStyleLight16"/>
  <colors>
    <mruColors>
      <color rgb="FFFEB822"/>
      <color rgb="FFB308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bg2">
                    <a:lumMod val="25000"/>
                  </a:schemeClr>
                </a:solidFill>
                <a:latin typeface="+mn-lt"/>
                <a:ea typeface="+mn-ea"/>
                <a:cs typeface="+mn-cs"/>
              </a:defRPr>
            </a:pPr>
            <a:r>
              <a:rPr lang="en-US">
                <a:solidFill>
                  <a:schemeClr val="bg2">
                    <a:lumMod val="25000"/>
                  </a:schemeClr>
                </a:solidFill>
              </a:rPr>
              <a:t>FY 2017</a:t>
            </a:r>
          </a:p>
          <a:p>
            <a:pPr>
              <a:defRPr>
                <a:solidFill>
                  <a:schemeClr val="bg2">
                    <a:lumMod val="25000"/>
                  </a:schemeClr>
                </a:solidFill>
              </a:defRPr>
            </a:pPr>
            <a:r>
              <a:rPr lang="en-US">
                <a:solidFill>
                  <a:schemeClr val="bg2">
                    <a:lumMod val="25000"/>
                  </a:schemeClr>
                </a:solidFill>
              </a:rPr>
              <a:t> All Program Expenditures</a:t>
            </a:r>
          </a:p>
        </c:rich>
      </c:tx>
      <c:layout>
        <c:manualLayout>
          <c:xMode val="edge"/>
          <c:yMode val="edge"/>
          <c:x val="0.40882563701603486"/>
          <c:y val="1.6966964001800703E-2"/>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bg2">
                  <a:lumMod val="25000"/>
                </a:schemeClr>
              </a:solidFill>
              <a:latin typeface="+mn-lt"/>
              <a:ea typeface="+mn-ea"/>
              <a:cs typeface="+mn-cs"/>
            </a:defRPr>
          </a:pPr>
          <a:endParaRPr lang="en-US"/>
        </a:p>
      </c:txPr>
    </c:title>
    <c:autoTitleDeleted val="0"/>
    <c:plotArea>
      <c:layout>
        <c:manualLayout>
          <c:layoutTarget val="inner"/>
          <c:xMode val="edge"/>
          <c:yMode val="edge"/>
          <c:x val="0.18581940045859363"/>
          <c:y val="0.12920899558007354"/>
          <c:w val="0.77213778593037008"/>
          <c:h val="0.82142038147507956"/>
        </c:manualLayout>
      </c:layout>
      <c:barChart>
        <c:barDir val="bar"/>
        <c:grouping val="clustered"/>
        <c:varyColors val="0"/>
        <c:ser>
          <c:idx val="0"/>
          <c:order val="0"/>
          <c:spPr>
            <a:solidFill>
              <a:schemeClr val="accent1"/>
            </a:solidFill>
            <a:ln w="19050">
              <a:solidFill>
                <a:schemeClr val="lt1"/>
              </a:solidFill>
            </a:ln>
            <a:effectLst/>
          </c:spPr>
          <c:invertIfNegative val="0"/>
          <c:dPt>
            <c:idx val="12"/>
            <c:invertIfNegative val="0"/>
            <c:bubble3D val="0"/>
            <c:spPr>
              <a:solidFill>
                <a:schemeClr val="accent1"/>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'Fiscal Summary'!$BX$2:$BX$13</c:f>
              <c:strCache>
                <c:ptCount val="12"/>
                <c:pt idx="0">
                  <c:v>Minority Teacher Stipend</c:v>
                </c:pt>
                <c:pt idx="1">
                  <c:v>High Needs Stipend</c:v>
                </c:pt>
                <c:pt idx="2">
                  <c:v>EARN Indiana</c:v>
                </c:pt>
                <c:pt idx="3">
                  <c:v>Minority Teacher Scholarship</c:v>
                </c:pt>
                <c:pt idx="4">
                  <c:v>Mitch Daniels Early Graduation</c:v>
                </c:pt>
                <c:pt idx="5">
                  <c:v>Primary Care</c:v>
                </c:pt>
                <c:pt idx="6">
                  <c:v>National Guard</c:v>
                </c:pt>
                <c:pt idx="7">
                  <c:v>Adult Student Grant</c:v>
                </c:pt>
                <c:pt idx="8">
                  <c:v>CVO*</c:v>
                </c:pt>
                <c:pt idx="9">
                  <c:v>Freedom of Choice</c:v>
                </c:pt>
                <c:pt idx="10">
                  <c:v>Higher Education Award</c:v>
                </c:pt>
                <c:pt idx="11">
                  <c:v>21st Century Scholars</c:v>
                </c:pt>
              </c:strCache>
            </c:strRef>
          </c:cat>
          <c:val>
            <c:numRef>
              <c:f>'Fiscal Summary'!$BY$2:$BY$13</c:f>
              <c:numCache>
                <c:formatCode>"$"#,##0</c:formatCode>
                <c:ptCount val="12"/>
                <c:pt idx="0">
                  <c:v>42929.67</c:v>
                </c:pt>
                <c:pt idx="1">
                  <c:v>416869.44</c:v>
                </c:pt>
                <c:pt idx="2">
                  <c:v>492542.33</c:v>
                </c:pt>
                <c:pt idx="3">
                  <c:v>543693</c:v>
                </c:pt>
                <c:pt idx="4">
                  <c:v>997236.5</c:v>
                </c:pt>
                <c:pt idx="5">
                  <c:v>1090000</c:v>
                </c:pt>
                <c:pt idx="6">
                  <c:v>3040080.8</c:v>
                </c:pt>
                <c:pt idx="7">
                  <c:v>5183412</c:v>
                </c:pt>
                <c:pt idx="8">
                  <c:v>28003747.420000002</c:v>
                </c:pt>
                <c:pt idx="9">
                  <c:v>53003131</c:v>
                </c:pt>
                <c:pt idx="10">
                  <c:v>82181443</c:v>
                </c:pt>
                <c:pt idx="11">
                  <c:v>161194034</c:v>
                </c:pt>
              </c:numCache>
            </c:numRef>
          </c:val>
        </c:ser>
        <c:dLbls>
          <c:showLegendKey val="0"/>
          <c:showVal val="0"/>
          <c:showCatName val="0"/>
          <c:showSerName val="0"/>
          <c:showPercent val="0"/>
          <c:showBubbleSize val="0"/>
        </c:dLbls>
        <c:gapWidth val="100"/>
        <c:axId val="214975312"/>
        <c:axId val="214976096"/>
      </c:barChart>
      <c:catAx>
        <c:axId val="214975312"/>
        <c:scaling>
          <c:orientation val="minMax"/>
        </c:scaling>
        <c:delete val="0"/>
        <c:axPos val="l"/>
        <c:numFmt formatCode="General" sourceLinked="1"/>
        <c:majorTickMark val="none"/>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14976096"/>
        <c:crosses val="autoZero"/>
        <c:auto val="1"/>
        <c:lblAlgn val="ctr"/>
        <c:lblOffset val="100"/>
        <c:noMultiLvlLbl val="0"/>
      </c:catAx>
      <c:valAx>
        <c:axId val="214976096"/>
        <c:scaling>
          <c:orientation val="minMax"/>
          <c:min val="0"/>
        </c:scaling>
        <c:delete val="0"/>
        <c:axPos val="b"/>
        <c:numFmt formatCode="&quot;$&quot;#,##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9753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bg2">
                    <a:lumMod val="25000"/>
                  </a:schemeClr>
                </a:solidFill>
                <a:latin typeface="+mn-lt"/>
                <a:ea typeface="+mn-ea"/>
                <a:cs typeface="+mn-cs"/>
              </a:defRPr>
            </a:pPr>
            <a:r>
              <a:rPr lang="en-US">
                <a:solidFill>
                  <a:schemeClr val="bg2">
                    <a:lumMod val="25000"/>
                  </a:schemeClr>
                </a:solidFill>
              </a:rPr>
              <a:t>FY 2017</a:t>
            </a:r>
          </a:p>
          <a:p>
            <a:pPr>
              <a:defRPr>
                <a:solidFill>
                  <a:schemeClr val="bg2">
                    <a:lumMod val="25000"/>
                  </a:schemeClr>
                </a:solidFill>
              </a:defRPr>
            </a:pPr>
            <a:r>
              <a:rPr lang="en-US">
                <a:solidFill>
                  <a:schemeClr val="bg2">
                    <a:lumMod val="25000"/>
                  </a:schemeClr>
                </a:solidFill>
              </a:rPr>
              <a:t> Program Expenditures</a:t>
            </a:r>
          </a:p>
        </c:rich>
      </c:tx>
      <c:layout>
        <c:manualLayout>
          <c:xMode val="edge"/>
          <c:yMode val="edge"/>
          <c:x val="0.49953673169515533"/>
          <c:y val="6.41025802802797E-3"/>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bg2">
                  <a:lumMod val="25000"/>
                </a:schemeClr>
              </a:solidFill>
              <a:latin typeface="+mn-lt"/>
              <a:ea typeface="+mn-ea"/>
              <a:cs typeface="+mn-cs"/>
            </a:defRPr>
          </a:pPr>
          <a:endParaRPr lang="en-US"/>
        </a:p>
      </c:txPr>
    </c:title>
    <c:autoTitleDeleted val="0"/>
    <c:plotArea>
      <c:layout>
        <c:manualLayout>
          <c:layoutTarget val="inner"/>
          <c:xMode val="edge"/>
          <c:yMode val="edge"/>
          <c:x val="2.8070169234387238E-3"/>
          <c:y val="2.9400875580677256E-2"/>
          <c:w val="0.98993168153263156"/>
          <c:h val="0.90075498282429656"/>
        </c:manualLayout>
      </c:layout>
      <c:ofPieChart>
        <c:ofPieType val="bar"/>
        <c:varyColors val="1"/>
        <c:ser>
          <c:idx val="0"/>
          <c:order val="0"/>
          <c:dPt>
            <c:idx val="0"/>
            <c:bubble3D val="0"/>
            <c:spPr>
              <a:solidFill>
                <a:schemeClr val="accent1"/>
              </a:solidFill>
              <a:ln w="19050">
                <a:solidFill>
                  <a:schemeClr val="lt1"/>
                </a:solidFill>
              </a:ln>
              <a:effectLst/>
            </c:spPr>
          </c:dPt>
          <c:dPt>
            <c:idx val="1"/>
            <c:bubble3D val="0"/>
            <c:spPr>
              <a:solidFill>
                <a:schemeClr val="accent5">
                  <a:lumMod val="50000"/>
                </a:schemeClr>
              </a:solidFill>
              <a:ln w="19050">
                <a:solidFill>
                  <a:schemeClr val="lt1"/>
                </a:solidFill>
              </a:ln>
              <a:effectLst/>
            </c:spPr>
          </c:dPt>
          <c:dPt>
            <c:idx val="2"/>
            <c:bubble3D val="0"/>
            <c:spPr>
              <a:solidFill>
                <a:srgbClr val="00B0F0"/>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solidFill>
              <a:ln w="19050">
                <a:solidFill>
                  <a:schemeClr val="lt1"/>
                </a:solidFill>
              </a:ln>
              <a:effectLst/>
            </c:spPr>
          </c:dPt>
          <c:dPt>
            <c:idx val="7"/>
            <c:bubble3D val="0"/>
            <c:spPr>
              <a:solidFill>
                <a:schemeClr val="accent2"/>
              </a:solidFill>
              <a:ln w="19050">
                <a:solidFill>
                  <a:schemeClr val="lt1"/>
                </a:solidFill>
              </a:ln>
              <a:effectLst/>
            </c:spPr>
          </c:dPt>
          <c:dPt>
            <c:idx val="8"/>
            <c:bubble3D val="0"/>
            <c:spPr>
              <a:solidFill>
                <a:schemeClr val="accent3"/>
              </a:solidFill>
              <a:ln w="19050">
                <a:solidFill>
                  <a:schemeClr val="lt1"/>
                </a:solidFill>
              </a:ln>
              <a:effectLst/>
            </c:spPr>
          </c:dPt>
          <c:dPt>
            <c:idx val="9"/>
            <c:bubble3D val="0"/>
            <c:spPr>
              <a:solidFill>
                <a:schemeClr val="accent4">
                  <a:lumMod val="60000"/>
                </a:schemeClr>
              </a:solidFill>
              <a:ln w="19050">
                <a:solidFill>
                  <a:schemeClr val="lt1"/>
                </a:solidFill>
              </a:ln>
              <a:effectLst/>
            </c:spPr>
          </c:dPt>
          <c:dPt>
            <c:idx val="10"/>
            <c:bubble3D val="0"/>
            <c:spPr>
              <a:solidFill>
                <a:schemeClr val="accent5">
                  <a:lumMod val="60000"/>
                </a:schemeClr>
              </a:solidFill>
              <a:ln w="19050">
                <a:solidFill>
                  <a:schemeClr val="lt1"/>
                </a:solidFill>
              </a:ln>
              <a:effectLst/>
            </c:spPr>
          </c:dPt>
          <c:dPt>
            <c:idx val="11"/>
            <c:bubble3D val="0"/>
            <c:spPr>
              <a:solidFill>
                <a:schemeClr val="accent6">
                  <a:lumMod val="60000"/>
                </a:schemeClr>
              </a:solidFill>
              <a:ln w="19050">
                <a:solidFill>
                  <a:schemeClr val="lt1"/>
                </a:solidFill>
              </a:ln>
              <a:effectLst/>
            </c:spPr>
          </c:dPt>
          <c:dPt>
            <c:idx val="12"/>
            <c:bubble3D val="0"/>
            <c:spPr>
              <a:solidFill>
                <a:schemeClr val="bg2"/>
              </a:solidFill>
              <a:ln w="19050">
                <a:solidFill>
                  <a:schemeClr val="lt1"/>
                </a:solidFill>
              </a:ln>
              <a:effectLst/>
            </c:spPr>
          </c:dPt>
          <c:dLbls>
            <c:dLbl>
              <c:idx val="0"/>
              <c:layout>
                <c:manualLayout>
                  <c:x val="5.2076616010845673E-3"/>
                  <c:y val="-0.26865845665719179"/>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2321262644837652"/>
                  <c:y val="0.23717954703703487"/>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65000"/>
                            <a:lumOff val="35000"/>
                          </a:schemeClr>
                        </a:solidFill>
                        <a:latin typeface="+mn-lt"/>
                        <a:ea typeface="+mn-ea"/>
                        <a:cs typeface="+mn-cs"/>
                      </a:defRPr>
                    </a:pPr>
                    <a:fld id="{FA186D44-B2FA-4664-BB75-BAFCC8CBD8E9}" type="CATEGORYNAME">
                      <a:rPr lang="en-US">
                        <a:solidFill>
                          <a:schemeClr val="bg1"/>
                        </a:solidFill>
                      </a:rPr>
                      <a:pPr>
                        <a:defRPr/>
                      </a:pPr>
                      <a:t>[CATEGORY NAME]</a:t>
                    </a:fld>
                    <a:r>
                      <a:rPr lang="en-US" baseline="0">
                        <a:solidFill>
                          <a:schemeClr val="bg1"/>
                        </a:solidFill>
                      </a:rPr>
                      <a:t>
</a:t>
                    </a:r>
                    <a:fld id="{A1E7CB61-3CF1-48C5-A12E-F5ED6862020A}" type="VALUE">
                      <a:rPr lang="en-US" baseline="0">
                        <a:solidFill>
                          <a:schemeClr val="bg1"/>
                        </a:solidFill>
                      </a:rPr>
                      <a:pPr>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8880554603115682"/>
                      <c:h val="0.20352569238988805"/>
                    </c:manualLayout>
                  </c15:layout>
                  <c15:dlblFieldTable/>
                  <c15:showDataLabelsRange val="0"/>
                </c:ext>
              </c:extLst>
            </c:dLbl>
            <c:dLbl>
              <c:idx val="2"/>
              <c:layout>
                <c:manualLayout>
                  <c:x val="-0.11652242209754456"/>
                  <c:y val="0.1409459269498099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8143979548931469"/>
                      <c:h val="0.1498397814051538"/>
                    </c:manualLayout>
                  </c15:layout>
                </c:ext>
              </c:extLst>
            </c:dLbl>
            <c:dLbl>
              <c:idx val="3"/>
              <c:layout>
                <c:manualLayout>
                  <c:x val="-0.1023023948495882"/>
                  <c:y val="6.772134759775580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0.16038896855610596"/>
                  <c:y val="3.205129014013985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0.11825033993638027"/>
                  <c:y val="-2.9380009894746795E-1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1.3316682237747988E-2"/>
                  <c:y val="-0.1025641284484475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0588426964289271"/>
                      <c:h val="0.124903877676125"/>
                    </c:manualLayout>
                  </c15:layout>
                </c:ext>
              </c:extLst>
            </c:dLbl>
            <c:dLbl>
              <c:idx val="8"/>
              <c:layout>
                <c:manualLayout>
                  <c:x val="1.1628012349106263E-2"/>
                  <c:y val="0"/>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6169920448698341"/>
                      <c:h val="0.16336542584429281"/>
                    </c:manualLayout>
                  </c15:layout>
                </c:ext>
              </c:extLst>
            </c:dLbl>
            <c:dLbl>
              <c:idx val="9"/>
              <c:layout>
                <c:manualLayout>
                  <c:x val="1.5405328823245357E-2"/>
                  <c:y val="0.10576925746246151"/>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3613678438750459"/>
                  <c:y val="-2.243590309809789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11"/>
              <c:layout>
                <c:manualLayout>
                  <c:x val="-1.2206817703735782E-16"/>
                  <c:y val="7.051283830830755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0"/>
              <c:showBubbleSize val="0"/>
              <c:separator>
</c:separator>
              <c:extLst>
                <c:ext xmlns:c15="http://schemas.microsoft.com/office/drawing/2012/chart" uri="{CE6537A1-D6FC-4f65-9D91-7224C49458BB}"/>
              </c:extLst>
            </c:dLbl>
            <c:dLbl>
              <c:idx val="12"/>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'Fiscal Summary'!$A$4:$A$15</c:f>
              <c:strCache>
                <c:ptCount val="12"/>
                <c:pt idx="0">
                  <c:v>21st Century Scholars</c:v>
                </c:pt>
                <c:pt idx="1">
                  <c:v>Higher Education Award</c:v>
                </c:pt>
                <c:pt idx="2">
                  <c:v>Freedom of Choice</c:v>
                </c:pt>
                <c:pt idx="3">
                  <c:v>CVO*</c:v>
                </c:pt>
                <c:pt idx="4">
                  <c:v>Adult Student Grant</c:v>
                </c:pt>
                <c:pt idx="5">
                  <c:v>National Guard</c:v>
                </c:pt>
                <c:pt idx="6">
                  <c:v>Primary Care</c:v>
                </c:pt>
                <c:pt idx="7">
                  <c:v>Mitch Daniels Early Graduation</c:v>
                </c:pt>
                <c:pt idx="8">
                  <c:v>Minority Teacher Scholarship</c:v>
                </c:pt>
                <c:pt idx="9">
                  <c:v>EARN Indiana</c:v>
                </c:pt>
                <c:pt idx="10">
                  <c:v>High Needs Stipend</c:v>
                </c:pt>
                <c:pt idx="11">
                  <c:v>Minority Teacher Stipend</c:v>
                </c:pt>
              </c:strCache>
            </c:strRef>
          </c:cat>
          <c:val>
            <c:numRef>
              <c:f>'Fiscal Summary'!$H$4:$H$15</c:f>
              <c:numCache>
                <c:formatCode>"$"#,##0</c:formatCode>
                <c:ptCount val="12"/>
                <c:pt idx="0">
                  <c:v>161194034</c:v>
                </c:pt>
                <c:pt idx="1">
                  <c:v>82181443</c:v>
                </c:pt>
                <c:pt idx="2">
                  <c:v>53003131</c:v>
                </c:pt>
                <c:pt idx="3">
                  <c:v>28003747.420000002</c:v>
                </c:pt>
                <c:pt idx="4">
                  <c:v>5183412</c:v>
                </c:pt>
                <c:pt idx="5">
                  <c:v>3040080.8</c:v>
                </c:pt>
                <c:pt idx="6">
                  <c:v>1090000</c:v>
                </c:pt>
                <c:pt idx="7">
                  <c:v>997236.5</c:v>
                </c:pt>
                <c:pt idx="8">
                  <c:v>543693</c:v>
                </c:pt>
                <c:pt idx="9">
                  <c:v>492542.33</c:v>
                </c:pt>
                <c:pt idx="10">
                  <c:v>416869.44</c:v>
                </c:pt>
                <c:pt idx="11">
                  <c:v>42929.67</c:v>
                </c:pt>
              </c:numCache>
            </c:numRef>
          </c:val>
        </c:ser>
        <c:dLbls>
          <c:dLblPos val="bestFit"/>
          <c:showLegendKey val="0"/>
          <c:showVal val="1"/>
          <c:showCatName val="0"/>
          <c:showSerName val="0"/>
          <c:showPercent val="0"/>
          <c:showBubbleSize val="0"/>
          <c:showLeaderLines val="1"/>
        </c:dLbls>
        <c:gapWidth val="100"/>
        <c:splitType val="pos"/>
        <c:splitPos val="7"/>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070169234387238E-3"/>
          <c:y val="2.9400875580677256E-2"/>
          <c:w val="0.47141994750656163"/>
          <c:h val="0.90075498282429656"/>
        </c:manualLayout>
      </c:layout>
      <c:barChart>
        <c:barDir val="bar"/>
        <c:grouping val="clustered"/>
        <c:varyColors val="0"/>
        <c:ser>
          <c:idx val="0"/>
          <c:order val="0"/>
          <c:spPr>
            <a:solidFill>
              <a:schemeClr val="accent5"/>
            </a:solidFill>
            <a:ln w="19050">
              <a:solidFill>
                <a:schemeClr val="lt1"/>
              </a:solidFill>
            </a:ln>
            <a:effectLst/>
          </c:spPr>
          <c:invertIfNegative val="0"/>
          <c:dPt>
            <c:idx val="12"/>
            <c:invertIfNegative val="0"/>
            <c:bubble3D val="0"/>
            <c:spPr>
              <a:solidFill>
                <a:schemeClr val="accent5"/>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5">
                        <a:lumMod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'Fiscal Summary'!$BX$2:$BX$7</c:f>
              <c:strCache>
                <c:ptCount val="6"/>
                <c:pt idx="0">
                  <c:v>Minority Teacher Stipend</c:v>
                </c:pt>
                <c:pt idx="1">
                  <c:v>High Needs Stipend</c:v>
                </c:pt>
                <c:pt idx="2">
                  <c:v>EARN Indiana</c:v>
                </c:pt>
                <c:pt idx="3">
                  <c:v>Minority Teacher Scholarship</c:v>
                </c:pt>
                <c:pt idx="4">
                  <c:v>Mitch Daniels Early Graduation</c:v>
                </c:pt>
                <c:pt idx="5">
                  <c:v>Primary Care</c:v>
                </c:pt>
              </c:strCache>
            </c:strRef>
          </c:cat>
          <c:val>
            <c:numRef>
              <c:f>'Fiscal Summary'!$BY$2:$BY$7</c:f>
              <c:numCache>
                <c:formatCode>"$"#,##0</c:formatCode>
                <c:ptCount val="6"/>
                <c:pt idx="0">
                  <c:v>42929.67</c:v>
                </c:pt>
                <c:pt idx="1">
                  <c:v>416869.44</c:v>
                </c:pt>
                <c:pt idx="2">
                  <c:v>492542.33</c:v>
                </c:pt>
                <c:pt idx="3">
                  <c:v>543693</c:v>
                </c:pt>
                <c:pt idx="4">
                  <c:v>997236.5</c:v>
                </c:pt>
                <c:pt idx="5">
                  <c:v>1090000</c:v>
                </c:pt>
              </c:numCache>
            </c:numRef>
          </c:val>
        </c:ser>
        <c:dLbls>
          <c:showLegendKey val="0"/>
          <c:showVal val="0"/>
          <c:showCatName val="0"/>
          <c:showSerName val="0"/>
          <c:showPercent val="0"/>
          <c:showBubbleSize val="0"/>
        </c:dLbls>
        <c:gapWidth val="100"/>
        <c:axId val="214974136"/>
        <c:axId val="214976880"/>
      </c:barChart>
      <c:catAx>
        <c:axId val="214974136"/>
        <c:scaling>
          <c:orientation val="minMax"/>
        </c:scaling>
        <c:delete val="0"/>
        <c:axPos val="l"/>
        <c:numFmt formatCode="General" sourceLinked="1"/>
        <c:majorTickMark val="none"/>
        <c:minorTickMark val="none"/>
        <c:tickLblPos val="nextTo"/>
        <c:spPr>
          <a:noFill/>
          <a:ln w="9525" cap="flat" cmpd="sng" algn="ctr">
            <a:solidFill>
              <a:schemeClr val="accent5"/>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14976880"/>
        <c:crosses val="autoZero"/>
        <c:auto val="1"/>
        <c:lblAlgn val="ctr"/>
        <c:lblOffset val="100"/>
        <c:noMultiLvlLbl val="0"/>
      </c:catAx>
      <c:valAx>
        <c:axId val="214976880"/>
        <c:scaling>
          <c:orientation val="minMax"/>
          <c:min val="0"/>
        </c:scaling>
        <c:delete val="0"/>
        <c:axPos val="b"/>
        <c:numFmt formatCode="&quot;$&quot;#,##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974136"/>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57150</xdr:colOff>
      <xdr:row>16</xdr:row>
      <xdr:rowOff>47624</xdr:rowOff>
    </xdr:from>
    <xdr:to>
      <xdr:col>9</xdr:col>
      <xdr:colOff>38100</xdr:colOff>
      <xdr:row>42</xdr:row>
      <xdr:rowOff>57150</xdr:rowOff>
    </xdr:to>
    <xdr:graphicFrame macro="">
      <xdr:nvGraphicFramePr>
        <xdr:cNvPr id="5"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82</xdr:col>
      <xdr:colOff>0</xdr:colOff>
      <xdr:row>0</xdr:row>
      <xdr:rowOff>0</xdr:rowOff>
    </xdr:from>
    <xdr:to>
      <xdr:col>96</xdr:col>
      <xdr:colOff>514352</xdr:colOff>
      <xdr:row>20</xdr:row>
      <xdr:rowOff>38099</xdr:rowOff>
    </xdr:to>
    <xdr:graphicFrame macro="">
      <xdr:nvGraphicFramePr>
        <xdr:cNvPr id="8"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3</xdr:col>
      <xdr:colOff>638175</xdr:colOff>
      <xdr:row>27</xdr:row>
      <xdr:rowOff>17542</xdr:rowOff>
    </xdr:from>
    <xdr:to>
      <xdr:col>8</xdr:col>
      <xdr:colOff>314325</xdr:colOff>
      <xdr:row>38</xdr:row>
      <xdr:rowOff>154648</xdr:rowOff>
    </xdr:to>
    <xdr:graphicFrame macro="">
      <xdr:nvGraphicFramePr>
        <xdr:cNvPr id="9" name="Chart 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219075</xdr:colOff>
      <xdr:row>24</xdr:row>
      <xdr:rowOff>38100</xdr:rowOff>
    </xdr:from>
    <xdr:to>
      <xdr:col>7</xdr:col>
      <xdr:colOff>609600</xdr:colOff>
      <xdr:row>27</xdr:row>
      <xdr:rowOff>104775</xdr:rowOff>
    </xdr:to>
    <xdr:sp macro="" textlink="">
      <xdr:nvSpPr>
        <xdr:cNvPr id="10" name="TextBox 1"/>
        <xdr:cNvSpPr txBox="1"/>
      </xdr:nvSpPr>
      <xdr:spPr>
        <a:xfrm>
          <a:off x="6124575" y="4724400"/>
          <a:ext cx="2181225" cy="6381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600">
              <a:solidFill>
                <a:schemeClr val="accent5">
                  <a:lumMod val="50000"/>
                </a:schemeClr>
              </a:solidFill>
            </a:rPr>
            <a:t>Program</a:t>
          </a:r>
          <a:r>
            <a:rPr lang="en-US" sz="1600" baseline="0">
              <a:solidFill>
                <a:schemeClr val="accent5">
                  <a:lumMod val="50000"/>
                </a:schemeClr>
              </a:solidFill>
            </a:rPr>
            <a:t> Expenditures </a:t>
          </a:r>
        </a:p>
        <a:p>
          <a:pPr algn="ctr"/>
          <a:r>
            <a:rPr lang="en-US" sz="1600">
              <a:solidFill>
                <a:schemeClr val="accent5">
                  <a:lumMod val="50000"/>
                </a:schemeClr>
              </a:solidFill>
            </a:rPr>
            <a:t>&lt;$1.5 million</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0.42192</cdr:x>
      <cdr:y>0.40385</cdr:y>
    </cdr:from>
    <cdr:to>
      <cdr:x>0.66412</cdr:x>
      <cdr:y>0.46635</cdr:y>
    </cdr:to>
    <cdr:sp macro="" textlink="">
      <cdr:nvSpPr>
        <cdr:cNvPr id="2" name="TextBox 1"/>
        <cdr:cNvSpPr txBox="1"/>
      </cdr:nvSpPr>
      <cdr:spPr>
        <a:xfrm xmlns:a="http://schemas.openxmlformats.org/drawingml/2006/main" rot="21143057">
          <a:off x="3817887" y="1600207"/>
          <a:ext cx="2191607"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solidFill>
                <a:schemeClr val="tx1"/>
              </a:solidFill>
            </a:rPr>
            <a:t>National Guard $3,040,081</a:t>
          </a:r>
        </a:p>
      </cdr:txBody>
    </cdr:sp>
  </cdr:relSizeAnchor>
  <cdr:relSizeAnchor xmlns:cdr="http://schemas.openxmlformats.org/drawingml/2006/chartDrawing">
    <cdr:from>
      <cdr:x>0.00842</cdr:x>
      <cdr:y>0.08244</cdr:y>
    </cdr:from>
    <cdr:to>
      <cdr:x>0.24304</cdr:x>
      <cdr:y>0.23558</cdr:y>
    </cdr:to>
    <cdr:sp macro="" textlink="">
      <cdr:nvSpPr>
        <cdr:cNvPr id="3" name="TextBox 2"/>
        <cdr:cNvSpPr txBox="1"/>
      </cdr:nvSpPr>
      <cdr:spPr>
        <a:xfrm xmlns:a="http://schemas.openxmlformats.org/drawingml/2006/main">
          <a:off x="76200" y="326657"/>
          <a:ext cx="2123018" cy="6068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a:solidFill>
                <a:schemeClr val="tx1"/>
              </a:solidFill>
            </a:rPr>
            <a:t>Frank</a:t>
          </a:r>
          <a:r>
            <a:rPr lang="en-US" sz="1400" baseline="0">
              <a:solidFill>
                <a:schemeClr val="tx1"/>
              </a:solidFill>
            </a:rPr>
            <a:t> O'Bannon Total</a:t>
          </a:r>
        </a:p>
        <a:p xmlns:a="http://schemas.openxmlformats.org/drawingml/2006/main">
          <a:pPr algn="ctr"/>
          <a:r>
            <a:rPr lang="en-US" sz="1400" baseline="0">
              <a:solidFill>
                <a:schemeClr val="tx1"/>
              </a:solidFill>
            </a:rPr>
            <a:t>$135,184,574</a:t>
          </a:r>
          <a:endParaRPr lang="en-US" sz="1400">
            <a:solidFill>
              <a:schemeClr val="tx1"/>
            </a:solidFill>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161925</xdr:colOff>
      <xdr:row>23</xdr:row>
      <xdr:rowOff>104775</xdr:rowOff>
    </xdr:from>
    <xdr:to>
      <xdr:col>9</xdr:col>
      <xdr:colOff>767381</xdr:colOff>
      <xdr:row>38</xdr:row>
      <xdr:rowOff>9002</xdr:rowOff>
    </xdr:to>
    <xdr:pic>
      <xdr:nvPicPr>
        <xdr:cNvPr id="4" name="Picture 3"/>
        <xdr:cNvPicPr>
          <a:picLocks noChangeAspect="1"/>
        </xdr:cNvPicPr>
      </xdr:nvPicPr>
      <xdr:blipFill>
        <a:blip xmlns:r="http://schemas.openxmlformats.org/officeDocument/2006/relationships" r:embed="rId1"/>
        <a:stretch>
          <a:fillRect/>
        </a:stretch>
      </xdr:blipFill>
      <xdr:spPr>
        <a:xfrm>
          <a:off x="161925" y="5715000"/>
          <a:ext cx="9339881" cy="27617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304800</xdr:colOff>
      <xdr:row>0</xdr:row>
      <xdr:rowOff>0</xdr:rowOff>
    </xdr:from>
    <xdr:to>
      <xdr:col>15</xdr:col>
      <xdr:colOff>0</xdr:colOff>
      <xdr:row>3</xdr:row>
      <xdr:rowOff>160020</xdr:rowOff>
    </xdr:to>
    <xdr:sp macro="" textlink="">
      <xdr:nvSpPr>
        <xdr:cNvPr id="13" name="Rectangle 12"/>
        <xdr:cNvSpPr/>
      </xdr:nvSpPr>
      <xdr:spPr>
        <a:xfrm>
          <a:off x="4572000" y="0"/>
          <a:ext cx="4572000" cy="731520"/>
        </a:xfrm>
        <a:prstGeom prst="rect">
          <a:avLst/>
        </a:prstGeom>
        <a:solidFill>
          <a:srgbClr val="FFC000"/>
        </a:solidFill>
        <a:ln>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0</xdr:col>
      <xdr:colOff>0</xdr:colOff>
      <xdr:row>0</xdr:row>
      <xdr:rowOff>0</xdr:rowOff>
    </xdr:from>
    <xdr:to>
      <xdr:col>7</xdr:col>
      <xdr:colOff>304800</xdr:colOff>
      <xdr:row>3</xdr:row>
      <xdr:rowOff>160020</xdr:rowOff>
    </xdr:to>
    <xdr:sp macro="" textlink="">
      <xdr:nvSpPr>
        <xdr:cNvPr id="14" name="Rectangle 13"/>
        <xdr:cNvSpPr/>
      </xdr:nvSpPr>
      <xdr:spPr>
        <a:xfrm>
          <a:off x="0" y="0"/>
          <a:ext cx="4572000" cy="731520"/>
        </a:xfrm>
        <a:prstGeom prst="rect">
          <a:avLst/>
        </a:prstGeom>
        <a:solidFill>
          <a:srgbClr val="B30838"/>
        </a:solidFill>
        <a:ln>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1</xdr:col>
      <xdr:colOff>67056</xdr:colOff>
      <xdr:row>0</xdr:row>
      <xdr:rowOff>42594</xdr:rowOff>
    </xdr:from>
    <xdr:to>
      <xdr:col>5</xdr:col>
      <xdr:colOff>463296</xdr:colOff>
      <xdr:row>3</xdr:row>
      <xdr:rowOff>117425</xdr:rowOff>
    </xdr:to>
    <xdr:sp macro="" textlink="">
      <xdr:nvSpPr>
        <xdr:cNvPr id="15" name="TextBox 10"/>
        <xdr:cNvSpPr txBox="1"/>
      </xdr:nvSpPr>
      <xdr:spPr>
        <a:xfrm>
          <a:off x="676656" y="42594"/>
          <a:ext cx="2834640" cy="646331"/>
        </a:xfrm>
        <a:prstGeom prst="rect">
          <a:avLst/>
        </a:prstGeom>
        <a:noFill/>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1"/>
          <a:r>
            <a:rPr lang="en-US" sz="3600">
              <a:solidFill>
                <a:schemeClr val="bg1"/>
              </a:solidFill>
            </a:rPr>
            <a:t>High Needs</a:t>
          </a:r>
          <a:endParaRPr lang="en-US">
            <a:solidFill>
              <a:schemeClr val="bg1"/>
            </a:solidFill>
          </a:endParaRPr>
        </a:p>
      </xdr:txBody>
    </xdr:sp>
    <xdr:clientData/>
  </xdr:twoCellAnchor>
  <xdr:twoCellAnchor>
    <xdr:from>
      <xdr:col>7</xdr:col>
      <xdr:colOff>597408</xdr:colOff>
      <xdr:row>0</xdr:row>
      <xdr:rowOff>18466</xdr:rowOff>
    </xdr:from>
    <xdr:to>
      <xdr:col>14</xdr:col>
      <xdr:colOff>170688</xdr:colOff>
      <xdr:row>3</xdr:row>
      <xdr:rowOff>93297</xdr:rowOff>
    </xdr:to>
    <xdr:sp macro="" textlink="">
      <xdr:nvSpPr>
        <xdr:cNvPr id="16" name="TextBox 11"/>
        <xdr:cNvSpPr txBox="1"/>
      </xdr:nvSpPr>
      <xdr:spPr>
        <a:xfrm>
          <a:off x="4864608" y="18466"/>
          <a:ext cx="3840480" cy="646331"/>
        </a:xfrm>
        <a:prstGeom prst="rect">
          <a:avLst/>
        </a:prstGeom>
        <a:noFill/>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1"/>
          <a:r>
            <a:rPr lang="en-US" sz="3600">
              <a:solidFill>
                <a:schemeClr val="bg1"/>
              </a:solidFill>
            </a:rPr>
            <a:t>Minority Teacher</a:t>
          </a:r>
          <a:endParaRPr lang="en-US">
            <a:solidFill>
              <a:schemeClr val="bg1"/>
            </a:solidFill>
          </a:endParaRPr>
        </a:p>
      </xdr:txBody>
    </xdr:sp>
    <xdr:clientData/>
  </xdr:twoCellAnchor>
  <xdr:twoCellAnchor>
    <xdr:from>
      <xdr:col>7</xdr:col>
      <xdr:colOff>286512</xdr:colOff>
      <xdr:row>0</xdr:row>
      <xdr:rowOff>6018</xdr:rowOff>
    </xdr:from>
    <xdr:to>
      <xdr:col>7</xdr:col>
      <xdr:colOff>304800</xdr:colOff>
      <xdr:row>23</xdr:row>
      <xdr:rowOff>186488</xdr:rowOff>
    </xdr:to>
    <xdr:cxnSp macro="">
      <xdr:nvCxnSpPr>
        <xdr:cNvPr id="17" name="Straight Connector 16"/>
        <xdr:cNvCxnSpPr/>
      </xdr:nvCxnSpPr>
      <xdr:spPr>
        <a:xfrm flipH="1">
          <a:off x="4553712" y="6018"/>
          <a:ext cx="18288" cy="456197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338328</xdr:colOff>
      <xdr:row>5</xdr:row>
      <xdr:rowOff>123216</xdr:rowOff>
    </xdr:from>
    <xdr:to>
      <xdr:col>6</xdr:col>
      <xdr:colOff>419100</xdr:colOff>
      <xdr:row>22</xdr:row>
      <xdr:rowOff>119845</xdr:rowOff>
    </xdr:to>
    <xdr:grpSp>
      <xdr:nvGrpSpPr>
        <xdr:cNvPr id="18" name="Group 17"/>
        <xdr:cNvGrpSpPr/>
      </xdr:nvGrpSpPr>
      <xdr:grpSpPr>
        <a:xfrm>
          <a:off x="338328" y="1075716"/>
          <a:ext cx="4138422" cy="3244654"/>
          <a:chOff x="123444" y="2487904"/>
          <a:chExt cx="3738372" cy="3244654"/>
        </a:xfrm>
      </xdr:grpSpPr>
      <xdr:sp macro="" textlink="">
        <xdr:nvSpPr>
          <xdr:cNvPr id="23" name="TextBox 13"/>
          <xdr:cNvSpPr txBox="1"/>
        </xdr:nvSpPr>
        <xdr:spPr>
          <a:xfrm>
            <a:off x="123444" y="3420069"/>
            <a:ext cx="3511296" cy="655885"/>
          </a:xfrm>
          <a:prstGeom prst="rect">
            <a:avLst/>
          </a:prstGeom>
          <a:noFill/>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1"/>
            <a:r>
              <a:rPr lang="en-US" sz="3600">
                <a:solidFill>
                  <a:srgbClr val="B30838"/>
                </a:solidFill>
              </a:rPr>
              <a:t>108 Recipients</a:t>
            </a:r>
            <a:endParaRPr lang="en-US">
              <a:solidFill>
                <a:srgbClr val="B30838"/>
              </a:solidFill>
            </a:endParaRPr>
          </a:p>
        </xdr:txBody>
      </xdr:sp>
      <xdr:sp macro="" textlink="">
        <xdr:nvSpPr>
          <xdr:cNvPr id="24" name="TextBox 15"/>
          <xdr:cNvSpPr txBox="1"/>
        </xdr:nvSpPr>
        <xdr:spPr>
          <a:xfrm>
            <a:off x="577596" y="5076673"/>
            <a:ext cx="3284220" cy="655885"/>
          </a:xfrm>
          <a:prstGeom prst="rect">
            <a:avLst/>
          </a:prstGeom>
          <a:noFill/>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1"/>
            <a:r>
              <a:rPr lang="en-US" sz="3600">
                <a:solidFill>
                  <a:srgbClr val="B30838"/>
                </a:solidFill>
              </a:rPr>
              <a:t>$424,695</a:t>
            </a:r>
          </a:p>
        </xdr:txBody>
      </xdr:sp>
      <xdr:sp macro="" textlink="">
        <xdr:nvSpPr>
          <xdr:cNvPr id="25" name="TextBox 17"/>
          <xdr:cNvSpPr txBox="1"/>
        </xdr:nvSpPr>
        <xdr:spPr>
          <a:xfrm>
            <a:off x="123444" y="2487904"/>
            <a:ext cx="3511296" cy="655885"/>
          </a:xfrm>
          <a:prstGeom prst="rect">
            <a:avLst/>
          </a:prstGeom>
          <a:noFill/>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1"/>
            <a:r>
              <a:rPr lang="en-US" sz="3600">
                <a:solidFill>
                  <a:srgbClr val="B30838"/>
                </a:solidFill>
              </a:rPr>
              <a:t>155 Applicants</a:t>
            </a:r>
            <a:endParaRPr lang="en-US">
              <a:solidFill>
                <a:srgbClr val="B30838"/>
              </a:solidFill>
            </a:endParaRPr>
          </a:p>
        </xdr:txBody>
      </xdr:sp>
    </xdr:grpSp>
    <xdr:clientData/>
  </xdr:twoCellAnchor>
  <xdr:twoCellAnchor>
    <xdr:from>
      <xdr:col>8</xdr:col>
      <xdr:colOff>152400</xdr:colOff>
      <xdr:row>5</xdr:row>
      <xdr:rowOff>145227</xdr:rowOff>
    </xdr:from>
    <xdr:to>
      <xdr:col>14</xdr:col>
      <xdr:colOff>6096</xdr:colOff>
      <xdr:row>22</xdr:row>
      <xdr:rowOff>119845</xdr:rowOff>
    </xdr:to>
    <xdr:grpSp>
      <xdr:nvGrpSpPr>
        <xdr:cNvPr id="19" name="Group 18"/>
        <xdr:cNvGrpSpPr/>
      </xdr:nvGrpSpPr>
      <xdr:grpSpPr>
        <a:xfrm>
          <a:off x="5429250" y="1097727"/>
          <a:ext cx="3749421" cy="3222643"/>
          <a:chOff x="5170932" y="2509915"/>
          <a:chExt cx="3511296" cy="3222643"/>
        </a:xfrm>
      </xdr:grpSpPr>
      <xdr:sp macro="" textlink="">
        <xdr:nvSpPr>
          <xdr:cNvPr id="20" name="TextBox 12"/>
          <xdr:cNvSpPr txBox="1"/>
        </xdr:nvSpPr>
        <xdr:spPr>
          <a:xfrm>
            <a:off x="5170932" y="3420069"/>
            <a:ext cx="3511296" cy="655885"/>
          </a:xfrm>
          <a:prstGeom prst="rect">
            <a:avLst/>
          </a:prstGeom>
          <a:noFill/>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1"/>
            <a:r>
              <a:rPr lang="en-US" sz="3600">
                <a:solidFill>
                  <a:srgbClr val="E97724"/>
                </a:solidFill>
              </a:rPr>
              <a:t>33 Recipients</a:t>
            </a:r>
            <a:endParaRPr lang="en-US">
              <a:solidFill>
                <a:srgbClr val="E97724"/>
              </a:solidFill>
            </a:endParaRPr>
          </a:p>
        </xdr:txBody>
      </xdr:sp>
      <xdr:sp macro="" textlink="">
        <xdr:nvSpPr>
          <xdr:cNvPr id="21" name="TextBox 14"/>
          <xdr:cNvSpPr txBox="1"/>
        </xdr:nvSpPr>
        <xdr:spPr>
          <a:xfrm>
            <a:off x="5629656" y="5076673"/>
            <a:ext cx="2555748" cy="655885"/>
          </a:xfrm>
          <a:prstGeom prst="rect">
            <a:avLst/>
          </a:prstGeom>
          <a:noFill/>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1"/>
            <a:r>
              <a:rPr lang="en-US" sz="3600">
                <a:solidFill>
                  <a:srgbClr val="E97724"/>
                </a:solidFill>
              </a:rPr>
              <a:t>$45,613</a:t>
            </a:r>
            <a:endParaRPr lang="en-US">
              <a:solidFill>
                <a:srgbClr val="E97724"/>
              </a:solidFill>
            </a:endParaRPr>
          </a:p>
        </xdr:txBody>
      </xdr:sp>
      <xdr:sp macro="" textlink="">
        <xdr:nvSpPr>
          <xdr:cNvPr id="22" name="TextBox 18"/>
          <xdr:cNvSpPr txBox="1"/>
        </xdr:nvSpPr>
        <xdr:spPr>
          <a:xfrm>
            <a:off x="5170932" y="2509915"/>
            <a:ext cx="3511296" cy="655885"/>
          </a:xfrm>
          <a:prstGeom prst="rect">
            <a:avLst/>
          </a:prstGeom>
          <a:noFill/>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lvl="1"/>
            <a:r>
              <a:rPr lang="en-US" sz="3600">
                <a:solidFill>
                  <a:srgbClr val="E97724"/>
                </a:solidFill>
              </a:rPr>
              <a:t>62 Applicants</a:t>
            </a:r>
            <a:endParaRPr lang="en-US">
              <a:solidFill>
                <a:srgbClr val="E97724"/>
              </a:solidFill>
            </a:endParaRPr>
          </a:p>
        </xdr:txBody>
      </xdr:sp>
    </xdr:grpSp>
    <xdr:clientData/>
  </xdr:twoCellAnchor>
</xdr:wsDr>
</file>

<file path=xl/tables/table1.xml><?xml version="1.0" encoding="utf-8"?>
<table xmlns="http://schemas.openxmlformats.org/spreadsheetml/2006/main" id="1" name="Table1" displayName="Table1" ref="A1:J82" totalsRowShown="0" headerRowDxfId="30">
  <autoFilter ref="A1:J82"/>
  <tableColumns count="10">
    <tableColumn id="1" name="Institution"/>
    <tableColumn id="2" name="Institution Type" dataDxfId="29"/>
    <tableColumn id="3" name="Any Award" dataDxfId="28"/>
    <tableColumn id="4" name="Frank O'Bannon Total" dataDxfId="27"/>
    <tableColumn id="5" name="21st" dataDxfId="26"/>
    <tableColumn id="6" name="National Guard" dataDxfId="25"/>
    <tableColumn id="7" name="Adult Student Grant" dataDxfId="24"/>
    <tableColumn id="8" name="CVO" dataDxfId="23"/>
    <tableColumn id="9" name="Minority Teacher Scholarship" dataDxfId="22"/>
    <tableColumn id="10" name="Mitch Daniels Early Graduation Scholarship" dataDxfId="21"/>
  </tableColumns>
  <tableStyleInfo name="TableStyleMedium16" showFirstColumn="0" showLastColumn="0" showRowStripes="1" showColumnStripes="0"/>
</table>
</file>

<file path=xl/tables/table2.xml><?xml version="1.0" encoding="utf-8"?>
<table xmlns="http://schemas.openxmlformats.org/spreadsheetml/2006/main" id="2" name="Table2" displayName="Table2" ref="A1:J82" totalsRowShown="0" headerRowDxfId="20" dataDxfId="19" headerRowCellStyle="Comma" dataCellStyle="Comma">
  <autoFilter ref="A1:J82"/>
  <sortState ref="A2:J82">
    <sortCondition ref="A1:A82"/>
  </sortState>
  <tableColumns count="10">
    <tableColumn id="1" name="Institution"/>
    <tableColumn id="2" name="Institution Type" dataDxfId="18" dataCellStyle="Comma"/>
    <tableColumn id="3" name="Any Award" dataDxfId="17" dataCellStyle="Comma"/>
    <tableColumn id="4" name="Frank O'Bannon" dataDxfId="16" dataCellStyle="Comma"/>
    <tableColumn id="5" name="21st" dataDxfId="15" dataCellStyle="Comma"/>
    <tableColumn id="6" name="National Guard" dataDxfId="14" dataCellStyle="Comma"/>
    <tableColumn id="7" name="Adult Student Grant" dataDxfId="13" dataCellStyle="Comma"/>
    <tableColumn id="8" name="CVO" dataDxfId="12" dataCellStyle="Comma"/>
    <tableColumn id="9" name="Minority Teacher Scholarship" dataDxfId="11" dataCellStyle="Comma"/>
    <tableColumn id="10" name="Mitch Daniels Early Graduation Scholarship" dataDxfId="10" dataCellStyle="Comma"/>
  </tableColumns>
  <tableStyleInfo name="TableStyleMedium17" showFirstColumn="0" showLastColumn="0" showRowStripes="1" showColumnStripes="0"/>
</table>
</file>

<file path=xl/tables/table3.xml><?xml version="1.0" encoding="utf-8"?>
<table xmlns="http://schemas.openxmlformats.org/spreadsheetml/2006/main" id="3" name="Table3" displayName="Table3" ref="A1:J82" totalsRowShown="0" headerRowDxfId="9">
  <autoFilter ref="A1:J82"/>
  <tableColumns count="10">
    <tableColumn id="1" name="Institution"/>
    <tableColumn id="2" name="Institution Type" dataDxfId="8"/>
    <tableColumn id="3" name="Any Award" dataDxfId="7"/>
    <tableColumn id="4" name="Frank O'Bannon" dataDxfId="6"/>
    <tableColumn id="5" name="21st" dataDxfId="5"/>
    <tableColumn id="6" name="National Guard" dataDxfId="4"/>
    <tableColumn id="7" name="Adult Student Grant" dataDxfId="3"/>
    <tableColumn id="8" name="CVO" dataDxfId="2"/>
    <tableColumn id="9" name="Minority Teacher Scholarship" dataDxfId="1"/>
    <tableColumn id="10" name="Mitch Daniels Early Graduation Scholarship" dataDxfId="0"/>
  </tableColumns>
  <tableStyleInfo name="TableStyleMedium19" showFirstColumn="0" showLastColumn="0" showRowStripes="1" showColumnStripes="0"/>
</table>
</file>

<file path=xl/theme/theme1.xml><?xml version="1.0" encoding="utf-8"?>
<a:theme xmlns:a="http://schemas.openxmlformats.org/drawingml/2006/main" name="Office Theme">
  <a:themeElements>
    <a:clrScheme name="Learn More">
      <a:dk1>
        <a:sysClr val="windowText" lastClr="000000"/>
      </a:dk1>
      <a:lt1>
        <a:sysClr val="window" lastClr="FFFFFF"/>
      </a:lt1>
      <a:dk2>
        <a:srgbClr val="44546A"/>
      </a:dk2>
      <a:lt2>
        <a:srgbClr val="E7E6E6"/>
      </a:lt2>
      <a:accent1>
        <a:srgbClr val="B30838"/>
      </a:accent1>
      <a:accent2>
        <a:srgbClr val="FDB924"/>
      </a:accent2>
      <a:accent3>
        <a:srgbClr val="FFE152"/>
      </a:accent3>
      <a:accent4>
        <a:srgbClr val="73C167"/>
      </a:accent4>
      <a:accent5>
        <a:srgbClr val="70CDE3"/>
      </a:accent5>
      <a:accent6>
        <a:srgbClr val="E7E1D5"/>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election activeCell="A4" sqref="A4"/>
    </sheetView>
  </sheetViews>
  <sheetFormatPr defaultRowHeight="15" x14ac:dyDescent="0.25"/>
  <cols>
    <col min="1" max="1" width="135.28515625" customWidth="1"/>
  </cols>
  <sheetData>
    <row r="1" spans="1:1" ht="24" thickBot="1" x14ac:dyDescent="0.4">
      <c r="A1" s="25" t="s">
        <v>18</v>
      </c>
    </row>
    <row r="2" spans="1:1" ht="36.75" customHeight="1" x14ac:dyDescent="0.25">
      <c r="A2" s="27" t="s">
        <v>153</v>
      </c>
    </row>
    <row r="3" spans="1:1" ht="41.25" customHeight="1" x14ac:dyDescent="0.25">
      <c r="A3" s="27" t="s">
        <v>93</v>
      </c>
    </row>
    <row r="4" spans="1:1" ht="68.25" customHeight="1" x14ac:dyDescent="0.25">
      <c r="A4" s="28" t="s">
        <v>94</v>
      </c>
    </row>
    <row r="5" spans="1:1" ht="33.75" customHeight="1" x14ac:dyDescent="0.25">
      <c r="A5" s="27" t="s">
        <v>19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33"/>
  <sheetViews>
    <sheetView workbookViewId="0">
      <selection activeCell="A2" sqref="A2:G11"/>
    </sheetView>
  </sheetViews>
  <sheetFormatPr defaultRowHeight="15" x14ac:dyDescent="0.25"/>
  <cols>
    <col min="1" max="1" width="21.85546875" bestFit="1" customWidth="1"/>
    <col min="2" max="6" width="7.5703125" bestFit="1" customWidth="1"/>
    <col min="7" max="7" width="9.85546875" bestFit="1" customWidth="1"/>
    <col min="8" max="8" width="2.42578125" customWidth="1"/>
    <col min="9" max="9" width="4.85546875" bestFit="1" customWidth="1"/>
    <col min="10" max="10" width="5" bestFit="1" customWidth="1"/>
  </cols>
  <sheetData>
    <row r="1" spans="1:10" ht="23.25" x14ac:dyDescent="0.35">
      <c r="A1" s="92" t="s">
        <v>151</v>
      </c>
      <c r="B1" s="92"/>
      <c r="C1" s="92"/>
      <c r="D1" s="92"/>
      <c r="E1" s="92"/>
      <c r="F1" s="92"/>
      <c r="G1" s="92"/>
      <c r="H1" s="92"/>
      <c r="I1" s="92"/>
      <c r="J1" s="92"/>
    </row>
    <row r="2" spans="1:10" ht="18.75" x14ac:dyDescent="0.3">
      <c r="A2" s="5"/>
      <c r="B2" s="93" t="s">
        <v>144</v>
      </c>
      <c r="C2" s="93"/>
      <c r="D2" s="93"/>
      <c r="E2" s="93"/>
      <c r="F2" s="93"/>
      <c r="G2" s="93"/>
      <c r="H2" s="1"/>
      <c r="I2" s="40"/>
      <c r="J2" s="40"/>
    </row>
    <row r="3" spans="1:10" ht="15.75" x14ac:dyDescent="0.25">
      <c r="A3" s="67" t="s">
        <v>154</v>
      </c>
      <c r="B3" s="51">
        <v>2011</v>
      </c>
      <c r="C3" s="51">
        <v>2012</v>
      </c>
      <c r="D3" s="51">
        <v>2013</v>
      </c>
      <c r="E3" s="51">
        <v>2014</v>
      </c>
      <c r="F3" s="51">
        <v>2015</v>
      </c>
      <c r="G3" s="64">
        <v>2016</v>
      </c>
      <c r="H3" s="41"/>
      <c r="I3" s="51" t="s">
        <v>27</v>
      </c>
      <c r="J3" s="51" t="s">
        <v>145</v>
      </c>
    </row>
    <row r="4" spans="1:10" ht="15.75" x14ac:dyDescent="0.25">
      <c r="A4" s="33" t="s">
        <v>20</v>
      </c>
      <c r="B4" s="43">
        <v>0.38651640809463383</v>
      </c>
      <c r="C4" s="43">
        <v>0.38680826586341904</v>
      </c>
      <c r="D4" s="43">
        <v>0.38680826586341904</v>
      </c>
      <c r="E4" s="43">
        <v>0.3865562429322158</v>
      </c>
      <c r="F4" s="43">
        <v>0.38392627992389045</v>
      </c>
      <c r="G4" s="44">
        <v>0.37700190494282532</v>
      </c>
      <c r="H4" s="42"/>
      <c r="I4" s="45">
        <f t="shared" ref="I4:I5" si="0">(G4-F4)*100</f>
        <v>-0.69243749810651289</v>
      </c>
      <c r="J4" s="45">
        <f t="shared" ref="J4:J5" si="1">(G4-B4)*100</f>
        <v>-0.95145031518085177</v>
      </c>
    </row>
    <row r="5" spans="1:10" ht="15.75" x14ac:dyDescent="0.25">
      <c r="A5" s="33" t="s">
        <v>21</v>
      </c>
      <c r="B5" s="43">
        <v>0.60027539984049594</v>
      </c>
      <c r="C5" s="43">
        <v>0.61064344340877186</v>
      </c>
      <c r="D5" s="43">
        <v>0.61064344340877186</v>
      </c>
      <c r="E5" s="43">
        <v>0.61113771923989446</v>
      </c>
      <c r="F5" s="43">
        <v>0.61249170317270674</v>
      </c>
      <c r="G5" s="44">
        <v>0.61882938361115947</v>
      </c>
      <c r="H5" s="42"/>
      <c r="I5" s="45">
        <f t="shared" si="0"/>
        <v>0.63376804384527308</v>
      </c>
      <c r="J5" s="45">
        <f t="shared" si="1"/>
        <v>1.8553983770663529</v>
      </c>
    </row>
    <row r="6" spans="1:10" ht="15.75" x14ac:dyDescent="0.25">
      <c r="A6" s="33" t="s">
        <v>22</v>
      </c>
      <c r="B6" s="46">
        <v>0.37816994645221363</v>
      </c>
      <c r="C6" s="46">
        <v>0.39726945288033139</v>
      </c>
      <c r="D6" s="46">
        <v>0.41424129581987307</v>
      </c>
      <c r="E6" s="46">
        <v>0.43221135723630238</v>
      </c>
      <c r="F6" s="46">
        <v>0.46668436656489226</v>
      </c>
      <c r="G6" s="47">
        <v>0.47080318932809873</v>
      </c>
      <c r="H6" s="1"/>
      <c r="I6" s="48">
        <f>(G6-F6)*100</f>
        <v>0.41188227632064645</v>
      </c>
      <c r="J6" s="48">
        <f>(G6-B6)*100</f>
        <v>9.2633242875885085</v>
      </c>
    </row>
    <row r="7" spans="1:10" ht="15.75" x14ac:dyDescent="0.25">
      <c r="A7" s="33" t="s">
        <v>23</v>
      </c>
      <c r="B7" s="46">
        <v>0.62182808921226218</v>
      </c>
      <c r="C7" s="46">
        <v>0.60272230022410944</v>
      </c>
      <c r="D7" s="46">
        <v>0.5857522129638244</v>
      </c>
      <c r="E7" s="46">
        <v>0.55910774074813185</v>
      </c>
      <c r="F7" s="46">
        <v>0.53312978450373916</v>
      </c>
      <c r="G7" s="47">
        <v>0.52919417224693543</v>
      </c>
      <c r="H7" s="1"/>
      <c r="I7" s="48">
        <f t="shared" ref="I7:I11" si="2">(G7-F7)*100</f>
        <v>-0.39356122568037222</v>
      </c>
      <c r="J7" s="48">
        <f t="shared" ref="J7:J11" si="3">(G7-B7)*100</f>
        <v>-9.2633916965326755</v>
      </c>
    </row>
    <row r="8" spans="1:10" ht="15.75" x14ac:dyDescent="0.25">
      <c r="A8" s="33" t="s">
        <v>146</v>
      </c>
      <c r="B8" s="43">
        <v>0.71159625833369344</v>
      </c>
      <c r="C8" s="43">
        <v>0.72079928911760283</v>
      </c>
      <c r="D8" s="43">
        <v>0.73468451606900598</v>
      </c>
      <c r="E8" s="43">
        <v>0.75249562074547105</v>
      </c>
      <c r="F8" s="43">
        <v>0.77055843178901717</v>
      </c>
      <c r="G8" s="44">
        <v>0.77365743745613613</v>
      </c>
      <c r="H8" s="1"/>
      <c r="I8" s="45">
        <f t="shared" si="2"/>
        <v>0.30990056671189592</v>
      </c>
      <c r="J8" s="45">
        <f t="shared" si="3"/>
        <v>6.2061179122442685</v>
      </c>
    </row>
    <row r="9" spans="1:10" ht="15.75" x14ac:dyDescent="0.25">
      <c r="A9" s="33" t="s">
        <v>24</v>
      </c>
      <c r="B9" s="43">
        <v>0.19198826113090725</v>
      </c>
      <c r="C9" s="43">
        <v>0.18731380056120125</v>
      </c>
      <c r="D9" s="43">
        <v>0.18038440982943246</v>
      </c>
      <c r="E9" s="43">
        <v>0.17170668972704495</v>
      </c>
      <c r="F9" s="43">
        <v>0.16132350988981814</v>
      </c>
      <c r="G9" s="44">
        <v>0.16265626071860143</v>
      </c>
      <c r="H9" s="1"/>
      <c r="I9" s="45">
        <f t="shared" si="2"/>
        <v>0.13327508287832857</v>
      </c>
      <c r="J9" s="45">
        <f t="shared" si="3"/>
        <v>-2.9332000412305828</v>
      </c>
    </row>
    <row r="10" spans="1:10" ht="15.75" x14ac:dyDescent="0.25">
      <c r="A10" s="33" t="s">
        <v>25</v>
      </c>
      <c r="B10" s="46">
        <v>0.54257697248751668</v>
      </c>
      <c r="C10" s="46">
        <v>0.52604266531417598</v>
      </c>
      <c r="D10" s="46">
        <v>0.50902823907685846</v>
      </c>
      <c r="E10" s="46">
        <v>0.49301314885030711</v>
      </c>
      <c r="F10" s="46">
        <v>0.47294349307491484</v>
      </c>
      <c r="G10" s="47">
        <v>0.46116502292791295</v>
      </c>
      <c r="H10" s="1"/>
      <c r="I10" s="48">
        <f t="shared" si="2"/>
        <v>-1.1778470147001896</v>
      </c>
      <c r="J10" s="48">
        <f t="shared" si="3"/>
        <v>-8.1411949559603727</v>
      </c>
    </row>
    <row r="11" spans="1:10" ht="15.75" x14ac:dyDescent="0.25">
      <c r="A11" s="33" t="s">
        <v>26</v>
      </c>
      <c r="B11" s="46">
        <v>0.61969285649743266</v>
      </c>
      <c r="C11" s="46">
        <v>0.61181656430207598</v>
      </c>
      <c r="D11" s="46">
        <v>0.60485198880909496</v>
      </c>
      <c r="E11" s="46">
        <v>0.59073150180713541</v>
      </c>
      <c r="F11" s="46">
        <v>0.56106022390371257</v>
      </c>
      <c r="G11" s="47">
        <v>0.53860543410005968</v>
      </c>
      <c r="H11" s="1"/>
      <c r="I11" s="48">
        <f t="shared" si="2"/>
        <v>-2.2454789803652897</v>
      </c>
      <c r="J11" s="48">
        <f t="shared" si="3"/>
        <v>-8.1087422397372997</v>
      </c>
    </row>
    <row r="12" spans="1:10" ht="18.75" x14ac:dyDescent="0.3">
      <c r="A12" s="49"/>
      <c r="B12" s="94" t="s">
        <v>147</v>
      </c>
      <c r="C12" s="94"/>
      <c r="D12" s="94"/>
      <c r="E12" s="94"/>
      <c r="F12" s="94"/>
      <c r="G12" s="94"/>
      <c r="H12" s="1"/>
      <c r="I12" s="50"/>
      <c r="J12" s="50"/>
    </row>
    <row r="13" spans="1:10" ht="15.75" x14ac:dyDescent="0.25">
      <c r="A13" s="66" t="s">
        <v>154</v>
      </c>
      <c r="B13" s="51">
        <v>2011</v>
      </c>
      <c r="C13" s="51">
        <v>2012</v>
      </c>
      <c r="D13" s="51">
        <v>2013</v>
      </c>
      <c r="E13" s="51">
        <v>2014</v>
      </c>
      <c r="F13" s="51">
        <v>2015</v>
      </c>
      <c r="G13" s="52">
        <v>2016</v>
      </c>
      <c r="H13" s="41"/>
      <c r="I13" s="51" t="s">
        <v>27</v>
      </c>
      <c r="J13" s="51" t="s">
        <v>145</v>
      </c>
    </row>
    <row r="14" spans="1:10" ht="15.75" x14ac:dyDescent="0.25">
      <c r="A14" s="33" t="s">
        <v>20</v>
      </c>
      <c r="B14" s="60">
        <v>0.35702867627639989</v>
      </c>
      <c r="C14" s="60">
        <v>0.35811855856376024</v>
      </c>
      <c r="D14" s="60">
        <v>0.36874141442849895</v>
      </c>
      <c r="E14" s="60">
        <v>0.36241537927443152</v>
      </c>
      <c r="F14" s="60">
        <v>0.35798361062825923</v>
      </c>
      <c r="G14" s="61">
        <v>0.36101578586135896</v>
      </c>
      <c r="H14" s="1"/>
      <c r="I14" s="53">
        <f t="shared" ref="I14:I21" si="4">(G14-F14)*100</f>
        <v>0.3032175233099732</v>
      </c>
      <c r="J14" s="53">
        <f t="shared" ref="J14:J21" si="5">(G14-B14)*100</f>
        <v>0.39871095849590699</v>
      </c>
    </row>
    <row r="15" spans="1:10" ht="15.75" x14ac:dyDescent="0.25">
      <c r="A15" s="33" t="s">
        <v>21</v>
      </c>
      <c r="B15" s="60">
        <v>0.64016346728569873</v>
      </c>
      <c r="C15" s="60">
        <v>0.64105751579187931</v>
      </c>
      <c r="D15" s="60">
        <v>0.6307612145327044</v>
      </c>
      <c r="E15" s="60">
        <v>0.6368685992015275</v>
      </c>
      <c r="F15" s="60">
        <v>0.64060094363049414</v>
      </c>
      <c r="G15" s="61">
        <v>0.63713637083575314</v>
      </c>
      <c r="H15" s="1"/>
      <c r="I15" s="53">
        <f t="shared" si="4"/>
        <v>-0.34645727947409943</v>
      </c>
      <c r="J15" s="53">
        <f t="shared" si="5"/>
        <v>-0.30270964499455877</v>
      </c>
    </row>
    <row r="16" spans="1:10" ht="15.75" x14ac:dyDescent="0.25">
      <c r="A16" s="33" t="s">
        <v>22</v>
      </c>
      <c r="B16" s="46">
        <v>0.51518605523970051</v>
      </c>
      <c r="C16" s="46">
        <v>0.5237854324163993</v>
      </c>
      <c r="D16" s="46">
        <v>0.45483397281037746</v>
      </c>
      <c r="E16" s="46">
        <v>0.47344211074466236</v>
      </c>
      <c r="F16" s="46">
        <v>0.49644896945617084</v>
      </c>
      <c r="G16" s="54">
        <v>0.52637136370835758</v>
      </c>
      <c r="H16" s="1"/>
      <c r="I16" s="48">
        <f t="shared" si="4"/>
        <v>2.9922394252186733</v>
      </c>
      <c r="J16" s="48">
        <f t="shared" si="5"/>
        <v>1.1185308468657063</v>
      </c>
    </row>
    <row r="17" spans="1:10" ht="15.75" x14ac:dyDescent="0.25">
      <c r="A17" s="33" t="s">
        <v>23</v>
      </c>
      <c r="B17" s="46">
        <v>0.48481394476029116</v>
      </c>
      <c r="C17" s="46">
        <v>0.47621456758356634</v>
      </c>
      <c r="D17" s="46">
        <v>0.54516602718960616</v>
      </c>
      <c r="E17" s="46">
        <v>0.52660128449921884</v>
      </c>
      <c r="F17" s="46">
        <v>0.5035510305438291</v>
      </c>
      <c r="G17" s="54">
        <v>0.47362863629164248</v>
      </c>
      <c r="H17" s="1"/>
      <c r="I17" s="48">
        <f t="shared" si="4"/>
        <v>-2.9922394252186626</v>
      </c>
      <c r="J17" s="48">
        <f t="shared" si="5"/>
        <v>-1.118530846864868</v>
      </c>
    </row>
    <row r="18" spans="1:10" ht="15.75" x14ac:dyDescent="0.25">
      <c r="A18" s="33" t="s">
        <v>146</v>
      </c>
      <c r="B18" s="60">
        <v>0.79295533840228927</v>
      </c>
      <c r="C18" s="60">
        <v>0.79819603648397153</v>
      </c>
      <c r="D18" s="60">
        <v>0.77071195111550017</v>
      </c>
      <c r="E18" s="60">
        <v>0.78432563791008503</v>
      </c>
      <c r="F18" s="60">
        <v>0.79985100571144774</v>
      </c>
      <c r="G18" s="61">
        <v>0.81600760255530336</v>
      </c>
      <c r="H18" s="1"/>
      <c r="I18" s="53">
        <f t="shared" si="4"/>
        <v>1.615659684385562</v>
      </c>
      <c r="J18" s="53">
        <f t="shared" si="5"/>
        <v>2.305226415301409</v>
      </c>
    </row>
    <row r="19" spans="1:10" ht="15.75" x14ac:dyDescent="0.25">
      <c r="A19" s="33" t="s">
        <v>24</v>
      </c>
      <c r="B19" s="60">
        <v>0.127576764292963</v>
      </c>
      <c r="C19" s="60">
        <v>0.12851794567872174</v>
      </c>
      <c r="D19" s="60">
        <v>0.14265075079342712</v>
      </c>
      <c r="E19" s="60">
        <v>0.13871289706648152</v>
      </c>
      <c r="F19" s="60">
        <v>0.12905388626769307</v>
      </c>
      <c r="G19" s="61">
        <v>0.12206324903648171</v>
      </c>
      <c r="H19" s="1"/>
      <c r="I19" s="53">
        <f t="shared" si="4"/>
        <v>-0.69906372312113629</v>
      </c>
      <c r="J19" s="53">
        <f t="shared" si="5"/>
        <v>-0.55135152564812917</v>
      </c>
    </row>
    <row r="20" spans="1:10" ht="15.75" x14ac:dyDescent="0.25">
      <c r="A20" s="33" t="s">
        <v>25</v>
      </c>
      <c r="B20" s="46">
        <v>0.57288611501090625</v>
      </c>
      <c r="C20" s="46">
        <v>0.5568870065480156</v>
      </c>
      <c r="D20" s="46">
        <v>0.54306707750652494</v>
      </c>
      <c r="E20" s="46">
        <v>0.52063443846554414</v>
      </c>
      <c r="F20" s="46">
        <v>0.50399801340948602</v>
      </c>
      <c r="G20" s="54">
        <v>0.49342695739401299</v>
      </c>
      <c r="H20" s="1"/>
      <c r="I20" s="48">
        <f t="shared" si="4"/>
        <v>-1.0571056015473035</v>
      </c>
      <c r="J20" s="48">
        <f t="shared" si="5"/>
        <v>-7.9459157616893261</v>
      </c>
    </row>
    <row r="21" spans="1:10" ht="15.75" x14ac:dyDescent="0.25">
      <c r="A21" s="33" t="s">
        <v>26</v>
      </c>
      <c r="B21" s="46">
        <v>0.97557720910190371</v>
      </c>
      <c r="C21" s="46">
        <v>0.96535175843075105</v>
      </c>
      <c r="D21" s="46">
        <v>0.97468594453662905</v>
      </c>
      <c r="E21" s="46">
        <v>0.95983770178788408</v>
      </c>
      <c r="F21" s="46">
        <v>0.95773528681400544</v>
      </c>
      <c r="G21" s="54">
        <v>0.95108494799640986</v>
      </c>
      <c r="H21" s="1"/>
      <c r="I21" s="48">
        <f t="shared" si="4"/>
        <v>-0.66503388175955802</v>
      </c>
      <c r="J21" s="48">
        <f t="shared" si="5"/>
        <v>-2.4492261105493851</v>
      </c>
    </row>
    <row r="22" spans="1:10" ht="18.75" x14ac:dyDescent="0.3">
      <c r="A22" s="55"/>
      <c r="B22" s="89" t="s">
        <v>148</v>
      </c>
      <c r="C22" s="89"/>
      <c r="D22" s="89"/>
      <c r="E22" s="89"/>
      <c r="F22" s="89"/>
      <c r="G22" s="89"/>
      <c r="H22" s="1"/>
      <c r="I22" s="56"/>
      <c r="J22" s="56"/>
    </row>
    <row r="23" spans="1:10" ht="15.75" x14ac:dyDescent="0.25">
      <c r="A23" s="65" t="s">
        <v>154</v>
      </c>
      <c r="B23" s="51">
        <v>2011</v>
      </c>
      <c r="C23" s="51">
        <v>2012</v>
      </c>
      <c r="D23" s="51">
        <v>2013</v>
      </c>
      <c r="E23" s="51">
        <v>2014</v>
      </c>
      <c r="F23" s="51">
        <v>2015</v>
      </c>
      <c r="G23" s="57">
        <v>2016</v>
      </c>
      <c r="H23" s="41"/>
      <c r="I23" s="51" t="s">
        <v>27</v>
      </c>
      <c r="J23" s="51" t="s">
        <v>145</v>
      </c>
    </row>
    <row r="24" spans="1:10" ht="15.75" x14ac:dyDescent="0.25">
      <c r="A24" s="33" t="s">
        <v>20</v>
      </c>
      <c r="B24" s="62">
        <v>0.3663967611336042</v>
      </c>
      <c r="C24" s="62">
        <v>0.36561987640308408</v>
      </c>
      <c r="D24" s="62">
        <v>0.3689974264907232</v>
      </c>
      <c r="E24" s="62">
        <v>0.36909250555239914</v>
      </c>
      <c r="F24" s="62">
        <v>0.36578113575432608</v>
      </c>
      <c r="G24" s="63">
        <v>0.3677449383290668</v>
      </c>
      <c r="H24" s="1"/>
      <c r="I24" s="58">
        <f t="shared" ref="I24:I31" si="6">(G24-F24)*100</f>
        <v>0.1963802574740714</v>
      </c>
      <c r="J24" s="58">
        <f t="shared" ref="J24:J31" si="7">(G24-B24)*100</f>
        <v>0.13481771954625965</v>
      </c>
    </row>
    <row r="25" spans="1:10" ht="15.75" x14ac:dyDescent="0.25">
      <c r="A25" s="33" t="s">
        <v>21</v>
      </c>
      <c r="B25" s="62">
        <v>0.631644247094169</v>
      </c>
      <c r="C25" s="62">
        <v>0.63393870601589675</v>
      </c>
      <c r="D25" s="62">
        <v>0.63029075179327976</v>
      </c>
      <c r="E25" s="62">
        <v>0.63054594287485155</v>
      </c>
      <c r="F25" s="62">
        <v>0.63309773336582986</v>
      </c>
      <c r="G25" s="63">
        <v>0.63062601815219921</v>
      </c>
      <c r="H25" s="1"/>
      <c r="I25" s="58">
        <f t="shared" si="6"/>
        <v>-0.24717152136306542</v>
      </c>
      <c r="J25" s="58">
        <f t="shared" si="7"/>
        <v>-0.10182289419697899</v>
      </c>
    </row>
    <row r="26" spans="1:10" ht="15.75" x14ac:dyDescent="0.25">
      <c r="A26" s="33" t="s">
        <v>22</v>
      </c>
      <c r="B26" s="46">
        <v>0.84086456836884915</v>
      </c>
      <c r="C26" s="46">
        <v>0.86107958128389606</v>
      </c>
      <c r="D26" s="46">
        <v>0.88200186168760042</v>
      </c>
      <c r="E26" s="46">
        <v>0.89592479727286811</v>
      </c>
      <c r="F26" s="46">
        <v>0.91669510114550334</v>
      </c>
      <c r="G26" s="59">
        <v>0.92245752850826157</v>
      </c>
      <c r="H26" s="1"/>
      <c r="I26" s="48">
        <f t="shared" si="6"/>
        <v>0.57624273627582268</v>
      </c>
      <c r="J26" s="48">
        <f t="shared" si="7"/>
        <v>8.1592960139412423</v>
      </c>
    </row>
    <row r="27" spans="1:10" ht="15.75" x14ac:dyDescent="0.25">
      <c r="A27" s="33" t="s">
        <v>23</v>
      </c>
      <c r="B27" s="46">
        <v>0.15913543163119609</v>
      </c>
      <c r="C27" s="46">
        <v>0.13892041871610467</v>
      </c>
      <c r="D27" s="46">
        <v>0.11799813831243748</v>
      </c>
      <c r="E27" s="46">
        <v>0.10407520272713186</v>
      </c>
      <c r="F27" s="46">
        <v>8.3353643675359496E-2</v>
      </c>
      <c r="G27" s="59">
        <v>7.7542471491738416E-2</v>
      </c>
      <c r="H27" s="1"/>
      <c r="I27" s="48">
        <f t="shared" si="6"/>
        <v>-0.58111721836210806</v>
      </c>
      <c r="J27" s="48">
        <f t="shared" si="7"/>
        <v>-8.1592960139457666</v>
      </c>
    </row>
    <row r="28" spans="1:10" ht="15.75" x14ac:dyDescent="0.25">
      <c r="A28" s="33" t="s">
        <v>146</v>
      </c>
      <c r="B28" s="62">
        <v>0.96199555961866423</v>
      </c>
      <c r="C28" s="62">
        <v>0.96935300794549373</v>
      </c>
      <c r="D28" s="62">
        <v>0.97475770683901652</v>
      </c>
      <c r="E28" s="62">
        <v>0.97975311192603687</v>
      </c>
      <c r="F28" s="62">
        <v>0.98503533999512549</v>
      </c>
      <c r="G28" s="63">
        <v>0.98622294624156392</v>
      </c>
      <c r="H28" s="1"/>
      <c r="I28" s="58">
        <f t="shared" si="6"/>
        <v>0.11876062464384329</v>
      </c>
      <c r="J28" s="58">
        <f t="shared" si="7"/>
        <v>2.4227386622899694</v>
      </c>
    </row>
    <row r="29" spans="1:10" ht="15.75" x14ac:dyDescent="0.25">
      <c r="A29" s="33" t="s">
        <v>24</v>
      </c>
      <c r="B29" s="62">
        <v>3.173566671020004E-2</v>
      </c>
      <c r="C29" s="62">
        <v>2.5980577626435061E-2</v>
      </c>
      <c r="D29" s="62">
        <v>2.140940699775597E-2</v>
      </c>
      <c r="E29" s="62">
        <v>1.6992923919219048E-2</v>
      </c>
      <c r="F29" s="62">
        <v>1.2966122349500366E-2</v>
      </c>
      <c r="G29" s="63">
        <v>1.2473818943448917E-2</v>
      </c>
      <c r="H29" s="1"/>
      <c r="I29" s="58">
        <f t="shared" si="6"/>
        <v>-4.923034060514489E-2</v>
      </c>
      <c r="J29" s="58">
        <f t="shared" si="7"/>
        <v>-1.9261847766751123</v>
      </c>
    </row>
    <row r="30" spans="1:10" ht="15.75" x14ac:dyDescent="0.25">
      <c r="A30" s="33" t="s">
        <v>25</v>
      </c>
      <c r="B30" s="46">
        <v>0.57130730050934109</v>
      </c>
      <c r="C30" s="46">
        <v>0.55788876276957577</v>
      </c>
      <c r="D30" s="46">
        <v>0.53850366962429685</v>
      </c>
      <c r="E30" s="46">
        <v>0.51805175352512789</v>
      </c>
      <c r="F30" s="46">
        <v>0.50460638557153303</v>
      </c>
      <c r="G30" s="59">
        <v>0.49304165696997904</v>
      </c>
      <c r="H30" s="1"/>
      <c r="I30" s="48">
        <f t="shared" si="6"/>
        <v>-1.1564728601553997</v>
      </c>
      <c r="J30" s="48">
        <f t="shared" si="7"/>
        <v>-7.8265643539362051</v>
      </c>
    </row>
    <row r="31" spans="1:10" ht="15.75" x14ac:dyDescent="0.25">
      <c r="A31" s="33" t="s">
        <v>26</v>
      </c>
      <c r="B31" s="46">
        <v>0.86176048060600219</v>
      </c>
      <c r="C31" s="46">
        <v>0.86454786227769154</v>
      </c>
      <c r="D31" s="46">
        <v>0.86822214919491181</v>
      </c>
      <c r="E31" s="46">
        <v>0.85202210629616237</v>
      </c>
      <c r="F31" s="46">
        <v>0.81242992932000979</v>
      </c>
      <c r="G31" s="59">
        <v>0.78291831510356058</v>
      </c>
      <c r="H31" s="1"/>
      <c r="I31" s="48">
        <f t="shared" si="6"/>
        <v>-2.9511614216449211</v>
      </c>
      <c r="J31" s="48">
        <f t="shared" si="7"/>
        <v>-7.8842165502441608</v>
      </c>
    </row>
    <row r="32" spans="1:10" ht="20.25" customHeight="1" x14ac:dyDescent="0.25">
      <c r="A32" s="91" t="s">
        <v>143</v>
      </c>
      <c r="B32" s="91"/>
      <c r="C32" s="91"/>
      <c r="D32" s="91"/>
      <c r="E32" s="91"/>
      <c r="F32" s="91"/>
      <c r="G32" s="91"/>
      <c r="H32" s="91"/>
      <c r="I32" s="91"/>
      <c r="J32" s="91"/>
    </row>
    <row r="33" spans="1:10" x14ac:dyDescent="0.25">
      <c r="A33" s="90" t="s">
        <v>149</v>
      </c>
      <c r="B33" s="90"/>
      <c r="C33" s="90"/>
      <c r="D33" s="90"/>
      <c r="E33" s="90"/>
      <c r="F33" s="90"/>
      <c r="G33" s="90"/>
      <c r="H33" s="90"/>
      <c r="I33" s="90"/>
      <c r="J33" s="90"/>
    </row>
  </sheetData>
  <mergeCells count="6">
    <mergeCell ref="B22:G22"/>
    <mergeCell ref="A33:J33"/>
    <mergeCell ref="A32:J32"/>
    <mergeCell ref="A1:J1"/>
    <mergeCell ref="B2:G2"/>
    <mergeCell ref="B12:G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Y48"/>
  <sheetViews>
    <sheetView zoomScaleNormal="100" workbookViewId="0">
      <selection activeCell="B11" sqref="B11"/>
    </sheetView>
  </sheetViews>
  <sheetFormatPr defaultRowHeight="15" x14ac:dyDescent="0.25"/>
  <cols>
    <col min="1" max="1" width="38.5703125" bestFit="1" customWidth="1"/>
    <col min="2" max="2" width="13.7109375" bestFit="1" customWidth="1"/>
    <col min="3" max="3" width="11.28515625" bestFit="1" customWidth="1"/>
    <col min="4" max="4" width="13.7109375" bestFit="1" customWidth="1"/>
    <col min="5" max="5" width="11.28515625" bestFit="1" customWidth="1"/>
    <col min="6" max="6" width="15.28515625" bestFit="1" customWidth="1"/>
    <col min="7" max="7" width="11.5703125" bestFit="1" customWidth="1"/>
    <col min="8" max="8" width="15.85546875" customWidth="1"/>
    <col min="9" max="9" width="11.42578125" customWidth="1"/>
    <col min="10" max="10" width="12.140625" bestFit="1" customWidth="1"/>
    <col min="11" max="11" width="27.140625" customWidth="1"/>
    <col min="12" max="12" width="28.5703125" bestFit="1" customWidth="1"/>
    <col min="13" max="13" width="15.28515625" customWidth="1"/>
    <col min="14" max="14" width="17.28515625" bestFit="1" customWidth="1"/>
    <col min="16" max="16" width="17.28515625" bestFit="1" customWidth="1"/>
    <col min="17" max="17" width="14" bestFit="1" customWidth="1"/>
    <col min="18" max="18" width="17.28515625" bestFit="1" customWidth="1"/>
    <col min="19" max="20" width="14" bestFit="1" customWidth="1"/>
    <col min="21" max="21" width="12.7109375" bestFit="1" customWidth="1"/>
    <col min="23" max="23" width="12.7109375" bestFit="1" customWidth="1"/>
    <col min="25" max="25" width="12.7109375" bestFit="1" customWidth="1"/>
  </cols>
  <sheetData>
    <row r="1" spans="1:77" ht="24" thickBot="1" x14ac:dyDescent="0.4">
      <c r="A1" s="95" t="s">
        <v>152</v>
      </c>
      <c r="B1" s="95"/>
      <c r="C1" s="95"/>
      <c r="D1" s="95"/>
      <c r="E1" s="95"/>
      <c r="F1" s="95"/>
      <c r="G1" s="95"/>
      <c r="H1" s="95"/>
      <c r="I1" s="95"/>
    </row>
    <row r="2" spans="1:77" x14ac:dyDescent="0.25">
      <c r="A2" s="69"/>
      <c r="B2" s="98" t="s">
        <v>0</v>
      </c>
      <c r="C2" s="99"/>
      <c r="D2" s="98" t="s">
        <v>1</v>
      </c>
      <c r="E2" s="99"/>
      <c r="F2" s="98" t="s">
        <v>2</v>
      </c>
      <c r="G2" s="99"/>
      <c r="H2" s="98" t="s">
        <v>98</v>
      </c>
      <c r="I2" s="99"/>
      <c r="BX2" s="88" t="s">
        <v>7</v>
      </c>
      <c r="BY2" s="23">
        <v>42929.67</v>
      </c>
    </row>
    <row r="3" spans="1:77" x14ac:dyDescent="0.25">
      <c r="A3" s="70"/>
      <c r="B3" s="71" t="s">
        <v>3</v>
      </c>
      <c r="C3" s="72" t="s">
        <v>13</v>
      </c>
      <c r="D3" s="71" t="s">
        <v>3</v>
      </c>
      <c r="E3" s="72" t="s">
        <v>13</v>
      </c>
      <c r="F3" s="71" t="s">
        <v>3</v>
      </c>
      <c r="G3" s="73" t="s">
        <v>13</v>
      </c>
      <c r="H3" s="71" t="s">
        <v>3</v>
      </c>
      <c r="I3" s="73" t="s">
        <v>13</v>
      </c>
      <c r="BX3" s="88" t="s">
        <v>9</v>
      </c>
      <c r="BY3" s="23">
        <v>416869.44</v>
      </c>
    </row>
    <row r="4" spans="1:77" x14ac:dyDescent="0.25">
      <c r="A4" s="74" t="s">
        <v>17</v>
      </c>
      <c r="B4" s="75">
        <v>109674050</v>
      </c>
      <c r="C4" s="86">
        <f>B4/B$16</f>
        <v>0.36865378105721841</v>
      </c>
      <c r="D4" s="75">
        <v>128506995.05</v>
      </c>
      <c r="E4" s="87">
        <f>D4/D$16</f>
        <v>0.41907281253090023</v>
      </c>
      <c r="F4" s="76">
        <v>153605648.31</v>
      </c>
      <c r="G4" s="80">
        <f>F4/F$16</f>
        <v>0.4933790546873692</v>
      </c>
      <c r="H4" s="76">
        <v>161194034</v>
      </c>
      <c r="I4" s="82">
        <f>H4/H$16</f>
        <v>0.47947427448799762</v>
      </c>
      <c r="BX4" s="88" t="s">
        <v>14</v>
      </c>
      <c r="BY4" s="23">
        <v>492542.33</v>
      </c>
    </row>
    <row r="5" spans="1:77" x14ac:dyDescent="0.25">
      <c r="A5" s="74" t="s">
        <v>4</v>
      </c>
      <c r="B5" s="75">
        <v>100693161</v>
      </c>
      <c r="C5" s="86">
        <f t="shared" ref="C5" si="0">B5/B$16</f>
        <v>0.33846579504680679</v>
      </c>
      <c r="D5" s="75">
        <v>91434081.450000003</v>
      </c>
      <c r="E5" s="87">
        <f t="shared" ref="E5" si="1">D5/D$16</f>
        <v>0.29817472316991134</v>
      </c>
      <c r="F5" s="77">
        <v>76331137.799999997</v>
      </c>
      <c r="G5" s="81">
        <f t="shared" ref="G5:I15" si="2">F5/F$16</f>
        <v>0.24517447779635829</v>
      </c>
      <c r="H5" s="77">
        <v>82181443</v>
      </c>
      <c r="I5" s="84">
        <f t="shared" si="2"/>
        <v>0.24445003813727828</v>
      </c>
      <c r="BX5" s="88" t="s">
        <v>8</v>
      </c>
      <c r="BY5" s="23">
        <v>543693</v>
      </c>
    </row>
    <row r="6" spans="1:77" x14ac:dyDescent="0.25">
      <c r="A6" s="74" t="s">
        <v>5</v>
      </c>
      <c r="B6" s="75">
        <v>48918974</v>
      </c>
      <c r="C6" s="86">
        <f t="shared" ref="C6" si="3">B6/B$16</f>
        <v>0.16443420052911112</v>
      </c>
      <c r="D6" s="75">
        <v>52251300</v>
      </c>
      <c r="E6" s="87">
        <f t="shared" ref="E6" si="4">D6/D$16</f>
        <v>0.17039616591202697</v>
      </c>
      <c r="F6" s="77">
        <v>48153594</v>
      </c>
      <c r="G6" s="81">
        <f t="shared" si="2"/>
        <v>0.15466862676541751</v>
      </c>
      <c r="H6" s="77">
        <v>53003131</v>
      </c>
      <c r="I6" s="84">
        <f t="shared" si="2"/>
        <v>0.15765867477339326</v>
      </c>
      <c r="BX6" s="88" t="s">
        <v>15</v>
      </c>
      <c r="BY6" s="23">
        <v>997236.5</v>
      </c>
    </row>
    <row r="7" spans="1:77" x14ac:dyDescent="0.25">
      <c r="A7" s="74" t="s">
        <v>90</v>
      </c>
      <c r="B7" s="75">
        <v>24724778.030000001</v>
      </c>
      <c r="C7" s="86">
        <f t="shared" ref="C7" si="5">B7/B$16</f>
        <v>8.31088384769227E-2</v>
      </c>
      <c r="D7" s="75">
        <v>25689533.43</v>
      </c>
      <c r="E7" s="87">
        <f t="shared" ref="E7" si="6">D7/D$16</f>
        <v>8.3775867787803243E-2</v>
      </c>
      <c r="F7" s="78">
        <v>26577671.809999999</v>
      </c>
      <c r="G7" s="81">
        <f t="shared" si="2"/>
        <v>8.5367086026323355E-2</v>
      </c>
      <c r="H7" s="78">
        <v>28003747.420000002</v>
      </c>
      <c r="I7" s="84">
        <f t="shared" si="2"/>
        <v>8.3297601927064105E-2</v>
      </c>
      <c r="BX7" s="88" t="s">
        <v>10</v>
      </c>
      <c r="BY7" s="23">
        <v>1090000</v>
      </c>
    </row>
    <row r="8" spans="1:77" x14ac:dyDescent="0.25">
      <c r="A8" s="74" t="s">
        <v>6</v>
      </c>
      <c r="B8" s="75">
        <v>7307165</v>
      </c>
      <c r="C8" s="86">
        <f t="shared" ref="C8" si="7">B8/B$16</f>
        <v>2.4561999908446614E-2</v>
      </c>
      <c r="D8" s="75">
        <v>2401012</v>
      </c>
      <c r="E8" s="87">
        <f t="shared" ref="E8" si="8">D8/D$16</f>
        <v>7.8299150281192567E-3</v>
      </c>
      <c r="F8" s="77">
        <v>265870</v>
      </c>
      <c r="G8" s="81">
        <f t="shared" si="2"/>
        <v>8.5397048033676473E-4</v>
      </c>
      <c r="H8" s="77">
        <v>5183412</v>
      </c>
      <c r="I8" s="84">
        <f t="shared" si="2"/>
        <v>1.5418143255056083E-2</v>
      </c>
      <c r="J8" s="23"/>
      <c r="BX8" s="88" t="s">
        <v>16</v>
      </c>
      <c r="BY8" s="23">
        <v>3040080.8</v>
      </c>
    </row>
    <row r="9" spans="1:77" x14ac:dyDescent="0.25">
      <c r="A9" s="74" t="s">
        <v>16</v>
      </c>
      <c r="B9" s="75">
        <v>3581139</v>
      </c>
      <c r="C9" s="86">
        <f t="shared" ref="C9" si="9">B9/B$16</f>
        <v>1.2037491392370994E-2</v>
      </c>
      <c r="D9" s="75">
        <v>3033081.94</v>
      </c>
      <c r="E9" s="87">
        <f t="shared" ref="E9" si="10">D9/D$16</f>
        <v>9.8911516741786824E-3</v>
      </c>
      <c r="F9" s="77">
        <v>3181816</v>
      </c>
      <c r="G9" s="81">
        <f t="shared" si="2"/>
        <v>1.0219945604480397E-2</v>
      </c>
      <c r="H9" s="77">
        <v>3040080.8</v>
      </c>
      <c r="I9" s="84">
        <f t="shared" si="2"/>
        <v>9.0427697588664566E-3</v>
      </c>
      <c r="BX9" s="88" t="s">
        <v>6</v>
      </c>
      <c r="BY9" s="23">
        <v>5183412</v>
      </c>
    </row>
    <row r="10" spans="1:77" x14ac:dyDescent="0.25">
      <c r="A10" s="74" t="s">
        <v>10</v>
      </c>
      <c r="B10" s="75">
        <v>500000</v>
      </c>
      <c r="C10" s="86">
        <f t="shared" ref="C10" si="11">B10/B$16</f>
        <v>1.6806791627427746E-3</v>
      </c>
      <c r="D10" s="75">
        <v>850000</v>
      </c>
      <c r="E10" s="87">
        <f t="shared" ref="E10" si="12">D10/D$16</f>
        <v>2.7719260769631174E-3</v>
      </c>
      <c r="F10" s="77">
        <v>1000000</v>
      </c>
      <c r="G10" s="81">
        <f t="shared" si="2"/>
        <v>3.2119851067693413E-3</v>
      </c>
      <c r="H10" s="77">
        <v>1090000</v>
      </c>
      <c r="I10" s="84">
        <f t="shared" si="2"/>
        <v>3.2422227189370881E-3</v>
      </c>
      <c r="BX10" s="88" t="s">
        <v>90</v>
      </c>
      <c r="BY10" s="23">
        <v>28003747.420000002</v>
      </c>
    </row>
    <row r="11" spans="1:77" x14ac:dyDescent="0.25">
      <c r="A11" s="79" t="s">
        <v>15</v>
      </c>
      <c r="B11" s="75">
        <v>1060000</v>
      </c>
      <c r="C11" s="86">
        <f t="shared" ref="C11" si="13">B11/B$16</f>
        <v>3.5630398250146821E-3</v>
      </c>
      <c r="D11" s="75">
        <v>1146000</v>
      </c>
      <c r="E11" s="87">
        <f t="shared" ref="E11" si="14">D11/D$16</f>
        <v>3.7372085696467439E-3</v>
      </c>
      <c r="F11" s="77">
        <v>1023856</v>
      </c>
      <c r="G11" s="81">
        <f t="shared" si="2"/>
        <v>3.2886102234764305E-3</v>
      </c>
      <c r="H11" s="77">
        <v>997236.5</v>
      </c>
      <c r="I11" s="84">
        <f t="shared" si="2"/>
        <v>2.9662961802323904E-3</v>
      </c>
      <c r="BX11" s="88" t="s">
        <v>5</v>
      </c>
      <c r="BY11" s="23">
        <v>53003131</v>
      </c>
    </row>
    <row r="12" spans="1:77" x14ac:dyDescent="0.25">
      <c r="A12" s="74" t="s">
        <v>8</v>
      </c>
      <c r="B12" s="75">
        <v>421400</v>
      </c>
      <c r="C12" s="86">
        <f t="shared" ref="C12" si="15">B12/B$16</f>
        <v>1.4164763983596103E-3</v>
      </c>
      <c r="D12" s="75">
        <v>352073</v>
      </c>
      <c r="E12" s="87">
        <f t="shared" ref="E12" si="16">D12/D$16</f>
        <v>1.1481415643466301E-3</v>
      </c>
      <c r="F12" s="77">
        <v>356081.8</v>
      </c>
      <c r="G12" s="81">
        <f t="shared" si="2"/>
        <v>1.1437294383916192E-3</v>
      </c>
      <c r="H12" s="77">
        <v>543693</v>
      </c>
      <c r="I12" s="84">
        <f t="shared" si="2"/>
        <v>1.6172236667220754E-3</v>
      </c>
      <c r="BX12" s="88" t="s">
        <v>4</v>
      </c>
      <c r="BY12" s="23">
        <v>82181443</v>
      </c>
    </row>
    <row r="13" spans="1:77" x14ac:dyDescent="0.25">
      <c r="A13" s="74" t="s">
        <v>14</v>
      </c>
      <c r="B13" s="75">
        <v>121712.68</v>
      </c>
      <c r="C13" s="86">
        <f t="shared" ref="C13" si="17">B13/B$16</f>
        <v>4.0911993023515849E-4</v>
      </c>
      <c r="D13" s="75">
        <v>495180</v>
      </c>
      <c r="E13" s="87">
        <f t="shared" ref="E13" si="18">D13/D$16</f>
        <v>1.6148262997536429E-3</v>
      </c>
      <c r="F13" s="77">
        <v>353507.03</v>
      </c>
      <c r="G13" s="81">
        <f t="shared" si="2"/>
        <v>1.1354593154982628E-3</v>
      </c>
      <c r="H13" s="77">
        <v>492542.33</v>
      </c>
      <c r="I13" s="84">
        <f t="shared" si="2"/>
        <v>1.4650751673066134E-3</v>
      </c>
      <c r="BX13" s="88" t="s">
        <v>17</v>
      </c>
      <c r="BY13" s="23">
        <v>161194034</v>
      </c>
    </row>
    <row r="14" spans="1:77" x14ac:dyDescent="0.25">
      <c r="A14" s="79" t="s">
        <v>9</v>
      </c>
      <c r="B14" s="75">
        <v>446800</v>
      </c>
      <c r="C14" s="86">
        <f t="shared" ref="C14" si="19">B14/B$16</f>
        <v>1.5018548998269434E-3</v>
      </c>
      <c r="D14" s="75">
        <v>438227.54</v>
      </c>
      <c r="E14" s="87">
        <f t="shared" ref="E14" si="20">D14/D$16</f>
        <v>1.4290992303169381E-3</v>
      </c>
      <c r="F14" s="77">
        <v>437314.72</v>
      </c>
      <c r="G14" s="81">
        <f t="shared" si="2"/>
        <v>1.4046483676110044E-3</v>
      </c>
      <c r="H14" s="77">
        <v>416869.44</v>
      </c>
      <c r="I14" s="84">
        <f t="shared" si="2"/>
        <v>1.239984925870258E-3</v>
      </c>
    </row>
    <row r="15" spans="1:77" x14ac:dyDescent="0.25">
      <c r="A15" s="79" t="s">
        <v>7</v>
      </c>
      <c r="B15" s="75">
        <v>49600</v>
      </c>
      <c r="C15" s="86">
        <f t="shared" ref="C15" si="21">B15/B$16</f>
        <v>1.6672337294408325E-4</v>
      </c>
      <c r="D15" s="75">
        <v>48499.79</v>
      </c>
      <c r="E15" s="87">
        <f t="shared" ref="E15" si="22">D15/D$16</f>
        <v>1.5816215603321767E-4</v>
      </c>
      <c r="F15" s="77">
        <v>47449.22</v>
      </c>
      <c r="G15" s="83">
        <f t="shared" si="2"/>
        <v>1.5240618796782195E-4</v>
      </c>
      <c r="H15" s="77">
        <v>42929.67</v>
      </c>
      <c r="I15" s="85">
        <f t="shared" si="2"/>
        <v>1.2769500127566232E-4</v>
      </c>
    </row>
    <row r="16" spans="1:77" x14ac:dyDescent="0.25">
      <c r="A16" s="26" t="s">
        <v>11</v>
      </c>
      <c r="B16" s="2">
        <v>297498779.71000004</v>
      </c>
      <c r="C16" s="3"/>
      <c r="D16" s="2">
        <v>306645984.19999999</v>
      </c>
      <c r="E16" s="3"/>
      <c r="F16" s="2">
        <v>311333946.69</v>
      </c>
      <c r="G16" s="4"/>
      <c r="H16" s="2">
        <f>SUM(H4:H15)</f>
        <v>336189119.16000003</v>
      </c>
      <c r="I16" s="4"/>
      <c r="S16" s="23"/>
      <c r="T16" s="68"/>
      <c r="U16" s="23"/>
      <c r="V16" s="68"/>
      <c r="W16" s="23"/>
      <c r="X16" s="68"/>
    </row>
    <row r="17" spans="1:10" x14ac:dyDescent="0.25">
      <c r="A17" s="1"/>
      <c r="B17" s="1"/>
      <c r="C17" s="1"/>
      <c r="D17" s="1"/>
      <c r="E17" s="1"/>
      <c r="F17" s="1"/>
      <c r="G17" s="1"/>
      <c r="H17" s="1"/>
      <c r="I17" s="1"/>
    </row>
    <row r="18" spans="1:10" x14ac:dyDescent="0.25">
      <c r="A18" s="1"/>
      <c r="B18" s="1"/>
      <c r="C18" s="1"/>
      <c r="D18" s="1"/>
      <c r="E18" s="1"/>
      <c r="F18" s="1"/>
      <c r="G18" s="1"/>
      <c r="H18" s="1"/>
      <c r="I18" s="1"/>
    </row>
    <row r="19" spans="1:10" x14ac:dyDescent="0.25">
      <c r="A19" s="1"/>
      <c r="B19" s="1"/>
      <c r="C19" s="1"/>
      <c r="D19" s="1"/>
      <c r="E19" s="1"/>
      <c r="F19" s="1"/>
      <c r="G19" s="1"/>
      <c r="H19" s="1"/>
      <c r="I19" s="1"/>
    </row>
    <row r="20" spans="1:10" x14ac:dyDescent="0.25">
      <c r="A20" s="1"/>
      <c r="B20" s="1"/>
      <c r="C20" s="1"/>
      <c r="D20" s="1"/>
      <c r="E20" s="1"/>
      <c r="F20" s="1"/>
      <c r="G20" s="1"/>
      <c r="H20" s="1"/>
      <c r="I20" s="1"/>
    </row>
    <row r="21" spans="1:10" x14ac:dyDescent="0.25">
      <c r="A21" s="1"/>
      <c r="B21" s="1"/>
      <c r="C21" s="1"/>
      <c r="D21" s="1"/>
      <c r="E21" s="1"/>
      <c r="F21" s="1"/>
      <c r="G21" s="1"/>
      <c r="H21" s="1"/>
      <c r="I21" s="1"/>
    </row>
    <row r="22" spans="1:10" x14ac:dyDescent="0.25">
      <c r="A22" s="1"/>
      <c r="B22" s="1"/>
      <c r="C22" s="1"/>
      <c r="D22" s="1"/>
      <c r="E22" s="1"/>
      <c r="F22" s="1"/>
      <c r="G22" s="1"/>
      <c r="H22" s="1"/>
      <c r="I22" s="1"/>
    </row>
    <row r="23" spans="1:10" x14ac:dyDescent="0.25">
      <c r="A23" s="1"/>
      <c r="B23" s="1"/>
      <c r="C23" s="1"/>
      <c r="D23" s="1"/>
      <c r="E23" s="1"/>
      <c r="F23" s="1"/>
      <c r="G23" s="1"/>
      <c r="H23" s="1"/>
      <c r="I23" s="1"/>
      <c r="J23" s="23"/>
    </row>
    <row r="24" spans="1:10" x14ac:dyDescent="0.25">
      <c r="A24" s="1"/>
      <c r="B24" s="1"/>
      <c r="C24" s="1"/>
      <c r="D24" s="1"/>
      <c r="E24" s="1"/>
      <c r="F24" s="1"/>
      <c r="G24" s="1"/>
      <c r="H24" s="1"/>
      <c r="I24" s="1"/>
    </row>
    <row r="25" spans="1:10" x14ac:dyDescent="0.25">
      <c r="A25" s="1"/>
      <c r="B25" s="1"/>
      <c r="C25" s="1"/>
      <c r="D25" s="1"/>
      <c r="E25" s="1"/>
      <c r="F25" s="1"/>
      <c r="G25" s="1"/>
      <c r="H25" s="1"/>
      <c r="I25" s="1"/>
    </row>
    <row r="26" spans="1:10" x14ac:dyDescent="0.25">
      <c r="A26" s="1"/>
      <c r="B26" s="1"/>
      <c r="C26" s="1"/>
      <c r="D26" s="1"/>
      <c r="E26" s="1"/>
      <c r="F26" s="1"/>
      <c r="G26" s="1"/>
      <c r="H26" s="1"/>
      <c r="I26" s="1"/>
    </row>
    <row r="27" spans="1:10" x14ac:dyDescent="0.25">
      <c r="A27" s="1"/>
      <c r="B27" s="1"/>
      <c r="C27" s="1"/>
      <c r="D27" s="1"/>
      <c r="E27" s="1"/>
      <c r="F27" s="1"/>
      <c r="G27" s="1"/>
      <c r="H27" s="1"/>
      <c r="I27" s="1"/>
    </row>
    <row r="28" spans="1:10" x14ac:dyDescent="0.25">
      <c r="A28" s="1"/>
      <c r="B28" s="1"/>
      <c r="C28" s="1"/>
      <c r="D28" s="1"/>
      <c r="E28" s="1"/>
      <c r="F28" s="1"/>
      <c r="G28" s="1"/>
      <c r="H28" s="1"/>
      <c r="I28" s="1"/>
    </row>
    <row r="29" spans="1:10" x14ac:dyDescent="0.25">
      <c r="A29" s="1"/>
      <c r="B29" s="1"/>
      <c r="C29" s="1"/>
      <c r="D29" s="1"/>
      <c r="E29" s="1"/>
      <c r="F29" s="1"/>
      <c r="G29" s="1"/>
      <c r="H29" s="1"/>
      <c r="I29" s="1"/>
    </row>
    <row r="30" spans="1:10" x14ac:dyDescent="0.25">
      <c r="A30" s="1"/>
      <c r="B30" s="1"/>
      <c r="C30" s="1"/>
      <c r="D30" s="1"/>
      <c r="E30" s="1"/>
      <c r="F30" s="1"/>
      <c r="G30" s="1"/>
      <c r="H30" s="1"/>
      <c r="I30" s="1"/>
    </row>
    <row r="31" spans="1:10" x14ac:dyDescent="0.25">
      <c r="A31" s="1"/>
      <c r="B31" s="1"/>
      <c r="C31" s="1"/>
      <c r="D31" s="1"/>
      <c r="E31" s="1"/>
      <c r="F31" s="1"/>
      <c r="G31" s="1"/>
      <c r="H31" s="1"/>
      <c r="I31" s="1"/>
    </row>
    <row r="32" spans="1:10" x14ac:dyDescent="0.25">
      <c r="A32" s="1"/>
      <c r="B32" s="1"/>
      <c r="C32" s="1"/>
      <c r="D32" s="1"/>
      <c r="E32" s="1"/>
      <c r="F32" s="1"/>
      <c r="G32" s="1"/>
      <c r="H32" s="1"/>
      <c r="I32" s="1"/>
    </row>
    <row r="33" spans="1:9" x14ac:dyDescent="0.25">
      <c r="A33" s="1"/>
      <c r="B33" s="1"/>
      <c r="C33" s="1"/>
      <c r="D33" s="1"/>
      <c r="E33" s="1"/>
      <c r="F33" s="1"/>
      <c r="G33" s="1"/>
      <c r="H33" s="1"/>
      <c r="I33" s="1"/>
    </row>
    <row r="34" spans="1:9" x14ac:dyDescent="0.25">
      <c r="A34" s="1"/>
      <c r="B34" s="1"/>
      <c r="C34" s="1"/>
      <c r="D34" s="1"/>
      <c r="E34" s="1"/>
      <c r="F34" s="1"/>
      <c r="G34" s="1"/>
      <c r="H34" s="1"/>
      <c r="I34" s="1"/>
    </row>
    <row r="35" spans="1:9" x14ac:dyDescent="0.25">
      <c r="A35" s="1"/>
      <c r="B35" s="1"/>
      <c r="C35" s="1"/>
      <c r="D35" s="1"/>
      <c r="E35" s="1"/>
      <c r="F35" s="1"/>
      <c r="G35" s="1"/>
      <c r="H35" s="1"/>
      <c r="I35" s="1"/>
    </row>
    <row r="36" spans="1:9" x14ac:dyDescent="0.25">
      <c r="A36" s="1"/>
      <c r="B36" s="1"/>
      <c r="C36" s="1"/>
      <c r="D36" s="1"/>
      <c r="E36" s="1"/>
      <c r="F36" s="1"/>
      <c r="G36" s="1"/>
      <c r="H36" s="1"/>
      <c r="I36" s="1"/>
    </row>
    <row r="37" spans="1:9" x14ac:dyDescent="0.25">
      <c r="A37" s="1"/>
      <c r="B37" s="1"/>
      <c r="C37" s="1"/>
      <c r="D37" s="1"/>
      <c r="E37" s="1"/>
      <c r="F37" s="1"/>
      <c r="G37" s="1"/>
      <c r="H37" s="1"/>
      <c r="I37" s="1"/>
    </row>
    <row r="38" spans="1:9" x14ac:dyDescent="0.25">
      <c r="A38" s="1"/>
      <c r="B38" s="1"/>
      <c r="C38" s="1"/>
      <c r="D38" s="1"/>
      <c r="E38" s="1"/>
      <c r="F38" s="1"/>
      <c r="G38" s="1"/>
      <c r="H38" s="1"/>
      <c r="I38" s="1"/>
    </row>
    <row r="39" spans="1:9" x14ac:dyDescent="0.25">
      <c r="A39" s="1"/>
      <c r="B39" s="1"/>
      <c r="C39" s="1"/>
      <c r="D39" s="1"/>
      <c r="E39" s="1"/>
      <c r="F39" s="1"/>
      <c r="G39" s="1"/>
      <c r="H39" s="1"/>
      <c r="I39" s="1"/>
    </row>
    <row r="40" spans="1:9" x14ac:dyDescent="0.25">
      <c r="A40" s="1"/>
      <c r="B40" s="1"/>
      <c r="C40" s="1"/>
      <c r="D40" s="1"/>
      <c r="E40" s="1"/>
      <c r="F40" s="1"/>
      <c r="G40" s="1"/>
      <c r="H40" s="1"/>
      <c r="I40" s="1"/>
    </row>
    <row r="41" spans="1:9" x14ac:dyDescent="0.25">
      <c r="A41" s="1"/>
      <c r="B41" s="1"/>
      <c r="C41" s="1"/>
      <c r="D41" s="1"/>
      <c r="E41" s="1"/>
      <c r="F41" s="1"/>
      <c r="G41" s="1"/>
      <c r="H41" s="1"/>
      <c r="I41" s="1"/>
    </row>
    <row r="42" spans="1:9" x14ac:dyDescent="0.25">
      <c r="A42" s="1"/>
      <c r="B42" s="1"/>
      <c r="C42" s="1"/>
      <c r="D42" s="1"/>
      <c r="E42" s="1"/>
      <c r="F42" s="1"/>
      <c r="G42" s="1"/>
      <c r="H42" s="1"/>
      <c r="I42" s="1"/>
    </row>
    <row r="43" spans="1:9" x14ac:dyDescent="0.25">
      <c r="A43" s="1"/>
      <c r="B43" s="1"/>
      <c r="C43" s="1"/>
      <c r="D43" s="1"/>
      <c r="E43" s="1"/>
      <c r="F43" s="1"/>
      <c r="G43" s="1"/>
      <c r="H43" s="1"/>
      <c r="I43" s="1"/>
    </row>
    <row r="44" spans="1:9" ht="46.5" customHeight="1" x14ac:dyDescent="0.25">
      <c r="A44" s="96" t="s">
        <v>155</v>
      </c>
      <c r="B44" s="96"/>
      <c r="C44" s="96"/>
      <c r="D44" s="96"/>
      <c r="E44" s="96"/>
      <c r="F44" s="96"/>
      <c r="G44" s="96"/>
      <c r="H44" s="96"/>
      <c r="I44" s="96"/>
    </row>
    <row r="45" spans="1:9" ht="15" customHeight="1" x14ac:dyDescent="0.25">
      <c r="A45" s="96"/>
      <c r="B45" s="96"/>
      <c r="C45" s="96"/>
      <c r="D45" s="96"/>
      <c r="E45" s="96"/>
      <c r="F45" s="96"/>
      <c r="G45" s="96"/>
      <c r="H45" s="96"/>
      <c r="I45" s="96"/>
    </row>
    <row r="46" spans="1:9" ht="15" customHeight="1" x14ac:dyDescent="0.25">
      <c r="A46" s="97" t="s">
        <v>95</v>
      </c>
      <c r="B46" s="97"/>
      <c r="C46" s="97"/>
      <c r="D46" s="97"/>
      <c r="E46" s="97"/>
      <c r="F46" s="97"/>
      <c r="G46" s="97"/>
      <c r="H46" s="97"/>
      <c r="I46" s="97"/>
    </row>
    <row r="47" spans="1:9" ht="24" customHeight="1" x14ac:dyDescent="0.25">
      <c r="A47" s="97"/>
      <c r="B47" s="97"/>
      <c r="C47" s="97"/>
      <c r="D47" s="97"/>
      <c r="E47" s="97"/>
      <c r="F47" s="97"/>
      <c r="G47" s="97"/>
      <c r="H47" s="97"/>
      <c r="I47" s="97"/>
    </row>
    <row r="48" spans="1:9" ht="20.25" customHeight="1" x14ac:dyDescent="0.25">
      <c r="A48" s="90" t="s">
        <v>12</v>
      </c>
      <c r="B48" s="90"/>
      <c r="C48" s="90"/>
      <c r="D48" s="90"/>
      <c r="E48" s="90"/>
      <c r="F48" s="90"/>
      <c r="G48" s="90"/>
      <c r="H48" s="90"/>
      <c r="I48" s="90"/>
    </row>
  </sheetData>
  <autoFilter ref="BX1:BY1">
    <sortState ref="BW2:BX13">
      <sortCondition ref="BX2"/>
    </sortState>
  </autoFilter>
  <mergeCells count="8">
    <mergeCell ref="A1:I1"/>
    <mergeCell ref="A44:I45"/>
    <mergeCell ref="A46:I47"/>
    <mergeCell ref="A48:I48"/>
    <mergeCell ref="H2:I2"/>
    <mergeCell ref="F2:G2"/>
    <mergeCell ref="B2:C2"/>
    <mergeCell ref="D2:E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41"/>
  <sheetViews>
    <sheetView workbookViewId="0">
      <selection activeCell="A3" sqref="A3:J21"/>
    </sheetView>
  </sheetViews>
  <sheetFormatPr defaultRowHeight="15" x14ac:dyDescent="0.25"/>
  <cols>
    <col min="1" max="1" width="17.140625" customWidth="1"/>
    <col min="2" max="2" width="8.85546875" bestFit="1" customWidth="1"/>
    <col min="3" max="10" width="15" customWidth="1"/>
  </cols>
  <sheetData>
    <row r="1" spans="1:10" ht="23.25" x14ac:dyDescent="0.35">
      <c r="A1" s="100" t="s">
        <v>142</v>
      </c>
      <c r="B1" s="100"/>
      <c r="C1" s="100"/>
      <c r="D1" s="100"/>
      <c r="E1" s="100"/>
      <c r="F1" s="100"/>
      <c r="G1" s="100"/>
      <c r="H1" s="100"/>
      <c r="I1" s="100"/>
      <c r="J1" s="100"/>
    </row>
    <row r="2" spans="1:10" ht="23.25" x14ac:dyDescent="0.35">
      <c r="A2" s="107" t="s">
        <v>91</v>
      </c>
      <c r="B2" s="107"/>
      <c r="C2" s="107"/>
      <c r="D2" s="107"/>
      <c r="E2" s="107"/>
      <c r="F2" s="107"/>
      <c r="G2" s="107"/>
      <c r="H2" s="108" t="s">
        <v>92</v>
      </c>
      <c r="I2" s="109"/>
      <c r="J2" s="109"/>
    </row>
    <row r="3" spans="1:10" ht="60" x14ac:dyDescent="0.25">
      <c r="A3" s="6" t="s">
        <v>28</v>
      </c>
      <c r="B3" s="7"/>
      <c r="C3" s="8" t="s">
        <v>35</v>
      </c>
      <c r="D3" s="8" t="s">
        <v>29</v>
      </c>
      <c r="E3" s="8" t="s">
        <v>30</v>
      </c>
      <c r="F3" s="8" t="s">
        <v>16</v>
      </c>
      <c r="G3" s="8" t="s">
        <v>6</v>
      </c>
      <c r="H3" s="9" t="s">
        <v>36</v>
      </c>
      <c r="I3" s="8" t="s">
        <v>8</v>
      </c>
      <c r="J3" s="8" t="s">
        <v>37</v>
      </c>
    </row>
    <row r="4" spans="1:10" x14ac:dyDescent="0.25">
      <c r="A4" s="101" t="s">
        <v>32</v>
      </c>
      <c r="B4" s="10" t="s">
        <v>38</v>
      </c>
      <c r="C4" s="11">
        <v>219828857.47999999</v>
      </c>
      <c r="D4" s="11">
        <v>55614259.210000001</v>
      </c>
      <c r="E4" s="11">
        <v>133213649.09999999</v>
      </c>
      <c r="F4" s="11">
        <v>3000030.8</v>
      </c>
      <c r="G4" s="11">
        <v>1231158</v>
      </c>
      <c r="H4" s="12">
        <v>25715425.719999999</v>
      </c>
      <c r="I4" s="11">
        <v>447073.94</v>
      </c>
      <c r="J4" s="11">
        <v>607260.71</v>
      </c>
    </row>
    <row r="5" spans="1:10" x14ac:dyDescent="0.25">
      <c r="A5" s="102"/>
      <c r="B5" s="13" t="s">
        <v>39</v>
      </c>
      <c r="C5" s="14">
        <v>40239</v>
      </c>
      <c r="D5" s="14">
        <v>18830</v>
      </c>
      <c r="E5" s="14">
        <v>16155</v>
      </c>
      <c r="F5" s="14">
        <v>513</v>
      </c>
      <c r="G5" s="14">
        <v>1412</v>
      </c>
      <c r="H5" s="15">
        <v>3871</v>
      </c>
      <c r="I5" s="14">
        <v>125</v>
      </c>
      <c r="J5" s="14">
        <v>150</v>
      </c>
    </row>
    <row r="6" spans="1:10" x14ac:dyDescent="0.25">
      <c r="A6" s="103"/>
      <c r="B6" s="16" t="s">
        <v>40</v>
      </c>
      <c r="C6" s="17">
        <v>5463.0794999999998</v>
      </c>
      <c r="D6" s="17">
        <v>2953.4922000000001</v>
      </c>
      <c r="E6" s="17">
        <v>8245.9701999999997</v>
      </c>
      <c r="F6" s="17">
        <v>5848.0132000000003</v>
      </c>
      <c r="G6" s="17">
        <v>871.92489999999998</v>
      </c>
      <c r="H6" s="18">
        <v>6643.0962</v>
      </c>
      <c r="I6" s="17">
        <v>3576.5915</v>
      </c>
      <c r="J6" s="17">
        <v>4048.4047</v>
      </c>
    </row>
    <row r="7" spans="1:10" x14ac:dyDescent="0.25">
      <c r="A7" s="101" t="s">
        <v>31</v>
      </c>
      <c r="B7" s="10" t="s">
        <v>38</v>
      </c>
      <c r="C7" s="11">
        <v>28664828.210000001</v>
      </c>
      <c r="D7" s="11">
        <v>15027790</v>
      </c>
      <c r="E7" s="11">
        <v>7330856</v>
      </c>
      <c r="F7" s="11">
        <v>83091</v>
      </c>
      <c r="G7" s="11">
        <v>3447161</v>
      </c>
      <c r="H7" s="19">
        <v>2531655.81</v>
      </c>
      <c r="I7" s="20">
        <v>592.6</v>
      </c>
      <c r="J7" s="20">
        <v>243681.8</v>
      </c>
    </row>
    <row r="8" spans="1:10" x14ac:dyDescent="0.25">
      <c r="A8" s="102"/>
      <c r="B8" s="13" t="s">
        <v>39</v>
      </c>
      <c r="C8" s="14">
        <v>15621</v>
      </c>
      <c r="D8" s="14">
        <v>7433</v>
      </c>
      <c r="E8" s="14">
        <v>2659</v>
      </c>
      <c r="F8" s="14">
        <v>46</v>
      </c>
      <c r="G8" s="14">
        <v>4387</v>
      </c>
      <c r="H8" s="15">
        <v>1336</v>
      </c>
      <c r="I8" s="14">
        <v>1</v>
      </c>
      <c r="J8" s="14">
        <v>61</v>
      </c>
    </row>
    <row r="9" spans="1:10" x14ac:dyDescent="0.25">
      <c r="A9" s="103"/>
      <c r="B9" s="16" t="s">
        <v>40</v>
      </c>
      <c r="C9" s="17">
        <v>1835.0187000000001</v>
      </c>
      <c r="D9" s="17">
        <v>2021.7664</v>
      </c>
      <c r="E9" s="17">
        <v>2756.9973</v>
      </c>
      <c r="F9" s="17">
        <v>1806.326</v>
      </c>
      <c r="G9" s="17">
        <v>785.7672</v>
      </c>
      <c r="H9" s="18">
        <v>1894.9519</v>
      </c>
      <c r="I9" s="17">
        <v>592.6</v>
      </c>
      <c r="J9" s="17">
        <v>3994.7836000000002</v>
      </c>
    </row>
    <row r="10" spans="1:10" x14ac:dyDescent="0.25">
      <c r="A10" s="101" t="s">
        <v>33</v>
      </c>
      <c r="B10" s="10" t="s">
        <v>38</v>
      </c>
      <c r="C10" s="11">
        <v>71147386.810000002</v>
      </c>
      <c r="D10" s="11">
        <v>50650836.310000002</v>
      </c>
      <c r="E10" s="11">
        <v>19811672</v>
      </c>
      <c r="F10" s="11"/>
      <c r="G10" s="11">
        <v>438997</v>
      </c>
      <c r="H10" s="12"/>
      <c r="I10" s="11">
        <v>134501</v>
      </c>
      <c r="J10" s="11">
        <v>111380.5</v>
      </c>
    </row>
    <row r="11" spans="1:10" x14ac:dyDescent="0.25">
      <c r="A11" s="102"/>
      <c r="B11" s="13" t="s">
        <v>39</v>
      </c>
      <c r="C11" s="14">
        <v>13413</v>
      </c>
      <c r="D11" s="14">
        <v>10227</v>
      </c>
      <c r="E11" s="14">
        <v>2728</v>
      </c>
      <c r="F11" s="14"/>
      <c r="G11" s="14">
        <v>565</v>
      </c>
      <c r="H11" s="15"/>
      <c r="I11" s="14">
        <v>39</v>
      </c>
      <c r="J11" s="14">
        <v>28</v>
      </c>
    </row>
    <row r="12" spans="1:10" x14ac:dyDescent="0.25">
      <c r="A12" s="103"/>
      <c r="B12" s="16" t="s">
        <v>40</v>
      </c>
      <c r="C12" s="17">
        <v>5304.3603999999996</v>
      </c>
      <c r="D12" s="17">
        <v>4952.6581999999999</v>
      </c>
      <c r="E12" s="17">
        <v>7262.3431</v>
      </c>
      <c r="F12" s="17"/>
      <c r="G12" s="17">
        <v>776.98580000000004</v>
      </c>
      <c r="H12" s="18"/>
      <c r="I12" s="17">
        <v>3448.7435</v>
      </c>
      <c r="J12" s="17">
        <v>3977.875</v>
      </c>
    </row>
    <row r="13" spans="1:10" x14ac:dyDescent="0.25">
      <c r="A13" s="101" t="s">
        <v>34</v>
      </c>
      <c r="B13" s="10" t="s">
        <v>38</v>
      </c>
      <c r="C13" s="11">
        <v>4544358</v>
      </c>
      <c r="D13" s="11">
        <v>3637667</v>
      </c>
      <c r="E13" s="11">
        <v>810795</v>
      </c>
      <c r="F13" s="11"/>
      <c r="G13" s="11">
        <v>87896</v>
      </c>
      <c r="H13" s="12"/>
      <c r="I13" s="11"/>
      <c r="J13" s="11">
        <v>8000</v>
      </c>
    </row>
    <row r="14" spans="1:10" x14ac:dyDescent="0.25">
      <c r="A14" s="102"/>
      <c r="B14" s="13" t="s">
        <v>39</v>
      </c>
      <c r="C14" s="14">
        <v>2036</v>
      </c>
      <c r="D14" s="14">
        <v>1644</v>
      </c>
      <c r="E14" s="14">
        <v>264</v>
      </c>
      <c r="F14" s="14"/>
      <c r="G14" s="14">
        <v>140</v>
      </c>
      <c r="H14" s="15"/>
      <c r="I14" s="14"/>
      <c r="J14" s="14">
        <v>2</v>
      </c>
    </row>
    <row r="15" spans="1:10" x14ac:dyDescent="0.25">
      <c r="A15" s="103"/>
      <c r="B15" s="16" t="s">
        <v>40</v>
      </c>
      <c r="C15" s="17">
        <v>2232.0029</v>
      </c>
      <c r="D15" s="17">
        <v>2212.6927999999998</v>
      </c>
      <c r="E15" s="17">
        <v>3071.1931</v>
      </c>
      <c r="F15" s="17"/>
      <c r="G15" s="17">
        <v>627.82849999999996</v>
      </c>
      <c r="H15" s="18"/>
      <c r="I15" s="17"/>
      <c r="J15" s="17">
        <v>4000</v>
      </c>
    </row>
    <row r="16" spans="1:10" x14ac:dyDescent="0.25">
      <c r="A16" s="101" t="s">
        <v>41</v>
      </c>
      <c r="B16" s="10" t="s">
        <v>38</v>
      </c>
      <c r="C16" s="11">
        <v>84476</v>
      </c>
      <c r="D16" s="11">
        <v>79226</v>
      </c>
      <c r="E16" s="11"/>
      <c r="F16" s="11"/>
      <c r="G16" s="11">
        <v>5250</v>
      </c>
      <c r="H16" s="12"/>
      <c r="I16" s="11"/>
      <c r="J16" s="11"/>
    </row>
    <row r="17" spans="1:10" x14ac:dyDescent="0.25">
      <c r="A17" s="102"/>
      <c r="B17" s="13" t="s">
        <v>39</v>
      </c>
      <c r="C17" s="14">
        <v>40</v>
      </c>
      <c r="D17" s="14">
        <v>33</v>
      </c>
      <c r="E17" s="14"/>
      <c r="F17" s="14"/>
      <c r="G17" s="14">
        <v>7</v>
      </c>
      <c r="H17" s="15"/>
      <c r="I17" s="14"/>
      <c r="J17" s="14"/>
    </row>
    <row r="18" spans="1:10" x14ac:dyDescent="0.25">
      <c r="A18" s="103"/>
      <c r="B18" s="16" t="s">
        <v>40</v>
      </c>
      <c r="C18" s="17">
        <v>2111.9</v>
      </c>
      <c r="D18" s="17">
        <v>2400.7878000000001</v>
      </c>
      <c r="E18" s="17"/>
      <c r="F18" s="17"/>
      <c r="G18" s="17">
        <v>750</v>
      </c>
      <c r="H18" s="18"/>
      <c r="I18" s="17"/>
      <c r="J18" s="17"/>
    </row>
    <row r="19" spans="1:10" x14ac:dyDescent="0.25">
      <c r="A19" s="104" t="s">
        <v>96</v>
      </c>
      <c r="B19" s="11" t="s">
        <v>38</v>
      </c>
      <c r="C19" s="11">
        <f>C4+C7+C10+C13+C16</f>
        <v>324269906.5</v>
      </c>
      <c r="D19" s="11">
        <f t="shared" ref="D19:J19" si="0">D4+D7+D10+D13+D16</f>
        <v>125009778.52000001</v>
      </c>
      <c r="E19" s="11">
        <f t="shared" si="0"/>
        <v>161166972.09999999</v>
      </c>
      <c r="F19" s="11">
        <f t="shared" si="0"/>
        <v>3083121.8</v>
      </c>
      <c r="G19" s="11">
        <f t="shared" si="0"/>
        <v>5210462</v>
      </c>
      <c r="H19" s="12">
        <f t="shared" si="0"/>
        <v>28247081.529999997</v>
      </c>
      <c r="I19" s="11">
        <f t="shared" si="0"/>
        <v>582167.54</v>
      </c>
      <c r="J19" s="11">
        <f t="shared" si="0"/>
        <v>970323.01</v>
      </c>
    </row>
    <row r="20" spans="1:10" x14ac:dyDescent="0.25">
      <c r="A20" s="105"/>
      <c r="B20" s="11" t="s">
        <v>39</v>
      </c>
      <c r="C20" s="21">
        <v>70641</v>
      </c>
      <c r="D20" s="21">
        <v>37940</v>
      </c>
      <c r="E20" s="21">
        <v>21502</v>
      </c>
      <c r="F20" s="21">
        <v>553</v>
      </c>
      <c r="G20" s="21">
        <v>6484</v>
      </c>
      <c r="H20" s="22">
        <v>5105</v>
      </c>
      <c r="I20" s="21">
        <v>164</v>
      </c>
      <c r="J20" s="21">
        <v>240</v>
      </c>
    </row>
    <row r="21" spans="1:10" x14ac:dyDescent="0.25">
      <c r="A21" s="106"/>
      <c r="B21" s="17" t="s">
        <v>40</v>
      </c>
      <c r="C21" s="17">
        <f>C19/C20</f>
        <v>4590.3923571297119</v>
      </c>
      <c r="D21" s="17">
        <f t="shared" ref="D21:J21" si="1">D19/D20</f>
        <v>3294.9335403268319</v>
      </c>
      <c r="E21" s="17">
        <f t="shared" si="1"/>
        <v>7495.4409868849407</v>
      </c>
      <c r="F21" s="17">
        <f t="shared" si="1"/>
        <v>5575.2654611211574</v>
      </c>
      <c r="G21" s="17">
        <f t="shared" si="1"/>
        <v>803.58760024676121</v>
      </c>
      <c r="H21" s="18">
        <f t="shared" si="1"/>
        <v>5533.2187130264438</v>
      </c>
      <c r="I21" s="17">
        <f t="shared" si="1"/>
        <v>3549.802073170732</v>
      </c>
      <c r="J21" s="17">
        <f t="shared" si="1"/>
        <v>4043.0125416666665</v>
      </c>
    </row>
    <row r="22" spans="1:10" ht="15" customHeight="1" x14ac:dyDescent="0.25">
      <c r="A22" s="96" t="s">
        <v>141</v>
      </c>
      <c r="B22" s="96"/>
      <c r="C22" s="96"/>
      <c r="D22" s="96"/>
      <c r="E22" s="96"/>
      <c r="F22" s="96"/>
      <c r="G22" s="96"/>
      <c r="H22" s="96"/>
      <c r="I22" s="96"/>
      <c r="J22" s="96"/>
    </row>
    <row r="23" spans="1:10" ht="31.5" customHeight="1" x14ac:dyDescent="0.25">
      <c r="A23" s="96"/>
      <c r="B23" s="96"/>
      <c r="C23" s="96"/>
      <c r="D23" s="96"/>
      <c r="E23" s="96"/>
      <c r="F23" s="96"/>
      <c r="G23" s="96"/>
      <c r="H23" s="96"/>
      <c r="I23" s="96"/>
      <c r="J23" s="96"/>
    </row>
    <row r="24" spans="1:10" x14ac:dyDescent="0.25">
      <c r="A24" s="1"/>
      <c r="B24" s="1"/>
      <c r="C24" s="1"/>
      <c r="D24" s="1"/>
      <c r="E24" s="1"/>
      <c r="F24" s="1"/>
      <c r="G24" s="1"/>
      <c r="H24" s="1"/>
      <c r="I24" s="1"/>
      <c r="J24" s="1"/>
    </row>
    <row r="25" spans="1:10" x14ac:dyDescent="0.25">
      <c r="A25" s="1"/>
      <c r="B25" s="1"/>
      <c r="C25" s="1"/>
      <c r="D25" s="1"/>
      <c r="E25" s="1"/>
      <c r="F25" s="1"/>
      <c r="G25" s="1"/>
      <c r="H25" s="1"/>
      <c r="I25" s="1"/>
      <c r="J25" s="1"/>
    </row>
    <row r="26" spans="1:10" x14ac:dyDescent="0.25">
      <c r="A26" s="1"/>
      <c r="B26" s="1"/>
      <c r="C26" s="1"/>
      <c r="D26" s="1"/>
      <c r="E26" s="1"/>
      <c r="F26" s="1"/>
      <c r="G26" s="1"/>
      <c r="H26" s="1"/>
      <c r="I26" s="1"/>
      <c r="J26" s="1"/>
    </row>
    <row r="27" spans="1:10" x14ac:dyDescent="0.25">
      <c r="A27" s="1"/>
      <c r="B27" s="1"/>
      <c r="C27" s="1"/>
      <c r="D27" s="1"/>
      <c r="E27" s="1"/>
      <c r="F27" s="1"/>
      <c r="G27" s="1"/>
      <c r="H27" s="1"/>
      <c r="I27" s="1"/>
      <c r="J27" s="1"/>
    </row>
    <row r="28" spans="1:10" x14ac:dyDescent="0.25">
      <c r="A28" s="1"/>
      <c r="B28" s="1"/>
      <c r="C28" s="1"/>
      <c r="D28" s="1"/>
      <c r="E28" s="1"/>
      <c r="F28" s="1"/>
      <c r="G28" s="1"/>
      <c r="H28" s="1"/>
      <c r="I28" s="1"/>
      <c r="J28" s="1"/>
    </row>
    <row r="29" spans="1:10" x14ac:dyDescent="0.25">
      <c r="A29" s="1"/>
      <c r="B29" s="1"/>
      <c r="C29" s="1"/>
      <c r="D29" s="1"/>
      <c r="E29" s="1"/>
      <c r="F29" s="1"/>
      <c r="G29" s="1"/>
      <c r="H29" s="1"/>
      <c r="I29" s="1"/>
      <c r="J29" s="1"/>
    </row>
    <row r="30" spans="1:10" x14ac:dyDescent="0.25">
      <c r="A30" s="1"/>
      <c r="B30" s="1"/>
      <c r="C30" s="1"/>
      <c r="D30" s="1"/>
      <c r="E30" s="1"/>
      <c r="F30" s="1"/>
      <c r="G30" s="1"/>
      <c r="H30" s="1"/>
      <c r="I30" s="1"/>
      <c r="J30" s="1"/>
    </row>
    <row r="31" spans="1:10" x14ac:dyDescent="0.25">
      <c r="A31" s="1"/>
      <c r="B31" s="1"/>
      <c r="C31" s="1"/>
      <c r="D31" s="1"/>
      <c r="E31" s="1"/>
      <c r="F31" s="1"/>
      <c r="G31" s="1"/>
      <c r="H31" s="1"/>
      <c r="I31" s="1"/>
      <c r="J31" s="1"/>
    </row>
    <row r="32" spans="1:10" x14ac:dyDescent="0.25">
      <c r="A32" s="1"/>
      <c r="B32" s="1"/>
      <c r="C32" s="1"/>
      <c r="D32" s="1"/>
      <c r="E32" s="1"/>
      <c r="F32" s="1"/>
      <c r="G32" s="1"/>
      <c r="H32" s="1"/>
      <c r="I32" s="1"/>
      <c r="J32" s="1"/>
    </row>
    <row r="33" spans="1:10" x14ac:dyDescent="0.25">
      <c r="A33" s="1"/>
      <c r="B33" s="1"/>
      <c r="C33" s="1"/>
      <c r="D33" s="1"/>
      <c r="E33" s="1"/>
      <c r="F33" s="1"/>
      <c r="G33" s="1"/>
      <c r="H33" s="1"/>
      <c r="I33" s="1"/>
      <c r="J33" s="1"/>
    </row>
    <row r="34" spans="1:10" x14ac:dyDescent="0.25">
      <c r="A34" s="1"/>
      <c r="B34" s="1"/>
      <c r="C34" s="1"/>
      <c r="D34" s="1"/>
      <c r="E34" s="1"/>
      <c r="F34" s="1"/>
      <c r="G34" s="1"/>
      <c r="H34" s="1"/>
      <c r="I34" s="1"/>
      <c r="J34" s="1"/>
    </row>
    <row r="35" spans="1:10" x14ac:dyDescent="0.25">
      <c r="A35" s="1"/>
      <c r="B35" s="1"/>
      <c r="C35" s="1"/>
      <c r="D35" s="1"/>
      <c r="E35" s="1"/>
      <c r="F35" s="1"/>
      <c r="G35" s="1"/>
      <c r="H35" s="1"/>
      <c r="I35" s="1"/>
      <c r="J35" s="1"/>
    </row>
    <row r="36" spans="1:10" x14ac:dyDescent="0.25">
      <c r="A36" s="1"/>
      <c r="B36" s="1"/>
      <c r="C36" s="1"/>
      <c r="D36" s="1"/>
      <c r="E36" s="1"/>
      <c r="F36" s="1"/>
      <c r="G36" s="1"/>
      <c r="H36" s="1"/>
      <c r="I36" s="1"/>
      <c r="J36" s="1"/>
    </row>
    <row r="37" spans="1:10" x14ac:dyDescent="0.25">
      <c r="A37" s="1"/>
      <c r="B37" s="1"/>
      <c r="C37" s="1"/>
      <c r="D37" s="1"/>
      <c r="E37" s="1"/>
      <c r="F37" s="1"/>
      <c r="G37" s="1"/>
      <c r="H37" s="1"/>
      <c r="I37" s="1"/>
      <c r="J37" s="1"/>
    </row>
    <row r="38" spans="1:10" x14ac:dyDescent="0.25">
      <c r="A38" s="1"/>
      <c r="B38" s="1"/>
      <c r="C38" s="1"/>
      <c r="D38" s="1"/>
      <c r="E38" s="1"/>
      <c r="F38" s="1"/>
      <c r="G38" s="1"/>
      <c r="H38" s="1"/>
      <c r="I38" s="1"/>
      <c r="J38" s="1"/>
    </row>
    <row r="39" spans="1:10" x14ac:dyDescent="0.25">
      <c r="A39" s="1"/>
      <c r="B39" s="1"/>
      <c r="C39" s="1"/>
      <c r="D39" s="1"/>
      <c r="E39" s="1"/>
      <c r="F39" s="1"/>
      <c r="G39" s="1"/>
      <c r="H39" s="1"/>
      <c r="I39" s="1"/>
      <c r="J39" s="1"/>
    </row>
    <row r="40" spans="1:10" x14ac:dyDescent="0.25">
      <c r="A40" s="39" t="s">
        <v>97</v>
      </c>
      <c r="B40" s="1"/>
      <c r="C40" s="1"/>
      <c r="D40" s="1"/>
      <c r="E40" s="1"/>
      <c r="F40" s="1"/>
      <c r="G40" s="1"/>
      <c r="H40" s="1"/>
      <c r="I40" s="1"/>
      <c r="J40" s="1"/>
    </row>
    <row r="41" spans="1:10" x14ac:dyDescent="0.25">
      <c r="A41" s="39" t="s">
        <v>102</v>
      </c>
      <c r="B41" s="1"/>
      <c r="C41" s="1"/>
      <c r="D41" s="1"/>
      <c r="E41" s="1"/>
      <c r="F41" s="1"/>
      <c r="G41" s="1"/>
      <c r="H41" s="1"/>
      <c r="I41" s="1"/>
      <c r="J41" s="1"/>
    </row>
  </sheetData>
  <mergeCells count="10">
    <mergeCell ref="A1:J1"/>
    <mergeCell ref="A13:A15"/>
    <mergeCell ref="A16:A18"/>
    <mergeCell ref="A19:A21"/>
    <mergeCell ref="A22:J23"/>
    <mergeCell ref="A2:G2"/>
    <mergeCell ref="H2:J2"/>
    <mergeCell ref="A4:A6"/>
    <mergeCell ref="A7:A9"/>
    <mergeCell ref="A10:A1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82"/>
  <sheetViews>
    <sheetView topLeftCell="A76" workbookViewId="0">
      <selection activeCell="C18" sqref="C18"/>
    </sheetView>
  </sheetViews>
  <sheetFormatPr defaultColWidth="46.7109375" defaultRowHeight="15" x14ac:dyDescent="0.25"/>
  <cols>
    <col min="1" max="1" width="46.85546875" bestFit="1" customWidth="1"/>
    <col min="2" max="2" width="17.42578125" style="23" bestFit="1" customWidth="1"/>
    <col min="3" max="3" width="12.85546875" style="36" bestFit="1" customWidth="1"/>
    <col min="4" max="4" width="22.42578125" style="36" bestFit="1" customWidth="1"/>
    <col min="5" max="5" width="11.140625" style="36" bestFit="1" customWidth="1"/>
    <col min="6" max="6" width="16.85546875" style="36" bestFit="1" customWidth="1"/>
    <col min="7" max="7" width="21.28515625" style="36" bestFit="1" customWidth="1"/>
    <col min="8" max="8" width="10.140625" style="36" bestFit="1" customWidth="1"/>
    <col min="9" max="9" width="29.5703125" style="36" bestFit="1" customWidth="1"/>
    <col min="10" max="10" width="42.140625" style="36" bestFit="1" customWidth="1"/>
    <col min="11" max="11" width="46.7109375" style="23"/>
  </cols>
  <sheetData>
    <row r="1" spans="1:11" s="30" customFormat="1" x14ac:dyDescent="0.25">
      <c r="A1" s="30" t="s">
        <v>42</v>
      </c>
      <c r="B1" s="32" t="s">
        <v>28</v>
      </c>
      <c r="C1" s="32" t="s">
        <v>43</v>
      </c>
      <c r="D1" s="32" t="s">
        <v>29</v>
      </c>
      <c r="E1" s="32" t="s">
        <v>30</v>
      </c>
      <c r="F1" s="32" t="s">
        <v>16</v>
      </c>
      <c r="G1" s="32" t="s">
        <v>6</v>
      </c>
      <c r="H1" s="32" t="s">
        <v>44</v>
      </c>
      <c r="I1" s="32" t="s">
        <v>8</v>
      </c>
      <c r="J1" s="32" t="s">
        <v>37</v>
      </c>
      <c r="K1" s="32"/>
    </row>
    <row r="2" spans="1:11" x14ac:dyDescent="0.25">
      <c r="A2" t="s">
        <v>45</v>
      </c>
      <c r="B2" s="23" t="s">
        <v>34</v>
      </c>
      <c r="C2" s="36">
        <v>28037</v>
      </c>
      <c r="D2" s="36">
        <v>24950</v>
      </c>
      <c r="E2" s="36">
        <v>2087</v>
      </c>
      <c r="F2" s="36">
        <v>0</v>
      </c>
      <c r="G2" s="36">
        <v>1000</v>
      </c>
      <c r="H2" s="36">
        <v>0</v>
      </c>
      <c r="I2" s="36">
        <v>0</v>
      </c>
      <c r="J2" s="36">
        <v>0</v>
      </c>
    </row>
    <row r="3" spans="1:11" x14ac:dyDescent="0.25">
      <c r="A3" t="s">
        <v>103</v>
      </c>
      <c r="B3" s="23" t="s">
        <v>34</v>
      </c>
      <c r="C3" s="36">
        <v>20937</v>
      </c>
      <c r="D3" s="36">
        <v>17850</v>
      </c>
      <c r="E3" s="36">
        <v>2087</v>
      </c>
      <c r="F3" s="36">
        <v>0</v>
      </c>
      <c r="G3" s="36">
        <v>1000</v>
      </c>
      <c r="H3" s="36">
        <v>0</v>
      </c>
      <c r="I3" s="36">
        <v>0</v>
      </c>
      <c r="J3" s="36">
        <v>0</v>
      </c>
    </row>
    <row r="4" spans="1:11" x14ac:dyDescent="0.25">
      <c r="A4" t="s">
        <v>46</v>
      </c>
      <c r="B4" s="23" t="s">
        <v>33</v>
      </c>
      <c r="C4" s="36">
        <v>1185616</v>
      </c>
      <c r="D4" s="36">
        <v>867000</v>
      </c>
      <c r="E4" s="36">
        <v>317616</v>
      </c>
      <c r="F4" s="36">
        <v>0</v>
      </c>
      <c r="G4" s="36">
        <v>1000</v>
      </c>
      <c r="H4" s="36">
        <v>0</v>
      </c>
      <c r="I4" s="36">
        <v>0</v>
      </c>
      <c r="J4" s="36">
        <v>0</v>
      </c>
    </row>
    <row r="5" spans="1:11" x14ac:dyDescent="0.25">
      <c r="A5" t="s">
        <v>47</v>
      </c>
      <c r="B5" s="23" t="s">
        <v>33</v>
      </c>
      <c r="C5" s="36">
        <v>2762096</v>
      </c>
      <c r="D5" s="36">
        <v>1955250</v>
      </c>
      <c r="E5" s="36">
        <v>784346</v>
      </c>
      <c r="F5" s="36">
        <v>0</v>
      </c>
      <c r="G5" s="36">
        <v>8000</v>
      </c>
      <c r="H5" s="36">
        <v>0</v>
      </c>
      <c r="I5" s="36">
        <v>10500</v>
      </c>
      <c r="J5" s="36">
        <v>4000</v>
      </c>
    </row>
    <row r="6" spans="1:11" x14ac:dyDescent="0.25">
      <c r="A6" t="s">
        <v>48</v>
      </c>
      <c r="B6" s="23" t="s">
        <v>32</v>
      </c>
      <c r="C6" s="36">
        <v>28792303.809999999</v>
      </c>
      <c r="D6" s="36">
        <v>5296480</v>
      </c>
      <c r="E6" s="36">
        <v>18989879.899999999</v>
      </c>
      <c r="F6" s="36">
        <v>408052</v>
      </c>
      <c r="G6" s="36">
        <v>47387</v>
      </c>
      <c r="H6" s="36">
        <v>3925754.91</v>
      </c>
      <c r="I6" s="36">
        <v>74750</v>
      </c>
      <c r="J6" s="36">
        <v>50000</v>
      </c>
    </row>
    <row r="7" spans="1:11" x14ac:dyDescent="0.25">
      <c r="A7" t="s">
        <v>49</v>
      </c>
      <c r="B7" s="23" t="s">
        <v>33</v>
      </c>
      <c r="C7" s="36">
        <v>2213106</v>
      </c>
      <c r="D7" s="36">
        <v>1566896</v>
      </c>
      <c r="E7" s="36">
        <v>599043</v>
      </c>
      <c r="F7" s="36">
        <v>0</v>
      </c>
      <c r="G7" s="36">
        <v>19167</v>
      </c>
      <c r="H7" s="36">
        <v>0</v>
      </c>
      <c r="I7" s="36">
        <v>20000</v>
      </c>
      <c r="J7" s="36">
        <v>8000</v>
      </c>
    </row>
    <row r="8" spans="1:11" x14ac:dyDescent="0.25">
      <c r="A8" t="s">
        <v>104</v>
      </c>
      <c r="B8" s="23" t="s">
        <v>34</v>
      </c>
      <c r="C8" s="36">
        <v>105120</v>
      </c>
      <c r="D8" s="36">
        <v>99960</v>
      </c>
      <c r="E8" s="36">
        <v>4160</v>
      </c>
      <c r="F8" s="36">
        <v>0</v>
      </c>
      <c r="G8" s="36">
        <v>1000</v>
      </c>
      <c r="H8" s="36">
        <v>0</v>
      </c>
      <c r="I8" s="36">
        <v>0</v>
      </c>
      <c r="J8" s="36">
        <v>0</v>
      </c>
    </row>
    <row r="9" spans="1:11" x14ac:dyDescent="0.25">
      <c r="A9" t="s">
        <v>105</v>
      </c>
      <c r="B9" s="23" t="s">
        <v>34</v>
      </c>
      <c r="C9" s="36">
        <v>308972</v>
      </c>
      <c r="D9" s="36">
        <v>278408</v>
      </c>
      <c r="E9" s="36">
        <v>20814</v>
      </c>
      <c r="F9" s="36">
        <v>0</v>
      </c>
      <c r="G9" s="36">
        <v>9750</v>
      </c>
      <c r="H9" s="36">
        <v>0</v>
      </c>
      <c r="I9" s="36">
        <v>0</v>
      </c>
      <c r="J9" s="36">
        <v>0</v>
      </c>
    </row>
    <row r="10" spans="1:11" x14ac:dyDescent="0.25">
      <c r="A10" t="s">
        <v>106</v>
      </c>
      <c r="B10" s="23" t="s">
        <v>34</v>
      </c>
      <c r="C10" s="36">
        <v>89257</v>
      </c>
      <c r="D10" s="36">
        <v>81788</v>
      </c>
      <c r="E10" s="36">
        <v>5219</v>
      </c>
      <c r="F10" s="36">
        <v>0</v>
      </c>
      <c r="G10" s="36">
        <v>2250</v>
      </c>
      <c r="H10" s="36">
        <v>0</v>
      </c>
      <c r="I10" s="36">
        <v>0</v>
      </c>
      <c r="J10" s="36">
        <v>0</v>
      </c>
    </row>
    <row r="11" spans="1:11" x14ac:dyDescent="0.25">
      <c r="A11" t="s">
        <v>107</v>
      </c>
      <c r="B11" s="23" t="s">
        <v>34</v>
      </c>
      <c r="C11" s="36">
        <v>45344</v>
      </c>
      <c r="D11" s="36">
        <v>35761</v>
      </c>
      <c r="E11" s="36">
        <v>5583</v>
      </c>
      <c r="F11" s="36">
        <v>0</v>
      </c>
      <c r="G11" s="36">
        <v>4000</v>
      </c>
      <c r="H11" s="36">
        <v>0</v>
      </c>
      <c r="I11" s="36">
        <v>0</v>
      </c>
      <c r="J11" s="36">
        <v>0</v>
      </c>
    </row>
    <row r="12" spans="1:11" x14ac:dyDescent="0.25">
      <c r="A12" t="s">
        <v>50</v>
      </c>
      <c r="B12" s="23" t="s">
        <v>33</v>
      </c>
      <c r="C12" s="36">
        <v>3311438</v>
      </c>
      <c r="D12" s="36">
        <v>2142100</v>
      </c>
      <c r="E12" s="36">
        <v>1145838</v>
      </c>
      <c r="F12" s="36">
        <v>0</v>
      </c>
      <c r="G12" s="36">
        <v>0</v>
      </c>
      <c r="H12" s="36">
        <v>0</v>
      </c>
      <c r="I12" s="36">
        <v>11500</v>
      </c>
      <c r="J12" s="36">
        <v>12000</v>
      </c>
    </row>
    <row r="13" spans="1:11" x14ac:dyDescent="0.25">
      <c r="A13" t="s">
        <v>108</v>
      </c>
      <c r="B13" s="23" t="s">
        <v>33</v>
      </c>
      <c r="C13" s="36">
        <v>1063880</v>
      </c>
      <c r="D13" s="36">
        <v>946733</v>
      </c>
      <c r="E13" s="36">
        <v>100647</v>
      </c>
      <c r="F13" s="36">
        <v>0</v>
      </c>
      <c r="G13" s="36">
        <v>16500</v>
      </c>
      <c r="H13" s="36">
        <v>0</v>
      </c>
      <c r="I13" s="36">
        <v>0</v>
      </c>
      <c r="J13" s="36">
        <v>0</v>
      </c>
    </row>
    <row r="14" spans="1:11" x14ac:dyDescent="0.25">
      <c r="A14" t="s">
        <v>109</v>
      </c>
      <c r="B14" s="23" t="s">
        <v>34</v>
      </c>
      <c r="C14" s="36">
        <v>87800</v>
      </c>
      <c r="D14" s="36">
        <v>60775</v>
      </c>
      <c r="E14" s="36">
        <v>12525</v>
      </c>
      <c r="F14" s="36">
        <v>0</v>
      </c>
      <c r="G14" s="36">
        <v>14500</v>
      </c>
      <c r="H14" s="36">
        <v>0</v>
      </c>
      <c r="I14" s="36">
        <v>0</v>
      </c>
      <c r="J14" s="36">
        <v>0</v>
      </c>
    </row>
    <row r="15" spans="1:11" x14ac:dyDescent="0.25">
      <c r="A15" t="s">
        <v>51</v>
      </c>
      <c r="B15" s="23" t="s">
        <v>110</v>
      </c>
      <c r="C15" s="36">
        <v>2714</v>
      </c>
      <c r="D15" s="36">
        <v>2464</v>
      </c>
      <c r="E15" s="36">
        <v>0</v>
      </c>
      <c r="F15" s="36">
        <v>0</v>
      </c>
      <c r="G15" s="36">
        <v>250</v>
      </c>
      <c r="H15" s="36">
        <v>0</v>
      </c>
      <c r="I15" s="36">
        <v>0</v>
      </c>
      <c r="J15" s="36">
        <v>0</v>
      </c>
    </row>
    <row r="16" spans="1:11" x14ac:dyDescent="0.25">
      <c r="A16" t="s">
        <v>52</v>
      </c>
      <c r="B16" s="23" t="s">
        <v>33</v>
      </c>
      <c r="C16" s="36">
        <v>451932.81</v>
      </c>
      <c r="D16" s="36">
        <v>377995.81</v>
      </c>
      <c r="E16" s="36">
        <v>73437</v>
      </c>
      <c r="F16" s="36">
        <v>0</v>
      </c>
      <c r="G16" s="36">
        <v>500</v>
      </c>
      <c r="H16" s="36">
        <v>0</v>
      </c>
      <c r="I16" s="36">
        <v>0</v>
      </c>
      <c r="J16" s="36">
        <v>0</v>
      </c>
    </row>
    <row r="17" spans="1:10" x14ac:dyDescent="0.25">
      <c r="A17" t="s">
        <v>53</v>
      </c>
      <c r="B17" s="23" t="s">
        <v>33</v>
      </c>
      <c r="C17" s="36">
        <v>895582</v>
      </c>
      <c r="D17" s="36">
        <v>539900</v>
      </c>
      <c r="E17" s="36">
        <v>355682</v>
      </c>
      <c r="F17" s="36">
        <v>0</v>
      </c>
      <c r="G17" s="36">
        <v>0</v>
      </c>
      <c r="H17" s="36">
        <v>0</v>
      </c>
      <c r="I17" s="36">
        <v>0</v>
      </c>
      <c r="J17" s="36">
        <v>0</v>
      </c>
    </row>
    <row r="18" spans="1:10" x14ac:dyDescent="0.25">
      <c r="A18" t="s">
        <v>111</v>
      </c>
      <c r="B18" s="23" t="s">
        <v>34</v>
      </c>
      <c r="C18" s="36">
        <v>45300</v>
      </c>
      <c r="D18" s="36">
        <v>39800</v>
      </c>
      <c r="E18" s="36">
        <v>0</v>
      </c>
      <c r="F18" s="36">
        <v>0</v>
      </c>
      <c r="G18" s="36">
        <v>5500</v>
      </c>
      <c r="H18" s="36">
        <v>0</v>
      </c>
      <c r="I18" s="36">
        <v>0</v>
      </c>
      <c r="J18" s="36">
        <v>0</v>
      </c>
    </row>
    <row r="19" spans="1:10" x14ac:dyDescent="0.25">
      <c r="A19" t="s">
        <v>54</v>
      </c>
      <c r="B19" s="23" t="s">
        <v>33</v>
      </c>
      <c r="C19" s="36">
        <v>511913</v>
      </c>
      <c r="D19" s="36">
        <v>298503</v>
      </c>
      <c r="E19" s="36">
        <v>212910</v>
      </c>
      <c r="F19" s="36">
        <v>0</v>
      </c>
      <c r="G19" s="36">
        <v>500</v>
      </c>
      <c r="H19" s="36">
        <v>0</v>
      </c>
      <c r="I19" s="36">
        <v>0</v>
      </c>
      <c r="J19" s="36">
        <v>0</v>
      </c>
    </row>
    <row r="20" spans="1:10" x14ac:dyDescent="0.25">
      <c r="A20" t="s">
        <v>55</v>
      </c>
      <c r="B20" s="23" t="s">
        <v>34</v>
      </c>
      <c r="C20" s="36">
        <v>197317</v>
      </c>
      <c r="D20" s="36">
        <v>178820</v>
      </c>
      <c r="E20" s="36">
        <v>10497</v>
      </c>
      <c r="F20" s="36">
        <v>0</v>
      </c>
      <c r="G20" s="36">
        <v>8000</v>
      </c>
      <c r="H20" s="36">
        <v>0</v>
      </c>
      <c r="I20" s="36">
        <v>0</v>
      </c>
      <c r="J20" s="36">
        <v>0</v>
      </c>
    </row>
    <row r="21" spans="1:10" x14ac:dyDescent="0.25">
      <c r="A21" t="s">
        <v>56</v>
      </c>
      <c r="B21" s="23" t="s">
        <v>33</v>
      </c>
      <c r="C21" s="36">
        <v>2371736</v>
      </c>
      <c r="D21" s="36">
        <v>1391589</v>
      </c>
      <c r="E21" s="36">
        <v>980147</v>
      </c>
      <c r="F21" s="36">
        <v>0</v>
      </c>
      <c r="G21" s="36">
        <v>0</v>
      </c>
      <c r="H21" s="36">
        <v>0</v>
      </c>
      <c r="I21" s="36">
        <v>0</v>
      </c>
      <c r="J21" s="36">
        <v>0</v>
      </c>
    </row>
    <row r="22" spans="1:10" x14ac:dyDescent="0.25">
      <c r="A22" t="s">
        <v>57</v>
      </c>
      <c r="B22" s="23" t="s">
        <v>33</v>
      </c>
      <c r="C22" s="36">
        <v>1124917</v>
      </c>
      <c r="D22" s="36">
        <v>618407</v>
      </c>
      <c r="E22" s="36">
        <v>506510</v>
      </c>
      <c r="F22" s="36">
        <v>0</v>
      </c>
      <c r="G22" s="36">
        <v>0</v>
      </c>
      <c r="H22" s="36">
        <v>0</v>
      </c>
      <c r="I22" s="36">
        <v>0</v>
      </c>
      <c r="J22" s="36">
        <v>0</v>
      </c>
    </row>
    <row r="23" spans="1:10" x14ac:dyDescent="0.25">
      <c r="A23" t="s">
        <v>58</v>
      </c>
      <c r="B23" s="23" t="s">
        <v>33</v>
      </c>
      <c r="C23" s="36">
        <v>2580042</v>
      </c>
      <c r="D23" s="36">
        <v>1638850</v>
      </c>
      <c r="E23" s="36">
        <v>924692</v>
      </c>
      <c r="F23" s="36">
        <v>0</v>
      </c>
      <c r="G23" s="36">
        <v>8500</v>
      </c>
      <c r="H23" s="36">
        <v>0</v>
      </c>
      <c r="I23" s="36">
        <v>0</v>
      </c>
      <c r="J23" s="36">
        <v>8000</v>
      </c>
    </row>
    <row r="24" spans="1:10" x14ac:dyDescent="0.25">
      <c r="A24" t="s">
        <v>59</v>
      </c>
      <c r="B24" s="23" t="s">
        <v>33</v>
      </c>
      <c r="C24" s="36">
        <v>1631997</v>
      </c>
      <c r="D24" s="36">
        <v>1008862</v>
      </c>
      <c r="E24" s="36">
        <v>615135</v>
      </c>
      <c r="F24" s="36">
        <v>0</v>
      </c>
      <c r="G24" s="36">
        <v>0</v>
      </c>
      <c r="H24" s="36">
        <v>0</v>
      </c>
      <c r="I24" s="36">
        <v>8000</v>
      </c>
      <c r="J24" s="36">
        <v>0</v>
      </c>
    </row>
    <row r="25" spans="1:10" x14ac:dyDescent="0.25">
      <c r="A25" t="s">
        <v>112</v>
      </c>
      <c r="B25" s="23" t="s">
        <v>34</v>
      </c>
      <c r="C25" s="36">
        <v>125360</v>
      </c>
      <c r="D25" s="36">
        <v>118118</v>
      </c>
      <c r="E25" s="36">
        <v>6242</v>
      </c>
      <c r="F25" s="36">
        <v>0</v>
      </c>
      <c r="G25" s="36">
        <v>1000</v>
      </c>
      <c r="H25" s="36">
        <v>0</v>
      </c>
      <c r="I25" s="36">
        <v>0</v>
      </c>
      <c r="J25" s="36">
        <v>0</v>
      </c>
    </row>
    <row r="26" spans="1:10" x14ac:dyDescent="0.25">
      <c r="A26" t="s">
        <v>113</v>
      </c>
      <c r="B26" s="23" t="s">
        <v>34</v>
      </c>
      <c r="C26" s="36">
        <v>150205</v>
      </c>
      <c r="D26" s="36">
        <v>134058</v>
      </c>
      <c r="E26" s="36">
        <v>15147</v>
      </c>
      <c r="F26" s="36">
        <v>0</v>
      </c>
      <c r="G26" s="36">
        <v>1000</v>
      </c>
      <c r="H26" s="36">
        <v>0</v>
      </c>
      <c r="I26" s="36">
        <v>0</v>
      </c>
      <c r="J26" s="36">
        <v>0</v>
      </c>
    </row>
    <row r="27" spans="1:10" x14ac:dyDescent="0.25">
      <c r="A27" t="s">
        <v>114</v>
      </c>
      <c r="B27" s="23" t="s">
        <v>34</v>
      </c>
      <c r="C27" s="36">
        <v>14326</v>
      </c>
      <c r="D27" s="36">
        <v>14326</v>
      </c>
      <c r="E27" s="36">
        <v>0</v>
      </c>
      <c r="F27" s="36">
        <v>0</v>
      </c>
      <c r="G27" s="36">
        <v>0</v>
      </c>
      <c r="H27" s="36">
        <v>0</v>
      </c>
      <c r="I27" s="36">
        <v>0</v>
      </c>
      <c r="J27" s="36">
        <v>0</v>
      </c>
    </row>
    <row r="28" spans="1:10" x14ac:dyDescent="0.25">
      <c r="A28" t="s">
        <v>115</v>
      </c>
      <c r="B28" s="23" t="s">
        <v>34</v>
      </c>
      <c r="C28" s="36">
        <v>104015</v>
      </c>
      <c r="D28" s="36">
        <v>96361</v>
      </c>
      <c r="E28" s="36">
        <v>7654</v>
      </c>
      <c r="F28" s="36">
        <v>0</v>
      </c>
      <c r="G28" s="36">
        <v>0</v>
      </c>
      <c r="H28" s="36">
        <v>0</v>
      </c>
      <c r="I28" s="36">
        <v>0</v>
      </c>
      <c r="J28" s="36">
        <v>0</v>
      </c>
    </row>
    <row r="29" spans="1:10" x14ac:dyDescent="0.25">
      <c r="A29" t="s">
        <v>116</v>
      </c>
      <c r="B29" s="23" t="s">
        <v>34</v>
      </c>
      <c r="C29" s="36">
        <v>207459</v>
      </c>
      <c r="D29" s="36">
        <v>198698</v>
      </c>
      <c r="E29" s="36">
        <v>7261</v>
      </c>
      <c r="F29" s="36">
        <v>0</v>
      </c>
      <c r="G29" s="36">
        <v>1500</v>
      </c>
      <c r="H29" s="36">
        <v>0</v>
      </c>
      <c r="I29" s="36">
        <v>0</v>
      </c>
      <c r="J29" s="36">
        <v>0</v>
      </c>
    </row>
    <row r="30" spans="1:10" x14ac:dyDescent="0.25">
      <c r="A30" t="s">
        <v>117</v>
      </c>
      <c r="B30" s="23" t="s">
        <v>34</v>
      </c>
      <c r="C30" s="36">
        <v>554450</v>
      </c>
      <c r="D30" s="36">
        <v>517774</v>
      </c>
      <c r="E30" s="36">
        <v>35301</v>
      </c>
      <c r="F30" s="36">
        <v>0</v>
      </c>
      <c r="G30" s="36">
        <v>1375</v>
      </c>
      <c r="H30" s="36">
        <v>0</v>
      </c>
      <c r="I30" s="36">
        <v>0</v>
      </c>
      <c r="J30" s="36">
        <v>0</v>
      </c>
    </row>
    <row r="31" spans="1:10" x14ac:dyDescent="0.25">
      <c r="A31" t="s">
        <v>118</v>
      </c>
      <c r="B31" s="23" t="s">
        <v>34</v>
      </c>
      <c r="C31" s="36">
        <v>302875</v>
      </c>
      <c r="D31" s="36">
        <v>278393</v>
      </c>
      <c r="E31" s="36">
        <v>17716</v>
      </c>
      <c r="F31" s="36">
        <v>0</v>
      </c>
      <c r="G31" s="36">
        <v>6766</v>
      </c>
      <c r="H31" s="36">
        <v>0</v>
      </c>
      <c r="I31" s="36">
        <v>0</v>
      </c>
      <c r="J31" s="36">
        <v>0</v>
      </c>
    </row>
    <row r="32" spans="1:10" x14ac:dyDescent="0.25">
      <c r="A32" t="s">
        <v>119</v>
      </c>
      <c r="B32" s="23" t="s">
        <v>34</v>
      </c>
      <c r="C32" s="36">
        <v>76120</v>
      </c>
      <c r="D32" s="36">
        <v>64761</v>
      </c>
      <c r="E32" s="36">
        <v>11109</v>
      </c>
      <c r="F32" s="36">
        <v>0</v>
      </c>
      <c r="G32" s="36">
        <v>250</v>
      </c>
      <c r="H32" s="36">
        <v>0</v>
      </c>
      <c r="I32" s="36">
        <v>0</v>
      </c>
      <c r="J32" s="36">
        <v>0</v>
      </c>
    </row>
    <row r="33" spans="1:10" x14ac:dyDescent="0.25">
      <c r="A33" t="s">
        <v>120</v>
      </c>
      <c r="B33" s="23" t="s">
        <v>34</v>
      </c>
      <c r="C33" s="36">
        <v>105284</v>
      </c>
      <c r="D33" s="36">
        <v>94337</v>
      </c>
      <c r="E33" s="36">
        <v>9697</v>
      </c>
      <c r="F33" s="36">
        <v>0</v>
      </c>
      <c r="G33" s="36">
        <v>1250</v>
      </c>
      <c r="H33" s="36">
        <v>0</v>
      </c>
      <c r="I33" s="36">
        <v>0</v>
      </c>
      <c r="J33" s="36">
        <v>0</v>
      </c>
    </row>
    <row r="34" spans="1:10" x14ac:dyDescent="0.25">
      <c r="A34" t="s">
        <v>121</v>
      </c>
      <c r="B34" s="23" t="s">
        <v>34</v>
      </c>
      <c r="C34" s="36">
        <v>193433</v>
      </c>
      <c r="D34" s="36">
        <v>177552</v>
      </c>
      <c r="E34" s="36">
        <v>15381</v>
      </c>
      <c r="F34" s="36">
        <v>0</v>
      </c>
      <c r="G34" s="36">
        <v>500</v>
      </c>
      <c r="H34" s="36">
        <v>0</v>
      </c>
      <c r="I34" s="36">
        <v>0</v>
      </c>
      <c r="J34" s="36">
        <v>0</v>
      </c>
    </row>
    <row r="35" spans="1:10" x14ac:dyDescent="0.25">
      <c r="A35" t="s">
        <v>60</v>
      </c>
      <c r="B35" s="23" t="s">
        <v>33</v>
      </c>
      <c r="C35" s="36">
        <v>564442</v>
      </c>
      <c r="D35" s="36">
        <v>369000</v>
      </c>
      <c r="E35" s="36">
        <v>184942</v>
      </c>
      <c r="F35" s="36">
        <v>0</v>
      </c>
      <c r="G35" s="36">
        <v>0</v>
      </c>
      <c r="H35" s="36">
        <v>0</v>
      </c>
      <c r="I35" s="36">
        <v>10500</v>
      </c>
      <c r="J35" s="36">
        <v>0</v>
      </c>
    </row>
    <row r="36" spans="1:10" x14ac:dyDescent="0.25">
      <c r="A36" t="s">
        <v>61</v>
      </c>
      <c r="B36" s="23" t="s">
        <v>33</v>
      </c>
      <c r="C36" s="36">
        <v>1339109</v>
      </c>
      <c r="D36" s="36">
        <v>908938</v>
      </c>
      <c r="E36" s="36">
        <v>426171</v>
      </c>
      <c r="F36" s="36">
        <v>0</v>
      </c>
      <c r="G36" s="36">
        <v>0</v>
      </c>
      <c r="H36" s="36">
        <v>0</v>
      </c>
      <c r="I36" s="36">
        <v>0</v>
      </c>
      <c r="J36" s="36">
        <v>4000</v>
      </c>
    </row>
    <row r="37" spans="1:10" x14ac:dyDescent="0.25">
      <c r="A37" t="s">
        <v>62</v>
      </c>
      <c r="B37" s="23" t="s">
        <v>33</v>
      </c>
      <c r="C37" s="36">
        <v>8740826</v>
      </c>
      <c r="D37" s="36">
        <v>7764009</v>
      </c>
      <c r="E37" s="36">
        <v>793317</v>
      </c>
      <c r="F37" s="36">
        <v>0</v>
      </c>
      <c r="G37" s="36">
        <v>179500</v>
      </c>
      <c r="H37" s="36">
        <v>0</v>
      </c>
      <c r="I37" s="36">
        <v>0</v>
      </c>
      <c r="J37" s="36">
        <v>4000</v>
      </c>
    </row>
    <row r="38" spans="1:10" x14ac:dyDescent="0.25">
      <c r="A38" t="s">
        <v>63</v>
      </c>
      <c r="B38" s="23" t="s">
        <v>32</v>
      </c>
      <c r="C38" s="36">
        <v>21756589</v>
      </c>
      <c r="D38" s="36">
        <v>4282786</v>
      </c>
      <c r="E38" s="36">
        <v>14839568</v>
      </c>
      <c r="F38" s="36">
        <v>266352</v>
      </c>
      <c r="G38" s="36">
        <v>80500</v>
      </c>
      <c r="H38" s="36">
        <v>2225474</v>
      </c>
      <c r="I38" s="36">
        <v>33909</v>
      </c>
      <c r="J38" s="36">
        <v>28000</v>
      </c>
    </row>
    <row r="39" spans="1:10" x14ac:dyDescent="0.25">
      <c r="A39" t="s">
        <v>122</v>
      </c>
      <c r="B39" s="23" t="s">
        <v>32</v>
      </c>
      <c r="C39" s="36">
        <v>39937760.920000002</v>
      </c>
      <c r="D39" s="36">
        <v>6324026</v>
      </c>
      <c r="E39" s="36">
        <v>28425490</v>
      </c>
      <c r="F39" s="36">
        <v>507145</v>
      </c>
      <c r="G39" s="36">
        <v>57915</v>
      </c>
      <c r="H39" s="36">
        <v>4528455.4800000004</v>
      </c>
      <c r="I39" s="36">
        <v>47387.56</v>
      </c>
      <c r="J39" s="36">
        <v>47341.88</v>
      </c>
    </row>
    <row r="40" spans="1:10" x14ac:dyDescent="0.25">
      <c r="A40" t="s">
        <v>123</v>
      </c>
      <c r="B40" s="23" t="s">
        <v>32</v>
      </c>
      <c r="C40" s="36">
        <v>3428532.94</v>
      </c>
      <c r="D40" s="36">
        <v>1175392</v>
      </c>
      <c r="E40" s="36">
        <v>1860372</v>
      </c>
      <c r="F40" s="36">
        <v>10149</v>
      </c>
      <c r="G40" s="36">
        <v>64745</v>
      </c>
      <c r="H40" s="36">
        <v>285874.94</v>
      </c>
      <c r="I40" s="36">
        <v>0</v>
      </c>
      <c r="J40" s="36">
        <v>32000</v>
      </c>
    </row>
    <row r="41" spans="1:10" x14ac:dyDescent="0.25">
      <c r="A41" t="s">
        <v>124</v>
      </c>
      <c r="B41" s="23" t="s">
        <v>32</v>
      </c>
      <c r="C41" s="36">
        <v>4580766.68</v>
      </c>
      <c r="D41" s="36">
        <v>1399089</v>
      </c>
      <c r="E41" s="36">
        <v>2488393</v>
      </c>
      <c r="F41" s="36">
        <v>14362</v>
      </c>
      <c r="G41" s="36">
        <v>49330</v>
      </c>
      <c r="H41" s="36">
        <v>597592.68000000005</v>
      </c>
      <c r="I41" s="36">
        <v>4000</v>
      </c>
      <c r="J41" s="36">
        <v>28000</v>
      </c>
    </row>
    <row r="42" spans="1:10" x14ac:dyDescent="0.25">
      <c r="A42" t="s">
        <v>125</v>
      </c>
      <c r="B42" s="23" t="s">
        <v>32</v>
      </c>
      <c r="C42" s="36">
        <v>4120278.26</v>
      </c>
      <c r="D42" s="36">
        <v>1977679</v>
      </c>
      <c r="E42" s="36">
        <v>1724771</v>
      </c>
      <c r="F42" s="36">
        <v>25442</v>
      </c>
      <c r="G42" s="36">
        <v>71381</v>
      </c>
      <c r="H42" s="36">
        <v>285005.26</v>
      </c>
      <c r="I42" s="36">
        <v>8000</v>
      </c>
      <c r="J42" s="36">
        <v>28000</v>
      </c>
    </row>
    <row r="43" spans="1:10" x14ac:dyDescent="0.25">
      <c r="A43" t="s">
        <v>126</v>
      </c>
      <c r="B43" s="23" t="s">
        <v>32</v>
      </c>
      <c r="C43" s="36">
        <v>6965146.3499999996</v>
      </c>
      <c r="D43" s="36">
        <v>2606876</v>
      </c>
      <c r="E43" s="36">
        <v>3640640</v>
      </c>
      <c r="F43" s="36">
        <v>27882</v>
      </c>
      <c r="G43" s="36">
        <v>125079</v>
      </c>
      <c r="H43" s="36">
        <v>422775.35</v>
      </c>
      <c r="I43" s="36">
        <v>61894</v>
      </c>
      <c r="J43" s="36">
        <v>80000</v>
      </c>
    </row>
    <row r="44" spans="1:10" x14ac:dyDescent="0.25">
      <c r="A44" t="s">
        <v>127</v>
      </c>
      <c r="B44" s="23" t="s">
        <v>32</v>
      </c>
      <c r="C44" s="36">
        <v>4993407.84</v>
      </c>
      <c r="D44" s="36">
        <v>1355409</v>
      </c>
      <c r="E44" s="36">
        <v>2713254</v>
      </c>
      <c r="F44" s="36">
        <v>34537</v>
      </c>
      <c r="G44" s="36">
        <v>88444</v>
      </c>
      <c r="H44" s="36">
        <v>797763.84</v>
      </c>
      <c r="I44" s="36">
        <v>0</v>
      </c>
      <c r="J44" s="36">
        <v>4000</v>
      </c>
    </row>
    <row r="45" spans="1:10" x14ac:dyDescent="0.25">
      <c r="A45" t="s">
        <v>128</v>
      </c>
      <c r="B45" s="23" t="s">
        <v>32</v>
      </c>
      <c r="C45" s="36">
        <v>2569540.27</v>
      </c>
      <c r="D45" s="36">
        <v>658553</v>
      </c>
      <c r="E45" s="36">
        <v>1545537</v>
      </c>
      <c r="F45" s="36">
        <v>21111</v>
      </c>
      <c r="G45" s="36">
        <v>20225</v>
      </c>
      <c r="H45" s="36">
        <v>300114.27</v>
      </c>
      <c r="I45" s="36">
        <v>0</v>
      </c>
      <c r="J45" s="36">
        <v>24000</v>
      </c>
    </row>
    <row r="46" spans="1:10" x14ac:dyDescent="0.25">
      <c r="A46" t="s">
        <v>129</v>
      </c>
      <c r="B46" s="23" t="s">
        <v>32</v>
      </c>
      <c r="C46" s="36">
        <v>11674822.57</v>
      </c>
      <c r="D46" s="36">
        <v>3275746.61</v>
      </c>
      <c r="E46" s="36">
        <v>6428084.2000000002</v>
      </c>
      <c r="F46" s="36">
        <v>323746.8</v>
      </c>
      <c r="G46" s="36">
        <v>46575</v>
      </c>
      <c r="H46" s="36">
        <v>1541539.51</v>
      </c>
      <c r="I46" s="36">
        <v>25500</v>
      </c>
      <c r="J46" s="36">
        <v>33630.449999999997</v>
      </c>
    </row>
    <row r="47" spans="1:10" x14ac:dyDescent="0.25">
      <c r="A47" t="s">
        <v>130</v>
      </c>
      <c r="B47" s="23" t="s">
        <v>32</v>
      </c>
      <c r="C47" s="36">
        <v>35833492.859999999</v>
      </c>
      <c r="D47" s="36">
        <v>9568430</v>
      </c>
      <c r="E47" s="36">
        <v>20214192</v>
      </c>
      <c r="F47" s="36">
        <v>620286</v>
      </c>
      <c r="G47" s="36">
        <v>172245</v>
      </c>
      <c r="H47" s="36">
        <v>5023729.0999999996</v>
      </c>
      <c r="I47" s="36">
        <v>130205.38</v>
      </c>
      <c r="J47" s="36">
        <v>104405.38</v>
      </c>
    </row>
    <row r="48" spans="1:10" x14ac:dyDescent="0.25">
      <c r="A48" t="s">
        <v>64</v>
      </c>
      <c r="B48" s="23" t="s">
        <v>33</v>
      </c>
      <c r="C48" s="36">
        <v>6677735</v>
      </c>
      <c r="D48" s="36">
        <v>5634232</v>
      </c>
      <c r="E48" s="36">
        <v>1001661</v>
      </c>
      <c r="F48" s="36">
        <v>0</v>
      </c>
      <c r="G48" s="36">
        <v>41842</v>
      </c>
      <c r="H48" s="36">
        <v>0</v>
      </c>
      <c r="I48" s="36">
        <v>0</v>
      </c>
      <c r="J48" s="36">
        <v>0</v>
      </c>
    </row>
    <row r="49" spans="1:10" x14ac:dyDescent="0.25">
      <c r="A49" t="s">
        <v>131</v>
      </c>
      <c r="B49" s="23" t="s">
        <v>34</v>
      </c>
      <c r="C49" s="36">
        <v>454060</v>
      </c>
      <c r="D49" s="36">
        <v>298525</v>
      </c>
      <c r="E49" s="36">
        <v>144035</v>
      </c>
      <c r="F49" s="36">
        <v>0</v>
      </c>
      <c r="G49" s="36">
        <v>3500</v>
      </c>
      <c r="H49" s="36">
        <v>0</v>
      </c>
      <c r="I49" s="36">
        <v>0</v>
      </c>
      <c r="J49" s="36">
        <v>8000</v>
      </c>
    </row>
    <row r="50" spans="1:10" x14ac:dyDescent="0.25">
      <c r="A50" t="s">
        <v>132</v>
      </c>
      <c r="B50" s="23" t="s">
        <v>34</v>
      </c>
      <c r="C50" s="36">
        <v>523886</v>
      </c>
      <c r="D50" s="36">
        <v>293635</v>
      </c>
      <c r="E50" s="36">
        <v>226751</v>
      </c>
      <c r="F50" s="36">
        <v>0</v>
      </c>
      <c r="G50" s="36">
        <v>3500</v>
      </c>
      <c r="H50" s="36">
        <v>0</v>
      </c>
      <c r="I50" s="36">
        <v>0</v>
      </c>
      <c r="J50" s="36">
        <v>0</v>
      </c>
    </row>
    <row r="51" spans="1:10" x14ac:dyDescent="0.25">
      <c r="A51" t="s">
        <v>65</v>
      </c>
      <c r="B51" s="23" t="s">
        <v>34</v>
      </c>
      <c r="C51" s="36">
        <v>1372</v>
      </c>
      <c r="D51" s="36">
        <v>0</v>
      </c>
      <c r="E51" s="36">
        <v>1372</v>
      </c>
      <c r="F51" s="36">
        <v>0</v>
      </c>
      <c r="G51" s="36">
        <v>0</v>
      </c>
      <c r="H51" s="36">
        <v>0</v>
      </c>
      <c r="I51" s="36">
        <v>0</v>
      </c>
      <c r="J51" s="36">
        <v>0</v>
      </c>
    </row>
    <row r="52" spans="1:10" x14ac:dyDescent="0.25">
      <c r="A52" t="s">
        <v>133</v>
      </c>
      <c r="B52" s="23" t="s">
        <v>31</v>
      </c>
      <c r="C52" s="36">
        <v>28664828.210000001</v>
      </c>
      <c r="D52" s="36">
        <v>15027790</v>
      </c>
      <c r="E52" s="36">
        <v>7330856</v>
      </c>
      <c r="F52" s="36">
        <v>83091</v>
      </c>
      <c r="G52" s="36">
        <v>3447161</v>
      </c>
      <c r="H52" s="36">
        <v>2531655.81</v>
      </c>
      <c r="I52" s="36">
        <v>592.6</v>
      </c>
      <c r="J52" s="36">
        <v>243681.8</v>
      </c>
    </row>
    <row r="53" spans="1:10" x14ac:dyDescent="0.25">
      <c r="A53" t="s">
        <v>66</v>
      </c>
      <c r="B53" s="23" t="s">
        <v>34</v>
      </c>
      <c r="C53" s="36">
        <v>131331</v>
      </c>
      <c r="D53" s="36">
        <v>36400</v>
      </c>
      <c r="E53" s="36">
        <v>93931</v>
      </c>
      <c r="F53" s="36">
        <v>0</v>
      </c>
      <c r="G53" s="36">
        <v>1000</v>
      </c>
      <c r="H53" s="36">
        <v>0</v>
      </c>
      <c r="I53" s="36">
        <v>0</v>
      </c>
      <c r="J53" s="36">
        <v>0</v>
      </c>
    </row>
    <row r="54" spans="1:10" x14ac:dyDescent="0.25">
      <c r="A54" t="s">
        <v>67</v>
      </c>
      <c r="B54" s="23" t="s">
        <v>33</v>
      </c>
      <c r="C54" s="36">
        <v>3269093.5</v>
      </c>
      <c r="D54" s="36">
        <v>2267775</v>
      </c>
      <c r="E54" s="36">
        <v>971818.5</v>
      </c>
      <c r="F54" s="36">
        <v>0</v>
      </c>
      <c r="G54" s="36">
        <v>2000</v>
      </c>
      <c r="H54" s="36">
        <v>0</v>
      </c>
      <c r="I54" s="36">
        <v>7500</v>
      </c>
      <c r="J54" s="36">
        <v>20000</v>
      </c>
    </row>
    <row r="55" spans="1:10" x14ac:dyDescent="0.25">
      <c r="A55" t="s">
        <v>68</v>
      </c>
      <c r="B55" s="23" t="s">
        <v>33</v>
      </c>
      <c r="C55" s="36">
        <v>3046403</v>
      </c>
      <c r="D55" s="36">
        <v>1926825</v>
      </c>
      <c r="E55" s="36">
        <v>1101078</v>
      </c>
      <c r="F55" s="36">
        <v>0</v>
      </c>
      <c r="G55" s="36">
        <v>0</v>
      </c>
      <c r="H55" s="36">
        <v>0</v>
      </c>
      <c r="I55" s="36">
        <v>6500</v>
      </c>
      <c r="J55" s="36">
        <v>12000</v>
      </c>
    </row>
    <row r="56" spans="1:10" x14ac:dyDescent="0.25">
      <c r="A56" t="s">
        <v>69</v>
      </c>
      <c r="B56" s="23" t="s">
        <v>33</v>
      </c>
      <c r="C56" s="36">
        <v>784341.5</v>
      </c>
      <c r="D56" s="36">
        <v>725260.5</v>
      </c>
      <c r="E56" s="36">
        <v>27666</v>
      </c>
      <c r="F56" s="36">
        <v>0</v>
      </c>
      <c r="G56" s="36">
        <v>31415</v>
      </c>
      <c r="H56" s="36">
        <v>0</v>
      </c>
      <c r="I56" s="36">
        <v>0</v>
      </c>
      <c r="J56" s="36">
        <v>0</v>
      </c>
    </row>
    <row r="57" spans="1:10" x14ac:dyDescent="0.25">
      <c r="A57" t="s">
        <v>70</v>
      </c>
      <c r="B57" s="23" t="s">
        <v>34</v>
      </c>
      <c r="C57" s="36">
        <v>107614</v>
      </c>
      <c r="D57" s="36">
        <v>102772</v>
      </c>
      <c r="E57" s="36">
        <v>4174</v>
      </c>
      <c r="F57" s="36">
        <v>0</v>
      </c>
      <c r="G57" s="36">
        <v>668</v>
      </c>
      <c r="H57" s="36">
        <v>0</v>
      </c>
      <c r="I57" s="36">
        <v>0</v>
      </c>
      <c r="J57" s="36">
        <v>0</v>
      </c>
    </row>
    <row r="58" spans="1:10" x14ac:dyDescent="0.25">
      <c r="A58" t="s">
        <v>71</v>
      </c>
      <c r="B58" s="23" t="s">
        <v>34</v>
      </c>
      <c r="C58" s="36">
        <v>53614</v>
      </c>
      <c r="D58" s="36">
        <v>49438</v>
      </c>
      <c r="E58" s="36">
        <v>4176</v>
      </c>
      <c r="F58" s="36">
        <v>0</v>
      </c>
      <c r="G58" s="36">
        <v>0</v>
      </c>
      <c r="H58" s="36">
        <v>0</v>
      </c>
      <c r="I58" s="36">
        <v>0</v>
      </c>
      <c r="J58" s="36">
        <v>0</v>
      </c>
    </row>
    <row r="59" spans="1:10" x14ac:dyDescent="0.25">
      <c r="A59" t="s">
        <v>72</v>
      </c>
      <c r="B59" s="23" t="s">
        <v>34</v>
      </c>
      <c r="C59" s="36">
        <v>41134</v>
      </c>
      <c r="D59" s="36">
        <v>38462</v>
      </c>
      <c r="E59" s="36">
        <v>0</v>
      </c>
      <c r="F59" s="36">
        <v>0</v>
      </c>
      <c r="G59" s="36">
        <v>2672</v>
      </c>
      <c r="H59" s="36">
        <v>0</v>
      </c>
      <c r="I59" s="36">
        <v>0</v>
      </c>
      <c r="J59" s="36">
        <v>0</v>
      </c>
    </row>
    <row r="60" spans="1:10" x14ac:dyDescent="0.25">
      <c r="A60" t="s">
        <v>73</v>
      </c>
      <c r="B60" s="23" t="s">
        <v>110</v>
      </c>
      <c r="C60" s="36">
        <v>32387</v>
      </c>
      <c r="D60" s="36">
        <v>32387</v>
      </c>
      <c r="E60" s="36">
        <v>0</v>
      </c>
      <c r="F60" s="36">
        <v>0</v>
      </c>
      <c r="G60" s="36">
        <v>0</v>
      </c>
      <c r="H60" s="36">
        <v>0</v>
      </c>
      <c r="I60" s="36">
        <v>0</v>
      </c>
      <c r="J60" s="36">
        <v>0</v>
      </c>
    </row>
    <row r="61" spans="1:10" x14ac:dyDescent="0.25">
      <c r="A61" t="s">
        <v>74</v>
      </c>
      <c r="B61" s="23" t="s">
        <v>33</v>
      </c>
      <c r="C61" s="36">
        <v>843331</v>
      </c>
      <c r="D61" s="36">
        <v>650890</v>
      </c>
      <c r="E61" s="36">
        <v>184941</v>
      </c>
      <c r="F61" s="36">
        <v>0</v>
      </c>
      <c r="G61" s="36">
        <v>7500</v>
      </c>
      <c r="H61" s="36">
        <v>0</v>
      </c>
      <c r="I61" s="36">
        <v>0</v>
      </c>
      <c r="J61" s="36">
        <v>0</v>
      </c>
    </row>
    <row r="62" spans="1:10" x14ac:dyDescent="0.25">
      <c r="A62" t="s">
        <v>134</v>
      </c>
      <c r="B62" s="23" t="s">
        <v>32</v>
      </c>
      <c r="C62" s="36">
        <v>4682314.99</v>
      </c>
      <c r="D62" s="36">
        <v>2229747.6</v>
      </c>
      <c r="E62" s="36">
        <v>2014957</v>
      </c>
      <c r="F62" s="36">
        <v>55818</v>
      </c>
      <c r="G62" s="36">
        <v>69915</v>
      </c>
      <c r="H62" s="36">
        <v>283877.39</v>
      </c>
      <c r="I62" s="36">
        <v>4000</v>
      </c>
      <c r="J62" s="36">
        <v>24000</v>
      </c>
    </row>
    <row r="63" spans="1:10" x14ac:dyDescent="0.25">
      <c r="A63" t="s">
        <v>135</v>
      </c>
      <c r="B63" s="23" t="s">
        <v>32</v>
      </c>
      <c r="C63" s="36">
        <v>2860143.45</v>
      </c>
      <c r="D63" s="36">
        <v>1112049</v>
      </c>
      <c r="E63" s="36">
        <v>1464664</v>
      </c>
      <c r="F63" s="36">
        <v>10914</v>
      </c>
      <c r="G63" s="36">
        <v>21417</v>
      </c>
      <c r="H63" s="36">
        <v>239099.45</v>
      </c>
      <c r="I63" s="36">
        <v>0</v>
      </c>
      <c r="J63" s="36">
        <v>12000</v>
      </c>
    </row>
    <row r="64" spans="1:10" x14ac:dyDescent="0.25">
      <c r="A64" t="s">
        <v>136</v>
      </c>
      <c r="B64" s="23" t="s">
        <v>32</v>
      </c>
      <c r="C64" s="36">
        <v>28651457.300000001</v>
      </c>
      <c r="D64" s="36">
        <v>6516725</v>
      </c>
      <c r="E64" s="36">
        <v>18682474</v>
      </c>
      <c r="F64" s="36">
        <v>448699</v>
      </c>
      <c r="G64" s="36">
        <v>29800</v>
      </c>
      <c r="H64" s="36">
        <v>2914759.3</v>
      </c>
      <c r="I64" s="36">
        <v>27000</v>
      </c>
      <c r="J64" s="36">
        <v>32000</v>
      </c>
    </row>
    <row r="65" spans="1:10" x14ac:dyDescent="0.25">
      <c r="A65" t="s">
        <v>75</v>
      </c>
      <c r="B65" s="23" t="s">
        <v>33</v>
      </c>
      <c r="C65" s="36">
        <v>537164</v>
      </c>
      <c r="D65" s="36">
        <v>322209</v>
      </c>
      <c r="E65" s="36">
        <v>214955</v>
      </c>
      <c r="F65" s="36">
        <v>0</v>
      </c>
      <c r="G65" s="36">
        <v>0</v>
      </c>
      <c r="H65" s="36">
        <v>0</v>
      </c>
      <c r="I65" s="36">
        <v>0</v>
      </c>
      <c r="J65" s="36">
        <v>0</v>
      </c>
    </row>
    <row r="66" spans="1:10" x14ac:dyDescent="0.25">
      <c r="A66" t="s">
        <v>137</v>
      </c>
      <c r="B66" s="23" t="s">
        <v>33</v>
      </c>
      <c r="C66" s="36">
        <v>267651.5</v>
      </c>
      <c r="D66" s="36">
        <v>189252</v>
      </c>
      <c r="E66" s="36">
        <v>78399.5</v>
      </c>
      <c r="F66" s="36">
        <v>0</v>
      </c>
      <c r="G66" s="36">
        <v>0</v>
      </c>
      <c r="H66" s="36">
        <v>0</v>
      </c>
      <c r="I66" s="36">
        <v>0</v>
      </c>
      <c r="J66" s="36">
        <v>0</v>
      </c>
    </row>
    <row r="67" spans="1:10" x14ac:dyDescent="0.25">
      <c r="A67" t="s">
        <v>76</v>
      </c>
      <c r="B67" s="23" t="s">
        <v>33</v>
      </c>
      <c r="C67" s="36">
        <v>1509100</v>
      </c>
      <c r="D67" s="36">
        <v>861800</v>
      </c>
      <c r="E67" s="36">
        <v>647300</v>
      </c>
      <c r="F67" s="36">
        <v>0</v>
      </c>
      <c r="G67" s="36">
        <v>0</v>
      </c>
      <c r="H67" s="36">
        <v>0</v>
      </c>
      <c r="I67" s="36">
        <v>0</v>
      </c>
      <c r="J67" s="36">
        <v>0</v>
      </c>
    </row>
    <row r="68" spans="1:10" x14ac:dyDescent="0.25">
      <c r="A68" t="s">
        <v>78</v>
      </c>
      <c r="B68" s="23" t="s">
        <v>33</v>
      </c>
      <c r="C68" s="36">
        <v>1203178.5</v>
      </c>
      <c r="D68" s="36">
        <v>675873</v>
      </c>
      <c r="E68" s="36">
        <v>502425</v>
      </c>
      <c r="F68" s="36">
        <v>0</v>
      </c>
      <c r="G68" s="36">
        <v>19500</v>
      </c>
      <c r="H68" s="36">
        <v>0</v>
      </c>
      <c r="I68" s="36">
        <v>2000</v>
      </c>
      <c r="J68" s="36">
        <v>3380.5</v>
      </c>
    </row>
    <row r="69" spans="1:10" x14ac:dyDescent="0.25">
      <c r="A69" t="s">
        <v>77</v>
      </c>
      <c r="B69" s="23" t="s">
        <v>33</v>
      </c>
      <c r="C69" s="36">
        <v>903030</v>
      </c>
      <c r="D69" s="36">
        <v>575790</v>
      </c>
      <c r="E69" s="36">
        <v>323240</v>
      </c>
      <c r="F69" s="36">
        <v>0</v>
      </c>
      <c r="G69" s="36">
        <v>0</v>
      </c>
      <c r="H69" s="36">
        <v>0</v>
      </c>
      <c r="I69" s="36">
        <v>0</v>
      </c>
      <c r="J69" s="36">
        <v>4000</v>
      </c>
    </row>
    <row r="70" spans="1:10" x14ac:dyDescent="0.25">
      <c r="A70" t="s">
        <v>138</v>
      </c>
      <c r="B70" s="23" t="s">
        <v>33</v>
      </c>
      <c r="C70" s="36">
        <v>1002489</v>
      </c>
      <c r="D70" s="36">
        <v>664922</v>
      </c>
      <c r="E70" s="36">
        <v>333567</v>
      </c>
      <c r="F70" s="36">
        <v>0</v>
      </c>
      <c r="G70" s="36">
        <v>0</v>
      </c>
      <c r="H70" s="36">
        <v>0</v>
      </c>
      <c r="I70" s="36">
        <v>0</v>
      </c>
      <c r="J70" s="36">
        <v>4000</v>
      </c>
    </row>
    <row r="71" spans="1:10" x14ac:dyDescent="0.25">
      <c r="A71" t="s">
        <v>139</v>
      </c>
      <c r="B71" s="23" t="s">
        <v>34</v>
      </c>
      <c r="C71" s="36">
        <v>469736</v>
      </c>
      <c r="D71" s="36">
        <v>305945</v>
      </c>
      <c r="E71" s="36">
        <v>147876</v>
      </c>
      <c r="F71" s="36">
        <v>0</v>
      </c>
      <c r="G71" s="36">
        <v>15915</v>
      </c>
      <c r="H71" s="36">
        <v>0</v>
      </c>
      <c r="I71" s="36">
        <v>0</v>
      </c>
      <c r="J71" s="36">
        <v>0</v>
      </c>
    </row>
    <row r="72" spans="1:10" x14ac:dyDescent="0.25">
      <c r="A72" t="s">
        <v>79</v>
      </c>
      <c r="B72" s="23" t="s">
        <v>33</v>
      </c>
      <c r="C72" s="36">
        <v>2756925</v>
      </c>
      <c r="D72" s="36">
        <v>1887138</v>
      </c>
      <c r="E72" s="36">
        <v>852872</v>
      </c>
      <c r="F72" s="36">
        <v>0</v>
      </c>
      <c r="G72" s="36">
        <v>4915</v>
      </c>
      <c r="H72" s="36">
        <v>0</v>
      </c>
      <c r="I72" s="36">
        <v>8000</v>
      </c>
      <c r="J72" s="36">
        <v>4000</v>
      </c>
    </row>
    <row r="73" spans="1:10" x14ac:dyDescent="0.25">
      <c r="A73" t="s">
        <v>80</v>
      </c>
      <c r="B73" s="23" t="s">
        <v>110</v>
      </c>
      <c r="C73" s="36">
        <v>49375</v>
      </c>
      <c r="D73" s="36">
        <v>44375</v>
      </c>
      <c r="E73" s="36">
        <v>0</v>
      </c>
      <c r="F73" s="36">
        <v>0</v>
      </c>
      <c r="G73" s="36">
        <v>5000</v>
      </c>
      <c r="H73" s="36">
        <v>0</v>
      </c>
      <c r="I73" s="36">
        <v>0</v>
      </c>
      <c r="J73" s="36">
        <v>0</v>
      </c>
    </row>
    <row r="74" spans="1:10" x14ac:dyDescent="0.25">
      <c r="A74" t="s">
        <v>81</v>
      </c>
      <c r="B74" s="23" t="s">
        <v>33</v>
      </c>
      <c r="C74" s="36">
        <v>2494738</v>
      </c>
      <c r="D74" s="36">
        <v>1566600</v>
      </c>
      <c r="E74" s="36">
        <v>914008</v>
      </c>
      <c r="F74" s="36">
        <v>0</v>
      </c>
      <c r="G74" s="36">
        <v>4500</v>
      </c>
      <c r="H74" s="36">
        <v>0</v>
      </c>
      <c r="I74" s="36">
        <v>5630</v>
      </c>
      <c r="J74" s="36">
        <v>4000</v>
      </c>
    </row>
    <row r="75" spans="1:10" x14ac:dyDescent="0.25">
      <c r="A75" t="s">
        <v>82</v>
      </c>
      <c r="B75" s="23" t="s">
        <v>33</v>
      </c>
      <c r="C75" s="36">
        <v>7635943</v>
      </c>
      <c r="D75" s="36">
        <v>5114596</v>
      </c>
      <c r="E75" s="36">
        <v>2403233</v>
      </c>
      <c r="F75" s="36">
        <v>0</v>
      </c>
      <c r="G75" s="36">
        <v>74743</v>
      </c>
      <c r="H75" s="36">
        <v>0</v>
      </c>
      <c r="I75" s="36">
        <v>35371</v>
      </c>
      <c r="J75" s="36">
        <v>8000</v>
      </c>
    </row>
    <row r="76" spans="1:10" x14ac:dyDescent="0.25">
      <c r="A76" t="s">
        <v>83</v>
      </c>
      <c r="B76" s="23" t="s">
        <v>33</v>
      </c>
      <c r="C76" s="36">
        <v>348474</v>
      </c>
      <c r="D76" s="36">
        <v>235392</v>
      </c>
      <c r="E76" s="36">
        <v>113082</v>
      </c>
      <c r="F76" s="36">
        <v>0</v>
      </c>
      <c r="G76" s="36">
        <v>0</v>
      </c>
      <c r="H76" s="36">
        <v>0</v>
      </c>
      <c r="I76" s="36">
        <v>0</v>
      </c>
      <c r="J76" s="36">
        <v>0</v>
      </c>
    </row>
    <row r="77" spans="1:10" x14ac:dyDescent="0.25">
      <c r="A77" t="s">
        <v>84</v>
      </c>
      <c r="B77" s="23" t="s">
        <v>33</v>
      </c>
      <c r="C77" s="36">
        <v>3271848</v>
      </c>
      <c r="D77" s="36">
        <v>2422736</v>
      </c>
      <c r="E77" s="36">
        <v>824197</v>
      </c>
      <c r="F77" s="36">
        <v>0</v>
      </c>
      <c r="G77" s="36">
        <v>15915</v>
      </c>
      <c r="H77" s="36">
        <v>0</v>
      </c>
      <c r="I77" s="36">
        <v>5000</v>
      </c>
      <c r="J77" s="36">
        <v>4000</v>
      </c>
    </row>
    <row r="78" spans="1:10" x14ac:dyDescent="0.25">
      <c r="A78" t="s">
        <v>85</v>
      </c>
      <c r="B78" s="23" t="s">
        <v>32</v>
      </c>
      <c r="C78" s="36">
        <v>8889645.5600000005</v>
      </c>
      <c r="D78" s="36">
        <v>2477932</v>
      </c>
      <c r="E78" s="36">
        <v>5136958</v>
      </c>
      <c r="F78" s="36">
        <v>184946</v>
      </c>
      <c r="G78" s="36">
        <v>21350</v>
      </c>
      <c r="H78" s="36">
        <v>1004576.56</v>
      </c>
      <c r="I78" s="36">
        <v>16000</v>
      </c>
      <c r="J78" s="36">
        <v>47883</v>
      </c>
    </row>
    <row r="79" spans="1:10" x14ac:dyDescent="0.25">
      <c r="A79" t="s">
        <v>86</v>
      </c>
      <c r="B79" s="23" t="s">
        <v>33</v>
      </c>
      <c r="C79" s="36">
        <v>2933652</v>
      </c>
      <c r="D79" s="36">
        <v>2039963</v>
      </c>
      <c r="E79" s="36">
        <v>882689</v>
      </c>
      <c r="F79" s="36">
        <v>0</v>
      </c>
      <c r="G79" s="36">
        <v>3000</v>
      </c>
      <c r="H79" s="36">
        <v>0</v>
      </c>
      <c r="I79" s="36">
        <v>0</v>
      </c>
      <c r="J79" s="36">
        <v>8000</v>
      </c>
    </row>
    <row r="80" spans="1:10" x14ac:dyDescent="0.25">
      <c r="A80" t="s">
        <v>87</v>
      </c>
      <c r="B80" s="23" t="s">
        <v>32</v>
      </c>
      <c r="C80" s="36">
        <v>6826896.6799999997</v>
      </c>
      <c r="D80" s="36">
        <v>3181110</v>
      </c>
      <c r="E80" s="36">
        <v>2845703</v>
      </c>
      <c r="F80" s="36">
        <v>20315</v>
      </c>
      <c r="G80" s="36">
        <v>100857</v>
      </c>
      <c r="H80" s="36">
        <v>641661.68000000005</v>
      </c>
      <c r="I80" s="36">
        <v>5250</v>
      </c>
      <c r="J80" s="36">
        <v>32000</v>
      </c>
    </row>
    <row r="81" spans="1:10" x14ac:dyDescent="0.25">
      <c r="A81" t="s">
        <v>88</v>
      </c>
      <c r="B81" s="23" t="s">
        <v>33</v>
      </c>
      <c r="C81" s="36">
        <v>913657</v>
      </c>
      <c r="D81" s="36">
        <v>495550</v>
      </c>
      <c r="E81" s="36">
        <v>414107</v>
      </c>
      <c r="F81" s="36">
        <v>0</v>
      </c>
      <c r="G81" s="36">
        <v>0</v>
      </c>
      <c r="H81" s="36">
        <v>0</v>
      </c>
      <c r="I81" s="36">
        <v>4000</v>
      </c>
      <c r="J81" s="36">
        <v>0</v>
      </c>
    </row>
    <row r="82" spans="1:10" x14ac:dyDescent="0.25">
      <c r="A82" t="s">
        <v>89</v>
      </c>
      <c r="B82" s="23" t="s">
        <v>32</v>
      </c>
      <c r="C82" s="36">
        <v>3265758</v>
      </c>
      <c r="D82" s="36">
        <v>2176229</v>
      </c>
      <c r="E82" s="36">
        <v>198712</v>
      </c>
      <c r="F82" s="36">
        <v>20274</v>
      </c>
      <c r="G82" s="36">
        <v>163993</v>
      </c>
      <c r="H82" s="36">
        <v>697372</v>
      </c>
      <c r="I82" s="36">
        <v>9178</v>
      </c>
      <c r="J82" s="36">
        <v>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82"/>
  <sheetViews>
    <sheetView topLeftCell="A13" workbookViewId="0">
      <selection activeCell="A70" sqref="A70:XFD70"/>
    </sheetView>
  </sheetViews>
  <sheetFormatPr defaultRowHeight="15" x14ac:dyDescent="0.25"/>
  <cols>
    <col min="1" max="1" width="46.85546875" bestFit="1" customWidth="1"/>
    <col min="2" max="2" width="18.85546875" style="24" bestFit="1" customWidth="1"/>
    <col min="3" max="3" width="14.28515625" style="37" bestFit="1" customWidth="1"/>
    <col min="4" max="4" width="18.85546875" style="37" bestFit="1" customWidth="1"/>
    <col min="5" max="5" width="8.28515625" style="37" bestFit="1" customWidth="1"/>
    <col min="6" max="6" width="18.28515625" style="37" bestFit="1" customWidth="1"/>
    <col min="7" max="7" width="22.7109375" style="37" bestFit="1" customWidth="1"/>
    <col min="8" max="8" width="8.5703125" style="37" bestFit="1" customWidth="1"/>
    <col min="9" max="9" width="31" style="37" bestFit="1" customWidth="1"/>
    <col min="10" max="10" width="43.5703125" style="37" bestFit="1" customWidth="1"/>
    <col min="11" max="11" width="42.28515625" style="24" bestFit="1" customWidth="1"/>
  </cols>
  <sheetData>
    <row r="1" spans="1:11" s="30" customFormat="1" x14ac:dyDescent="0.25">
      <c r="A1" s="30" t="s">
        <v>42</v>
      </c>
      <c r="B1" s="38" t="s">
        <v>28</v>
      </c>
      <c r="C1" s="38" t="s">
        <v>43</v>
      </c>
      <c r="D1" s="38" t="s">
        <v>140</v>
      </c>
      <c r="E1" s="38" t="s">
        <v>30</v>
      </c>
      <c r="F1" s="38" t="s">
        <v>16</v>
      </c>
      <c r="G1" s="38" t="s">
        <v>6</v>
      </c>
      <c r="H1" s="38" t="s">
        <v>44</v>
      </c>
      <c r="I1" s="38" t="s">
        <v>8</v>
      </c>
      <c r="J1" s="38" t="s">
        <v>37</v>
      </c>
      <c r="K1" s="38"/>
    </row>
    <row r="2" spans="1:11" x14ac:dyDescent="0.25">
      <c r="A2" t="s">
        <v>45</v>
      </c>
      <c r="B2" s="24" t="s">
        <v>34</v>
      </c>
      <c r="C2" s="37">
        <v>15</v>
      </c>
      <c r="D2" s="37">
        <v>12</v>
      </c>
      <c r="E2" s="37">
        <v>1</v>
      </c>
      <c r="F2" s="37">
        <v>0</v>
      </c>
      <c r="G2" s="37">
        <v>2</v>
      </c>
      <c r="H2" s="37">
        <v>0</v>
      </c>
      <c r="I2" s="37">
        <v>0</v>
      </c>
      <c r="J2" s="37">
        <v>0</v>
      </c>
    </row>
    <row r="3" spans="1:11" x14ac:dyDescent="0.25">
      <c r="A3" t="s">
        <v>103</v>
      </c>
      <c r="B3" s="24" t="s">
        <v>34</v>
      </c>
      <c r="C3" s="37">
        <v>10</v>
      </c>
      <c r="D3" s="37">
        <v>7</v>
      </c>
      <c r="E3" s="37">
        <v>1</v>
      </c>
      <c r="F3" s="37">
        <v>0</v>
      </c>
      <c r="G3" s="37">
        <v>2</v>
      </c>
      <c r="H3" s="37">
        <v>0</v>
      </c>
      <c r="I3" s="37">
        <v>0</v>
      </c>
      <c r="J3" s="37">
        <v>0</v>
      </c>
    </row>
    <row r="4" spans="1:11" x14ac:dyDescent="0.25">
      <c r="A4" t="s">
        <v>46</v>
      </c>
      <c r="B4" s="24" t="s">
        <v>33</v>
      </c>
      <c r="C4" s="37">
        <v>213</v>
      </c>
      <c r="D4" s="37">
        <v>167</v>
      </c>
      <c r="E4" s="37">
        <v>45</v>
      </c>
      <c r="F4" s="37">
        <v>0</v>
      </c>
      <c r="G4" s="37">
        <v>1</v>
      </c>
      <c r="H4" s="37">
        <v>0</v>
      </c>
      <c r="I4" s="37">
        <v>0</v>
      </c>
      <c r="J4" s="37">
        <v>0</v>
      </c>
    </row>
    <row r="5" spans="1:11" x14ac:dyDescent="0.25">
      <c r="A5" t="s">
        <v>47</v>
      </c>
      <c r="B5" s="24" t="s">
        <v>33</v>
      </c>
      <c r="C5" s="37">
        <v>485</v>
      </c>
      <c r="D5" s="37">
        <v>370</v>
      </c>
      <c r="E5" s="37">
        <v>106</v>
      </c>
      <c r="F5" s="37">
        <v>0</v>
      </c>
      <c r="G5" s="37">
        <v>9</v>
      </c>
      <c r="H5" s="37">
        <v>0</v>
      </c>
      <c r="I5" s="37">
        <v>3</v>
      </c>
      <c r="J5" s="37">
        <v>1</v>
      </c>
    </row>
    <row r="6" spans="1:11" x14ac:dyDescent="0.25">
      <c r="A6" t="s">
        <v>48</v>
      </c>
      <c r="B6" s="24" t="s">
        <v>32</v>
      </c>
      <c r="C6" s="37">
        <v>4508</v>
      </c>
      <c r="D6" s="37">
        <v>1864</v>
      </c>
      <c r="E6" s="37">
        <v>2076</v>
      </c>
      <c r="F6" s="37">
        <v>63</v>
      </c>
      <c r="G6" s="37">
        <v>61</v>
      </c>
      <c r="H6" s="37">
        <v>515</v>
      </c>
      <c r="I6" s="37">
        <v>21</v>
      </c>
      <c r="J6" s="37">
        <v>14</v>
      </c>
    </row>
    <row r="7" spans="1:11" x14ac:dyDescent="0.25">
      <c r="A7" t="s">
        <v>49</v>
      </c>
      <c r="B7" s="24" t="s">
        <v>33</v>
      </c>
      <c r="C7" s="37">
        <v>415</v>
      </c>
      <c r="D7" s="37">
        <v>311</v>
      </c>
      <c r="E7" s="37">
        <v>87</v>
      </c>
      <c r="F7" s="37">
        <v>0</v>
      </c>
      <c r="G7" s="37">
        <v>28</v>
      </c>
      <c r="H7" s="37">
        <v>0</v>
      </c>
      <c r="I7" s="37">
        <v>6</v>
      </c>
      <c r="J7" s="37">
        <v>2</v>
      </c>
    </row>
    <row r="8" spans="1:11" x14ac:dyDescent="0.25">
      <c r="A8" t="s">
        <v>104</v>
      </c>
      <c r="B8" s="24" t="s">
        <v>34</v>
      </c>
      <c r="C8" s="37">
        <v>49</v>
      </c>
      <c r="D8" s="37">
        <v>45</v>
      </c>
      <c r="E8" s="37">
        <v>2</v>
      </c>
      <c r="F8" s="37">
        <v>0</v>
      </c>
      <c r="G8" s="37">
        <v>2</v>
      </c>
      <c r="H8" s="37">
        <v>0</v>
      </c>
      <c r="I8" s="37">
        <v>0</v>
      </c>
      <c r="J8" s="37">
        <v>0</v>
      </c>
    </row>
    <row r="9" spans="1:11" x14ac:dyDescent="0.25">
      <c r="A9" t="s">
        <v>105</v>
      </c>
      <c r="B9" s="24" t="s">
        <v>34</v>
      </c>
      <c r="C9" s="37">
        <v>145</v>
      </c>
      <c r="D9" s="37">
        <v>124</v>
      </c>
      <c r="E9" s="37">
        <v>7</v>
      </c>
      <c r="F9" s="37">
        <v>0</v>
      </c>
      <c r="G9" s="37">
        <v>14</v>
      </c>
      <c r="H9" s="37">
        <v>0</v>
      </c>
      <c r="I9" s="37">
        <v>0</v>
      </c>
      <c r="J9" s="37">
        <v>0</v>
      </c>
    </row>
    <row r="10" spans="1:11" x14ac:dyDescent="0.25">
      <c r="A10" t="s">
        <v>106</v>
      </c>
      <c r="B10" s="24" t="s">
        <v>34</v>
      </c>
      <c r="C10" s="37">
        <v>49</v>
      </c>
      <c r="D10" s="37">
        <v>41</v>
      </c>
      <c r="E10" s="37">
        <v>2</v>
      </c>
      <c r="F10" s="37">
        <v>0</v>
      </c>
      <c r="G10" s="37">
        <v>6</v>
      </c>
      <c r="H10" s="37">
        <v>0</v>
      </c>
      <c r="I10" s="37">
        <v>0</v>
      </c>
      <c r="J10" s="37">
        <v>0</v>
      </c>
    </row>
    <row r="11" spans="1:11" x14ac:dyDescent="0.25">
      <c r="A11" t="s">
        <v>107</v>
      </c>
      <c r="B11" s="24" t="s">
        <v>34</v>
      </c>
      <c r="C11" s="37">
        <v>28</v>
      </c>
      <c r="D11" s="37">
        <v>22</v>
      </c>
      <c r="E11" s="37">
        <v>2</v>
      </c>
      <c r="F11" s="37">
        <v>0</v>
      </c>
      <c r="G11" s="37">
        <v>5</v>
      </c>
      <c r="H11" s="37">
        <v>0</v>
      </c>
      <c r="I11" s="37">
        <v>0</v>
      </c>
      <c r="J11" s="37">
        <v>0</v>
      </c>
    </row>
    <row r="12" spans="1:11" x14ac:dyDescent="0.25">
      <c r="A12" t="s">
        <v>50</v>
      </c>
      <c r="B12" s="24" t="s">
        <v>33</v>
      </c>
      <c r="C12" s="37">
        <v>544</v>
      </c>
      <c r="D12" s="37">
        <v>394</v>
      </c>
      <c r="E12" s="37">
        <v>147</v>
      </c>
      <c r="F12" s="37">
        <v>0</v>
      </c>
      <c r="G12" s="37">
        <v>0</v>
      </c>
      <c r="H12" s="37">
        <v>0</v>
      </c>
      <c r="I12" s="37">
        <v>3</v>
      </c>
      <c r="J12" s="37">
        <v>3</v>
      </c>
    </row>
    <row r="13" spans="1:11" x14ac:dyDescent="0.25">
      <c r="A13" t="s">
        <v>108</v>
      </c>
      <c r="B13" s="24" t="s">
        <v>33</v>
      </c>
      <c r="C13" s="37">
        <v>186</v>
      </c>
      <c r="D13" s="37">
        <v>155</v>
      </c>
      <c r="E13" s="37">
        <v>14</v>
      </c>
      <c r="F13" s="37">
        <v>0</v>
      </c>
      <c r="G13" s="37">
        <v>17</v>
      </c>
      <c r="H13" s="37">
        <v>0</v>
      </c>
      <c r="I13" s="37">
        <v>0</v>
      </c>
      <c r="J13" s="37">
        <v>0</v>
      </c>
    </row>
    <row r="14" spans="1:11" x14ac:dyDescent="0.25">
      <c r="A14" t="s">
        <v>109</v>
      </c>
      <c r="B14" s="24" t="s">
        <v>34</v>
      </c>
      <c r="C14" s="37">
        <v>54</v>
      </c>
      <c r="D14" s="37">
        <v>33</v>
      </c>
      <c r="E14" s="37">
        <v>4</v>
      </c>
      <c r="F14" s="37">
        <v>0</v>
      </c>
      <c r="G14" s="37">
        <v>17</v>
      </c>
      <c r="H14" s="37">
        <v>0</v>
      </c>
      <c r="I14" s="37">
        <v>0</v>
      </c>
      <c r="J14" s="37">
        <v>0</v>
      </c>
    </row>
    <row r="15" spans="1:11" x14ac:dyDescent="0.25">
      <c r="A15" t="s">
        <v>51</v>
      </c>
      <c r="B15" s="24" t="s">
        <v>110</v>
      </c>
      <c r="C15" s="37">
        <v>3</v>
      </c>
      <c r="D15" s="37">
        <v>2</v>
      </c>
      <c r="E15" s="37">
        <v>0</v>
      </c>
      <c r="F15" s="37">
        <v>0</v>
      </c>
      <c r="G15" s="37">
        <v>1</v>
      </c>
      <c r="H15" s="37">
        <v>0</v>
      </c>
      <c r="I15" s="37">
        <v>0</v>
      </c>
      <c r="J15" s="37">
        <v>0</v>
      </c>
    </row>
    <row r="16" spans="1:11" x14ac:dyDescent="0.25">
      <c r="A16" t="s">
        <v>52</v>
      </c>
      <c r="B16" s="24" t="s">
        <v>33</v>
      </c>
      <c r="C16" s="37">
        <v>91</v>
      </c>
      <c r="D16" s="37">
        <v>79</v>
      </c>
      <c r="E16" s="37">
        <v>12</v>
      </c>
      <c r="F16" s="37">
        <v>0</v>
      </c>
      <c r="G16" s="37">
        <v>1</v>
      </c>
      <c r="H16" s="37">
        <v>0</v>
      </c>
      <c r="I16" s="37">
        <v>0</v>
      </c>
      <c r="J16" s="37">
        <v>0</v>
      </c>
    </row>
    <row r="17" spans="1:10" x14ac:dyDescent="0.25">
      <c r="A17" t="s">
        <v>53</v>
      </c>
      <c r="B17" s="24" t="s">
        <v>33</v>
      </c>
      <c r="C17" s="37">
        <v>163</v>
      </c>
      <c r="D17" s="37">
        <v>117</v>
      </c>
      <c r="E17" s="37">
        <v>46</v>
      </c>
      <c r="F17" s="37">
        <v>0</v>
      </c>
      <c r="G17" s="37">
        <v>0</v>
      </c>
      <c r="H17" s="37">
        <v>0</v>
      </c>
      <c r="I17" s="37">
        <v>0</v>
      </c>
      <c r="J17" s="37">
        <v>0</v>
      </c>
    </row>
    <row r="18" spans="1:10" x14ac:dyDescent="0.25">
      <c r="A18" t="s">
        <v>111</v>
      </c>
      <c r="B18" s="24" t="s">
        <v>34</v>
      </c>
      <c r="C18" s="37">
        <v>24</v>
      </c>
      <c r="D18" s="37">
        <v>18</v>
      </c>
      <c r="E18" s="37">
        <v>0</v>
      </c>
      <c r="F18" s="37">
        <v>0</v>
      </c>
      <c r="G18" s="37">
        <v>6</v>
      </c>
      <c r="H18" s="37">
        <v>0</v>
      </c>
      <c r="I18" s="37">
        <v>0</v>
      </c>
      <c r="J18" s="37">
        <v>0</v>
      </c>
    </row>
    <row r="19" spans="1:10" x14ac:dyDescent="0.25">
      <c r="A19" t="s">
        <v>54</v>
      </c>
      <c r="B19" s="24" t="s">
        <v>33</v>
      </c>
      <c r="C19" s="37">
        <v>90</v>
      </c>
      <c r="D19" s="37">
        <v>62</v>
      </c>
      <c r="E19" s="37">
        <v>31</v>
      </c>
      <c r="F19" s="37">
        <v>0</v>
      </c>
      <c r="G19" s="37">
        <v>1</v>
      </c>
      <c r="H19" s="37">
        <v>0</v>
      </c>
      <c r="I19" s="37">
        <v>0</v>
      </c>
      <c r="J19" s="37">
        <v>0</v>
      </c>
    </row>
    <row r="20" spans="1:10" x14ac:dyDescent="0.25">
      <c r="A20" t="s">
        <v>55</v>
      </c>
      <c r="B20" s="24" t="s">
        <v>34</v>
      </c>
      <c r="C20" s="37">
        <v>90</v>
      </c>
      <c r="D20" s="37">
        <v>73</v>
      </c>
      <c r="E20" s="37">
        <v>5</v>
      </c>
      <c r="F20" s="37">
        <v>0</v>
      </c>
      <c r="G20" s="37">
        <v>12</v>
      </c>
      <c r="H20" s="37">
        <v>0</v>
      </c>
      <c r="I20" s="37">
        <v>0</v>
      </c>
      <c r="J20" s="37">
        <v>0</v>
      </c>
    </row>
    <row r="21" spans="1:10" x14ac:dyDescent="0.25">
      <c r="A21" t="s">
        <v>56</v>
      </c>
      <c r="B21" s="24" t="s">
        <v>33</v>
      </c>
      <c r="C21" s="37">
        <v>377</v>
      </c>
      <c r="D21" s="37">
        <v>247</v>
      </c>
      <c r="E21" s="37">
        <v>131</v>
      </c>
      <c r="F21" s="37">
        <v>0</v>
      </c>
      <c r="G21" s="37">
        <v>0</v>
      </c>
      <c r="H21" s="37">
        <v>0</v>
      </c>
      <c r="I21" s="37">
        <v>0</v>
      </c>
      <c r="J21" s="37">
        <v>0</v>
      </c>
    </row>
    <row r="22" spans="1:10" x14ac:dyDescent="0.25">
      <c r="A22" t="s">
        <v>57</v>
      </c>
      <c r="B22" s="24" t="s">
        <v>33</v>
      </c>
      <c r="C22" s="37">
        <v>186</v>
      </c>
      <c r="D22" s="37">
        <v>126</v>
      </c>
      <c r="E22" s="37">
        <v>68</v>
      </c>
      <c r="F22" s="37">
        <v>0</v>
      </c>
      <c r="G22" s="37">
        <v>0</v>
      </c>
      <c r="H22" s="37">
        <v>0</v>
      </c>
      <c r="I22" s="37">
        <v>0</v>
      </c>
      <c r="J22" s="37">
        <v>0</v>
      </c>
    </row>
    <row r="23" spans="1:10" x14ac:dyDescent="0.25">
      <c r="A23" t="s">
        <v>58</v>
      </c>
      <c r="B23" s="24" t="s">
        <v>33</v>
      </c>
      <c r="C23" s="37">
        <v>461</v>
      </c>
      <c r="D23" s="37">
        <v>347</v>
      </c>
      <c r="E23" s="37">
        <v>143</v>
      </c>
      <c r="F23" s="37">
        <v>0</v>
      </c>
      <c r="G23" s="37">
        <v>10</v>
      </c>
      <c r="H23" s="37">
        <v>0</v>
      </c>
      <c r="I23" s="37">
        <v>0</v>
      </c>
      <c r="J23" s="37">
        <v>2</v>
      </c>
    </row>
    <row r="24" spans="1:10" x14ac:dyDescent="0.25">
      <c r="A24" t="s">
        <v>59</v>
      </c>
      <c r="B24" s="24" t="s">
        <v>33</v>
      </c>
      <c r="C24" s="37">
        <v>259</v>
      </c>
      <c r="D24" s="37">
        <v>179</v>
      </c>
      <c r="E24" s="37">
        <v>79</v>
      </c>
      <c r="F24" s="37">
        <v>0</v>
      </c>
      <c r="G24" s="37">
        <v>0</v>
      </c>
      <c r="H24" s="37">
        <v>0</v>
      </c>
      <c r="I24" s="37">
        <v>2</v>
      </c>
      <c r="J24" s="37">
        <v>0</v>
      </c>
    </row>
    <row r="25" spans="1:10" x14ac:dyDescent="0.25">
      <c r="A25" t="s">
        <v>112</v>
      </c>
      <c r="B25" s="24" t="s">
        <v>34</v>
      </c>
      <c r="C25" s="37">
        <v>60</v>
      </c>
      <c r="D25" s="37">
        <v>57</v>
      </c>
      <c r="E25" s="37">
        <v>2</v>
      </c>
      <c r="F25" s="37">
        <v>0</v>
      </c>
      <c r="G25" s="37">
        <v>1</v>
      </c>
      <c r="H25" s="37">
        <v>0</v>
      </c>
      <c r="I25" s="37">
        <v>0</v>
      </c>
      <c r="J25" s="37">
        <v>0</v>
      </c>
    </row>
    <row r="26" spans="1:10" x14ac:dyDescent="0.25">
      <c r="A26" t="s">
        <v>113</v>
      </c>
      <c r="B26" s="24" t="s">
        <v>34</v>
      </c>
      <c r="C26" s="37">
        <v>62</v>
      </c>
      <c r="D26" s="37">
        <v>55</v>
      </c>
      <c r="E26" s="37">
        <v>5</v>
      </c>
      <c r="F26" s="37">
        <v>0</v>
      </c>
      <c r="G26" s="37">
        <v>2</v>
      </c>
      <c r="H26" s="37">
        <v>0</v>
      </c>
      <c r="I26" s="37">
        <v>0</v>
      </c>
      <c r="J26" s="37">
        <v>0</v>
      </c>
    </row>
    <row r="27" spans="1:10" x14ac:dyDescent="0.25">
      <c r="A27" t="s">
        <v>114</v>
      </c>
      <c r="B27" s="24" t="s">
        <v>34</v>
      </c>
      <c r="C27" s="37">
        <v>10</v>
      </c>
      <c r="D27" s="37">
        <v>10</v>
      </c>
      <c r="E27" s="37">
        <v>0</v>
      </c>
      <c r="F27" s="37">
        <v>0</v>
      </c>
      <c r="G27" s="37">
        <v>0</v>
      </c>
      <c r="H27" s="37">
        <v>0</v>
      </c>
      <c r="I27" s="37">
        <v>0</v>
      </c>
      <c r="J27" s="37">
        <v>0</v>
      </c>
    </row>
    <row r="28" spans="1:10" x14ac:dyDescent="0.25">
      <c r="A28" t="s">
        <v>115</v>
      </c>
      <c r="B28" s="24" t="s">
        <v>34</v>
      </c>
      <c r="C28" s="37">
        <v>49</v>
      </c>
      <c r="D28" s="37">
        <v>46</v>
      </c>
      <c r="E28" s="37">
        <v>3</v>
      </c>
      <c r="F28" s="37">
        <v>0</v>
      </c>
      <c r="G28" s="37">
        <v>0</v>
      </c>
      <c r="H28" s="37">
        <v>0</v>
      </c>
      <c r="I28" s="37">
        <v>0</v>
      </c>
      <c r="J28" s="37">
        <v>0</v>
      </c>
    </row>
    <row r="29" spans="1:10" x14ac:dyDescent="0.25">
      <c r="A29" t="s">
        <v>116</v>
      </c>
      <c r="B29" s="24" t="s">
        <v>34</v>
      </c>
      <c r="C29" s="37">
        <v>121</v>
      </c>
      <c r="D29" s="37">
        <v>116</v>
      </c>
      <c r="E29" s="37">
        <v>3</v>
      </c>
      <c r="F29" s="37">
        <v>0</v>
      </c>
      <c r="G29" s="37">
        <v>2</v>
      </c>
      <c r="H29" s="37">
        <v>0</v>
      </c>
      <c r="I29" s="37">
        <v>0</v>
      </c>
      <c r="J29" s="37">
        <v>0</v>
      </c>
    </row>
    <row r="30" spans="1:10" x14ac:dyDescent="0.25">
      <c r="A30" t="s">
        <v>117</v>
      </c>
      <c r="B30" s="24" t="s">
        <v>34</v>
      </c>
      <c r="C30" s="37">
        <v>235</v>
      </c>
      <c r="D30" s="37">
        <v>219</v>
      </c>
      <c r="E30" s="37">
        <v>15</v>
      </c>
      <c r="F30" s="37">
        <v>0</v>
      </c>
      <c r="G30" s="37">
        <v>2</v>
      </c>
      <c r="H30" s="37">
        <v>0</v>
      </c>
      <c r="I30" s="37">
        <v>0</v>
      </c>
      <c r="J30" s="37">
        <v>0</v>
      </c>
    </row>
    <row r="31" spans="1:10" x14ac:dyDescent="0.25">
      <c r="A31" t="s">
        <v>118</v>
      </c>
      <c r="B31" s="24" t="s">
        <v>34</v>
      </c>
      <c r="C31" s="37">
        <v>168</v>
      </c>
      <c r="D31" s="37">
        <v>149</v>
      </c>
      <c r="E31" s="37">
        <v>6</v>
      </c>
      <c r="F31" s="37">
        <v>0</v>
      </c>
      <c r="G31" s="37">
        <v>13</v>
      </c>
      <c r="H31" s="37">
        <v>0</v>
      </c>
      <c r="I31" s="37">
        <v>0</v>
      </c>
      <c r="J31" s="37">
        <v>0</v>
      </c>
    </row>
    <row r="32" spans="1:10" x14ac:dyDescent="0.25">
      <c r="A32" t="s">
        <v>119</v>
      </c>
      <c r="B32" s="24" t="s">
        <v>34</v>
      </c>
      <c r="C32" s="37">
        <v>44</v>
      </c>
      <c r="D32" s="37">
        <v>37</v>
      </c>
      <c r="E32" s="37">
        <v>6</v>
      </c>
      <c r="F32" s="37">
        <v>0</v>
      </c>
      <c r="G32" s="37">
        <v>1</v>
      </c>
      <c r="H32" s="37">
        <v>0</v>
      </c>
      <c r="I32" s="37">
        <v>0</v>
      </c>
      <c r="J32" s="37">
        <v>0</v>
      </c>
    </row>
    <row r="33" spans="1:10" x14ac:dyDescent="0.25">
      <c r="A33" t="s">
        <v>120</v>
      </c>
      <c r="B33" s="24" t="s">
        <v>34</v>
      </c>
      <c r="C33" s="37">
        <v>58</v>
      </c>
      <c r="D33" s="37">
        <v>52</v>
      </c>
      <c r="E33" s="37">
        <v>4</v>
      </c>
      <c r="F33" s="37">
        <v>0</v>
      </c>
      <c r="G33" s="37">
        <v>2</v>
      </c>
      <c r="H33" s="37">
        <v>0</v>
      </c>
      <c r="I33" s="37">
        <v>0</v>
      </c>
      <c r="J33" s="37">
        <v>0</v>
      </c>
    </row>
    <row r="34" spans="1:10" x14ac:dyDescent="0.25">
      <c r="A34" t="s">
        <v>121</v>
      </c>
      <c r="B34" s="24" t="s">
        <v>34</v>
      </c>
      <c r="C34" s="37">
        <v>81</v>
      </c>
      <c r="D34" s="37">
        <v>74</v>
      </c>
      <c r="E34" s="37">
        <v>6</v>
      </c>
      <c r="F34" s="37">
        <v>0</v>
      </c>
      <c r="G34" s="37">
        <v>1</v>
      </c>
      <c r="H34" s="37">
        <v>0</v>
      </c>
      <c r="I34" s="37">
        <v>0</v>
      </c>
      <c r="J34" s="37">
        <v>0</v>
      </c>
    </row>
    <row r="35" spans="1:10" x14ac:dyDescent="0.25">
      <c r="A35" t="s">
        <v>60</v>
      </c>
      <c r="B35" s="24" t="s">
        <v>33</v>
      </c>
      <c r="C35" s="37">
        <v>94</v>
      </c>
      <c r="D35" s="37">
        <v>70</v>
      </c>
      <c r="E35" s="37">
        <v>24</v>
      </c>
      <c r="F35" s="37">
        <v>0</v>
      </c>
      <c r="G35" s="37">
        <v>0</v>
      </c>
      <c r="H35" s="37">
        <v>0</v>
      </c>
      <c r="I35" s="37">
        <v>3</v>
      </c>
      <c r="J35" s="37">
        <v>0</v>
      </c>
    </row>
    <row r="36" spans="1:10" x14ac:dyDescent="0.25">
      <c r="A36" t="s">
        <v>61</v>
      </c>
      <c r="B36" s="24" t="s">
        <v>33</v>
      </c>
      <c r="C36" s="37">
        <v>231</v>
      </c>
      <c r="D36" s="37">
        <v>175</v>
      </c>
      <c r="E36" s="37">
        <v>57</v>
      </c>
      <c r="F36" s="37">
        <v>0</v>
      </c>
      <c r="G36" s="37">
        <v>0</v>
      </c>
      <c r="H36" s="37">
        <v>0</v>
      </c>
      <c r="I36" s="37">
        <v>0</v>
      </c>
      <c r="J36" s="37">
        <v>1</v>
      </c>
    </row>
    <row r="37" spans="1:10" x14ac:dyDescent="0.25">
      <c r="A37" t="s">
        <v>62</v>
      </c>
      <c r="B37" s="24" t="s">
        <v>33</v>
      </c>
      <c r="C37" s="37">
        <v>1768</v>
      </c>
      <c r="D37" s="37">
        <v>1436</v>
      </c>
      <c r="E37" s="37">
        <v>126</v>
      </c>
      <c r="F37" s="37">
        <v>0</v>
      </c>
      <c r="G37" s="37">
        <v>216</v>
      </c>
      <c r="H37" s="37">
        <v>0</v>
      </c>
      <c r="I37" s="37">
        <v>0</v>
      </c>
      <c r="J37" s="37">
        <v>1</v>
      </c>
    </row>
    <row r="38" spans="1:10" x14ac:dyDescent="0.25">
      <c r="A38" t="s">
        <v>63</v>
      </c>
      <c r="B38" s="24" t="s">
        <v>32</v>
      </c>
      <c r="C38" s="37">
        <v>3718</v>
      </c>
      <c r="D38" s="37">
        <v>1457</v>
      </c>
      <c r="E38" s="37">
        <v>1839</v>
      </c>
      <c r="F38" s="37">
        <v>50</v>
      </c>
      <c r="G38" s="37">
        <v>96</v>
      </c>
      <c r="H38" s="37">
        <v>339</v>
      </c>
      <c r="I38" s="37">
        <v>11</v>
      </c>
      <c r="J38" s="37">
        <v>7</v>
      </c>
    </row>
    <row r="39" spans="1:10" x14ac:dyDescent="0.25">
      <c r="A39" t="s">
        <v>122</v>
      </c>
      <c r="B39" s="24" t="s">
        <v>32</v>
      </c>
      <c r="C39" s="37">
        <v>5512</v>
      </c>
      <c r="D39" s="37">
        <v>2054</v>
      </c>
      <c r="E39" s="37">
        <v>2860</v>
      </c>
      <c r="F39" s="37">
        <v>68</v>
      </c>
      <c r="G39" s="37">
        <v>66</v>
      </c>
      <c r="H39" s="37">
        <v>533</v>
      </c>
      <c r="I39" s="37">
        <v>11</v>
      </c>
      <c r="J39" s="37">
        <v>11</v>
      </c>
    </row>
    <row r="40" spans="1:10" x14ac:dyDescent="0.25">
      <c r="A40" t="s">
        <v>123</v>
      </c>
      <c r="B40" s="24" t="s">
        <v>32</v>
      </c>
      <c r="C40" s="37">
        <v>853</v>
      </c>
      <c r="D40" s="37">
        <v>394</v>
      </c>
      <c r="E40" s="37">
        <v>301</v>
      </c>
      <c r="F40" s="37">
        <v>3</v>
      </c>
      <c r="G40" s="37">
        <v>80</v>
      </c>
      <c r="H40" s="37">
        <v>81</v>
      </c>
      <c r="I40" s="37">
        <v>0</v>
      </c>
      <c r="J40" s="37">
        <v>8</v>
      </c>
    </row>
    <row r="41" spans="1:10" x14ac:dyDescent="0.25">
      <c r="A41" t="s">
        <v>124</v>
      </c>
      <c r="B41" s="24" t="s">
        <v>32</v>
      </c>
      <c r="C41" s="37">
        <v>1025</v>
      </c>
      <c r="D41" s="37">
        <v>466</v>
      </c>
      <c r="E41" s="37">
        <v>390</v>
      </c>
      <c r="F41" s="37">
        <v>5</v>
      </c>
      <c r="G41" s="37">
        <v>58</v>
      </c>
      <c r="H41" s="37">
        <v>123</v>
      </c>
      <c r="I41" s="37">
        <v>1</v>
      </c>
      <c r="J41" s="37">
        <v>7</v>
      </c>
    </row>
    <row r="42" spans="1:10" x14ac:dyDescent="0.25">
      <c r="A42" t="s">
        <v>125</v>
      </c>
      <c r="B42" s="24" t="s">
        <v>32</v>
      </c>
      <c r="C42" s="37">
        <v>1079</v>
      </c>
      <c r="D42" s="37">
        <v>663</v>
      </c>
      <c r="E42" s="37">
        <v>273</v>
      </c>
      <c r="F42" s="37">
        <v>7</v>
      </c>
      <c r="G42" s="37">
        <v>82</v>
      </c>
      <c r="H42" s="37">
        <v>64</v>
      </c>
      <c r="I42" s="37">
        <v>3</v>
      </c>
      <c r="J42" s="37">
        <v>7</v>
      </c>
    </row>
    <row r="43" spans="1:10" x14ac:dyDescent="0.25">
      <c r="A43" t="s">
        <v>126</v>
      </c>
      <c r="B43" s="24" t="s">
        <v>32</v>
      </c>
      <c r="C43" s="37">
        <v>1726</v>
      </c>
      <c r="D43" s="37">
        <v>906</v>
      </c>
      <c r="E43" s="37">
        <v>585</v>
      </c>
      <c r="F43" s="37">
        <v>7</v>
      </c>
      <c r="G43" s="37">
        <v>134</v>
      </c>
      <c r="H43" s="37">
        <v>86</v>
      </c>
      <c r="I43" s="37">
        <v>18</v>
      </c>
      <c r="J43" s="37">
        <v>20</v>
      </c>
    </row>
    <row r="44" spans="1:10" x14ac:dyDescent="0.25">
      <c r="A44" t="s">
        <v>127</v>
      </c>
      <c r="B44" s="24" t="s">
        <v>32</v>
      </c>
      <c r="C44" s="37">
        <v>1155</v>
      </c>
      <c r="D44" s="37">
        <v>457</v>
      </c>
      <c r="E44" s="37">
        <v>434</v>
      </c>
      <c r="F44" s="37">
        <v>7</v>
      </c>
      <c r="G44" s="37">
        <v>96</v>
      </c>
      <c r="H44" s="37">
        <v>168</v>
      </c>
      <c r="I44" s="37">
        <v>0</v>
      </c>
      <c r="J44" s="37">
        <v>1</v>
      </c>
    </row>
    <row r="45" spans="1:10" x14ac:dyDescent="0.25">
      <c r="A45" t="s">
        <v>128</v>
      </c>
      <c r="B45" s="24" t="s">
        <v>32</v>
      </c>
      <c r="C45" s="37">
        <v>504</v>
      </c>
      <c r="D45" s="37">
        <v>232</v>
      </c>
      <c r="E45" s="37">
        <v>204</v>
      </c>
      <c r="F45" s="37">
        <v>3</v>
      </c>
      <c r="G45" s="37">
        <v>25</v>
      </c>
      <c r="H45" s="37">
        <v>45</v>
      </c>
      <c r="I45" s="37">
        <v>0</v>
      </c>
      <c r="J45" s="37">
        <v>6</v>
      </c>
    </row>
    <row r="46" spans="1:10" x14ac:dyDescent="0.25">
      <c r="A46" t="s">
        <v>129</v>
      </c>
      <c r="B46" s="24" t="s">
        <v>32</v>
      </c>
      <c r="C46" s="37">
        <v>2459</v>
      </c>
      <c r="D46" s="37">
        <v>1203</v>
      </c>
      <c r="E46" s="37">
        <v>925</v>
      </c>
      <c r="F46" s="37">
        <v>59</v>
      </c>
      <c r="G46" s="37">
        <v>52</v>
      </c>
      <c r="H46" s="37">
        <v>254</v>
      </c>
      <c r="I46" s="37">
        <v>7</v>
      </c>
      <c r="J46" s="37">
        <v>8</v>
      </c>
    </row>
    <row r="47" spans="1:10" x14ac:dyDescent="0.25">
      <c r="A47" t="s">
        <v>130</v>
      </c>
      <c r="B47" s="24" t="s">
        <v>32</v>
      </c>
      <c r="C47" s="37">
        <v>6499</v>
      </c>
      <c r="D47" s="37">
        <v>3145</v>
      </c>
      <c r="E47" s="37">
        <v>2415</v>
      </c>
      <c r="F47" s="37">
        <v>112</v>
      </c>
      <c r="G47" s="37">
        <v>199</v>
      </c>
      <c r="H47" s="37">
        <v>762</v>
      </c>
      <c r="I47" s="37">
        <v>34</v>
      </c>
      <c r="J47" s="37">
        <v>24</v>
      </c>
    </row>
    <row r="48" spans="1:10" x14ac:dyDescent="0.25">
      <c r="A48" t="s">
        <v>64</v>
      </c>
      <c r="B48" s="24" t="s">
        <v>33</v>
      </c>
      <c r="C48" s="37">
        <v>1900</v>
      </c>
      <c r="D48" s="37">
        <v>1668</v>
      </c>
      <c r="E48" s="37">
        <v>149</v>
      </c>
      <c r="F48" s="37">
        <v>0</v>
      </c>
      <c r="G48" s="37">
        <v>84</v>
      </c>
      <c r="H48" s="37">
        <v>0</v>
      </c>
      <c r="I48" s="37">
        <v>0</v>
      </c>
      <c r="J48" s="37">
        <v>0</v>
      </c>
    </row>
    <row r="49" spans="1:10" x14ac:dyDescent="0.25">
      <c r="A49" t="s">
        <v>131</v>
      </c>
      <c r="B49" s="24" t="s">
        <v>34</v>
      </c>
      <c r="C49" s="37">
        <v>130</v>
      </c>
      <c r="D49" s="37">
        <v>89</v>
      </c>
      <c r="E49" s="37">
        <v>37</v>
      </c>
      <c r="F49" s="37">
        <v>0</v>
      </c>
      <c r="G49" s="37">
        <v>4</v>
      </c>
      <c r="H49" s="37">
        <v>0</v>
      </c>
      <c r="I49" s="37">
        <v>0</v>
      </c>
      <c r="J49" s="37">
        <v>2</v>
      </c>
    </row>
    <row r="50" spans="1:10" x14ac:dyDescent="0.25">
      <c r="A50" t="s">
        <v>132</v>
      </c>
      <c r="B50" s="24" t="s">
        <v>34</v>
      </c>
      <c r="C50" s="37">
        <v>167</v>
      </c>
      <c r="D50" s="37">
        <v>103</v>
      </c>
      <c r="E50" s="37">
        <v>63</v>
      </c>
      <c r="F50" s="37">
        <v>0</v>
      </c>
      <c r="G50" s="37">
        <v>4</v>
      </c>
      <c r="H50" s="37">
        <v>0</v>
      </c>
      <c r="I50" s="37">
        <v>0</v>
      </c>
      <c r="J50" s="37">
        <v>0</v>
      </c>
    </row>
    <row r="51" spans="1:10" x14ac:dyDescent="0.25">
      <c r="A51" t="s">
        <v>65</v>
      </c>
      <c r="B51" s="24" t="s">
        <v>34</v>
      </c>
      <c r="C51" s="37">
        <v>1</v>
      </c>
      <c r="D51" s="37">
        <v>0</v>
      </c>
      <c r="E51" s="37">
        <v>1</v>
      </c>
      <c r="F51" s="37">
        <v>0</v>
      </c>
      <c r="G51" s="37">
        <v>0</v>
      </c>
      <c r="H51" s="37">
        <v>0</v>
      </c>
      <c r="I51" s="37">
        <v>0</v>
      </c>
      <c r="J51" s="37">
        <v>0</v>
      </c>
    </row>
    <row r="52" spans="1:10" x14ac:dyDescent="0.25">
      <c r="A52" t="s">
        <v>133</v>
      </c>
      <c r="B52" s="24" t="s">
        <v>31</v>
      </c>
      <c r="C52" s="37">
        <v>15621</v>
      </c>
      <c r="D52" s="37">
        <v>7433</v>
      </c>
      <c r="E52" s="37">
        <v>2659</v>
      </c>
      <c r="F52" s="37">
        <v>46</v>
      </c>
      <c r="G52" s="37">
        <v>4387</v>
      </c>
      <c r="H52" s="37">
        <v>1336</v>
      </c>
      <c r="I52" s="37">
        <v>1</v>
      </c>
      <c r="J52" s="37">
        <v>61</v>
      </c>
    </row>
    <row r="53" spans="1:10" x14ac:dyDescent="0.25">
      <c r="A53" t="s">
        <v>66</v>
      </c>
      <c r="B53" s="24" t="s">
        <v>34</v>
      </c>
      <c r="C53" s="37">
        <v>46</v>
      </c>
      <c r="D53" s="37">
        <v>15</v>
      </c>
      <c r="E53" s="37">
        <v>29</v>
      </c>
      <c r="F53" s="37">
        <v>0</v>
      </c>
      <c r="G53" s="37">
        <v>2</v>
      </c>
      <c r="H53" s="37">
        <v>0</v>
      </c>
      <c r="I53" s="37">
        <v>0</v>
      </c>
      <c r="J53" s="37">
        <v>0</v>
      </c>
    </row>
    <row r="54" spans="1:10" x14ac:dyDescent="0.25">
      <c r="A54" t="s">
        <v>67</v>
      </c>
      <c r="B54" s="24" t="s">
        <v>33</v>
      </c>
      <c r="C54" s="37">
        <v>547</v>
      </c>
      <c r="D54" s="37">
        <v>414</v>
      </c>
      <c r="E54" s="37">
        <v>128</v>
      </c>
      <c r="F54" s="37">
        <v>0</v>
      </c>
      <c r="G54" s="37">
        <v>2</v>
      </c>
      <c r="H54" s="37">
        <v>0</v>
      </c>
      <c r="I54" s="37">
        <v>2</v>
      </c>
      <c r="J54" s="37">
        <v>5</v>
      </c>
    </row>
    <row r="55" spans="1:10" x14ac:dyDescent="0.25">
      <c r="A55" t="s">
        <v>68</v>
      </c>
      <c r="B55" s="24" t="s">
        <v>33</v>
      </c>
      <c r="C55" s="37">
        <v>496</v>
      </c>
      <c r="D55" s="37">
        <v>349</v>
      </c>
      <c r="E55" s="37">
        <v>145</v>
      </c>
      <c r="F55" s="37">
        <v>0</v>
      </c>
      <c r="G55" s="37">
        <v>0</v>
      </c>
      <c r="H55" s="37">
        <v>0</v>
      </c>
      <c r="I55" s="37">
        <v>2</v>
      </c>
      <c r="J55" s="37">
        <v>3</v>
      </c>
    </row>
    <row r="56" spans="1:10" x14ac:dyDescent="0.25">
      <c r="A56" t="s">
        <v>69</v>
      </c>
      <c r="B56" s="24" t="s">
        <v>33</v>
      </c>
      <c r="C56" s="37">
        <v>171</v>
      </c>
      <c r="D56" s="37">
        <v>127</v>
      </c>
      <c r="E56" s="37">
        <v>6</v>
      </c>
      <c r="F56" s="37">
        <v>0</v>
      </c>
      <c r="G56" s="37">
        <v>40</v>
      </c>
      <c r="H56" s="37">
        <v>0</v>
      </c>
      <c r="I56" s="37">
        <v>0</v>
      </c>
      <c r="J56" s="37">
        <v>0</v>
      </c>
    </row>
    <row r="57" spans="1:10" x14ac:dyDescent="0.25">
      <c r="A57" t="s">
        <v>70</v>
      </c>
      <c r="B57" s="24" t="s">
        <v>34</v>
      </c>
      <c r="C57" s="37">
        <v>82</v>
      </c>
      <c r="D57" s="37">
        <v>78</v>
      </c>
      <c r="E57" s="37">
        <v>2</v>
      </c>
      <c r="F57" s="37">
        <v>0</v>
      </c>
      <c r="G57" s="37">
        <v>2</v>
      </c>
      <c r="H57" s="37">
        <v>0</v>
      </c>
      <c r="I57" s="37">
        <v>0</v>
      </c>
      <c r="J57" s="37">
        <v>0</v>
      </c>
    </row>
    <row r="58" spans="1:10" x14ac:dyDescent="0.25">
      <c r="A58" t="s">
        <v>71</v>
      </c>
      <c r="B58" s="24" t="s">
        <v>34</v>
      </c>
      <c r="C58" s="37">
        <v>56</v>
      </c>
      <c r="D58" s="37">
        <v>53</v>
      </c>
      <c r="E58" s="37">
        <v>3</v>
      </c>
      <c r="F58" s="37">
        <v>0</v>
      </c>
      <c r="G58" s="37">
        <v>0</v>
      </c>
      <c r="H58" s="37">
        <v>0</v>
      </c>
      <c r="I58" s="37">
        <v>0</v>
      </c>
      <c r="J58" s="37">
        <v>0</v>
      </c>
    </row>
    <row r="59" spans="1:10" x14ac:dyDescent="0.25">
      <c r="A59" t="s">
        <v>72</v>
      </c>
      <c r="B59" s="24" t="s">
        <v>34</v>
      </c>
      <c r="C59" s="37">
        <v>48</v>
      </c>
      <c r="D59" s="37">
        <v>40</v>
      </c>
      <c r="E59" s="37">
        <v>0</v>
      </c>
      <c r="F59" s="37">
        <v>0</v>
      </c>
      <c r="G59" s="37">
        <v>8</v>
      </c>
      <c r="H59" s="37">
        <v>0</v>
      </c>
      <c r="I59" s="37">
        <v>0</v>
      </c>
      <c r="J59" s="37">
        <v>0</v>
      </c>
    </row>
    <row r="60" spans="1:10" x14ac:dyDescent="0.25">
      <c r="A60" t="s">
        <v>73</v>
      </c>
      <c r="B60" s="24" t="s">
        <v>110</v>
      </c>
      <c r="C60" s="37">
        <v>14</v>
      </c>
      <c r="D60" s="37">
        <v>14</v>
      </c>
      <c r="E60" s="37">
        <v>0</v>
      </c>
      <c r="F60" s="37">
        <v>0</v>
      </c>
      <c r="G60" s="37">
        <v>0</v>
      </c>
      <c r="H60" s="37">
        <v>0</v>
      </c>
      <c r="I60" s="37">
        <v>0</v>
      </c>
      <c r="J60" s="37">
        <v>0</v>
      </c>
    </row>
    <row r="61" spans="1:10" x14ac:dyDescent="0.25">
      <c r="A61" t="s">
        <v>74</v>
      </c>
      <c r="B61" s="24" t="s">
        <v>33</v>
      </c>
      <c r="C61" s="37">
        <v>163</v>
      </c>
      <c r="D61" s="37">
        <v>128</v>
      </c>
      <c r="E61" s="37">
        <v>26</v>
      </c>
      <c r="F61" s="37">
        <v>0</v>
      </c>
      <c r="G61" s="37">
        <v>9</v>
      </c>
      <c r="H61" s="37">
        <v>0</v>
      </c>
      <c r="I61" s="37">
        <v>0</v>
      </c>
      <c r="J61" s="37">
        <v>0</v>
      </c>
    </row>
    <row r="62" spans="1:10" x14ac:dyDescent="0.25">
      <c r="A62" t="s">
        <v>134</v>
      </c>
      <c r="B62" s="24" t="s">
        <v>32</v>
      </c>
      <c r="C62" s="37">
        <v>1230</v>
      </c>
      <c r="D62" s="37">
        <v>762</v>
      </c>
      <c r="E62" s="37">
        <v>321</v>
      </c>
      <c r="F62" s="37">
        <v>12</v>
      </c>
      <c r="G62" s="37">
        <v>78</v>
      </c>
      <c r="H62" s="37">
        <v>62</v>
      </c>
      <c r="I62" s="37">
        <v>2</v>
      </c>
      <c r="J62" s="37">
        <v>6</v>
      </c>
    </row>
    <row r="63" spans="1:10" x14ac:dyDescent="0.25">
      <c r="A63" t="s">
        <v>135</v>
      </c>
      <c r="B63" s="24" t="s">
        <v>32</v>
      </c>
      <c r="C63" s="37">
        <v>685</v>
      </c>
      <c r="D63" s="37">
        <v>385</v>
      </c>
      <c r="E63" s="37">
        <v>231</v>
      </c>
      <c r="F63" s="37">
        <v>2</v>
      </c>
      <c r="G63" s="37">
        <v>25</v>
      </c>
      <c r="H63" s="37">
        <v>50</v>
      </c>
      <c r="I63" s="37">
        <v>0</v>
      </c>
      <c r="J63" s="37">
        <v>3</v>
      </c>
    </row>
    <row r="64" spans="1:10" x14ac:dyDescent="0.25">
      <c r="A64" t="s">
        <v>136</v>
      </c>
      <c r="B64" s="24" t="s">
        <v>32</v>
      </c>
      <c r="C64" s="37">
        <v>4473</v>
      </c>
      <c r="D64" s="37">
        <v>2070</v>
      </c>
      <c r="E64" s="37">
        <v>1995</v>
      </c>
      <c r="F64" s="37">
        <v>65</v>
      </c>
      <c r="G64" s="37">
        <v>36</v>
      </c>
      <c r="H64" s="37">
        <v>354</v>
      </c>
      <c r="I64" s="37">
        <v>7</v>
      </c>
      <c r="J64" s="37">
        <v>8</v>
      </c>
    </row>
    <row r="65" spans="1:10" x14ac:dyDescent="0.25">
      <c r="A65" t="s">
        <v>75</v>
      </c>
      <c r="B65" s="24" t="s">
        <v>33</v>
      </c>
      <c r="C65" s="37">
        <v>150</v>
      </c>
      <c r="D65" s="37">
        <v>109</v>
      </c>
      <c r="E65" s="37">
        <v>41</v>
      </c>
      <c r="F65" s="37">
        <v>0</v>
      </c>
      <c r="G65" s="37">
        <v>0</v>
      </c>
      <c r="H65" s="37">
        <v>0</v>
      </c>
      <c r="I65" s="37">
        <v>0</v>
      </c>
      <c r="J65" s="37">
        <v>0</v>
      </c>
    </row>
    <row r="66" spans="1:10" x14ac:dyDescent="0.25">
      <c r="A66" t="s">
        <v>137</v>
      </c>
      <c r="B66" s="24" t="s">
        <v>33</v>
      </c>
      <c r="C66" s="37">
        <v>45</v>
      </c>
      <c r="D66" s="37">
        <v>35</v>
      </c>
      <c r="E66" s="37">
        <v>12</v>
      </c>
      <c r="F66" s="37">
        <v>0</v>
      </c>
      <c r="G66" s="37">
        <v>0</v>
      </c>
      <c r="H66" s="37">
        <v>0</v>
      </c>
      <c r="I66" s="37">
        <v>0</v>
      </c>
      <c r="J66" s="37">
        <v>0</v>
      </c>
    </row>
    <row r="67" spans="1:10" x14ac:dyDescent="0.25">
      <c r="A67" t="s">
        <v>76</v>
      </c>
      <c r="B67" s="24" t="s">
        <v>33</v>
      </c>
      <c r="C67" s="37">
        <v>251</v>
      </c>
      <c r="D67" s="37">
        <v>169</v>
      </c>
      <c r="E67" s="37">
        <v>82</v>
      </c>
      <c r="F67" s="37">
        <v>0</v>
      </c>
      <c r="G67" s="37">
        <v>0</v>
      </c>
      <c r="H67" s="37">
        <v>0</v>
      </c>
      <c r="I67" s="37">
        <v>0</v>
      </c>
      <c r="J67" s="37">
        <v>0</v>
      </c>
    </row>
    <row r="68" spans="1:10" x14ac:dyDescent="0.25">
      <c r="A68" t="s">
        <v>78</v>
      </c>
      <c r="B68" s="24" t="s">
        <v>33</v>
      </c>
      <c r="C68" s="37">
        <v>222</v>
      </c>
      <c r="D68" s="37">
        <v>133</v>
      </c>
      <c r="E68" s="37">
        <v>66</v>
      </c>
      <c r="F68" s="37">
        <v>0</v>
      </c>
      <c r="G68" s="37">
        <v>23</v>
      </c>
      <c r="H68" s="37">
        <v>0</v>
      </c>
      <c r="I68" s="37">
        <v>1</v>
      </c>
      <c r="J68" s="37">
        <v>1</v>
      </c>
    </row>
    <row r="69" spans="1:10" x14ac:dyDescent="0.25">
      <c r="A69" t="s">
        <v>77</v>
      </c>
      <c r="B69" s="24" t="s">
        <v>33</v>
      </c>
      <c r="C69" s="37">
        <v>155</v>
      </c>
      <c r="D69" s="37">
        <v>113</v>
      </c>
      <c r="E69" s="37">
        <v>42</v>
      </c>
      <c r="F69" s="37">
        <v>0</v>
      </c>
      <c r="G69" s="37">
        <v>0</v>
      </c>
      <c r="H69" s="37">
        <v>0</v>
      </c>
      <c r="I69" s="37">
        <v>0</v>
      </c>
      <c r="J69" s="37">
        <v>1</v>
      </c>
    </row>
    <row r="70" spans="1:10" x14ac:dyDescent="0.25">
      <c r="A70" t="s">
        <v>138</v>
      </c>
      <c r="B70" s="24" t="s">
        <v>33</v>
      </c>
      <c r="C70" s="37">
        <v>163</v>
      </c>
      <c r="D70" s="37">
        <v>119</v>
      </c>
      <c r="E70" s="37">
        <v>44</v>
      </c>
      <c r="F70" s="37">
        <v>0</v>
      </c>
      <c r="G70" s="37">
        <v>0</v>
      </c>
      <c r="H70" s="37">
        <v>0</v>
      </c>
      <c r="I70" s="37">
        <v>0</v>
      </c>
      <c r="J70" s="37">
        <v>1</v>
      </c>
    </row>
    <row r="71" spans="1:10" x14ac:dyDescent="0.25">
      <c r="A71" t="s">
        <v>139</v>
      </c>
      <c r="B71" s="24" t="s">
        <v>34</v>
      </c>
      <c r="C71" s="37">
        <v>244</v>
      </c>
      <c r="D71" s="37">
        <v>161</v>
      </c>
      <c r="E71" s="37">
        <v>55</v>
      </c>
      <c r="F71" s="37">
        <v>0</v>
      </c>
      <c r="G71" s="37">
        <v>35</v>
      </c>
      <c r="H71" s="37">
        <v>0</v>
      </c>
      <c r="I71" s="37">
        <v>0</v>
      </c>
      <c r="J71" s="37">
        <v>0</v>
      </c>
    </row>
    <row r="72" spans="1:10" x14ac:dyDescent="0.25">
      <c r="A72" t="s">
        <v>79</v>
      </c>
      <c r="B72" s="24" t="s">
        <v>33</v>
      </c>
      <c r="C72" s="37">
        <v>533</v>
      </c>
      <c r="D72" s="37">
        <v>420</v>
      </c>
      <c r="E72" s="37">
        <v>123</v>
      </c>
      <c r="F72" s="37">
        <v>0</v>
      </c>
      <c r="G72" s="37">
        <v>7</v>
      </c>
      <c r="H72" s="37">
        <v>0</v>
      </c>
      <c r="I72" s="37">
        <v>2</v>
      </c>
      <c r="J72" s="37">
        <v>1</v>
      </c>
    </row>
    <row r="73" spans="1:10" x14ac:dyDescent="0.25">
      <c r="A73" t="s">
        <v>80</v>
      </c>
      <c r="B73" s="24" t="s">
        <v>110</v>
      </c>
      <c r="C73" s="37">
        <v>23</v>
      </c>
      <c r="D73" s="37">
        <v>17</v>
      </c>
      <c r="E73" s="37">
        <v>0</v>
      </c>
      <c r="F73" s="37">
        <v>0</v>
      </c>
      <c r="G73" s="37">
        <v>6</v>
      </c>
      <c r="H73" s="37">
        <v>0</v>
      </c>
      <c r="I73" s="37">
        <v>0</v>
      </c>
      <c r="J73" s="37">
        <v>0</v>
      </c>
    </row>
    <row r="74" spans="1:10" x14ac:dyDescent="0.25">
      <c r="A74" t="s">
        <v>81</v>
      </c>
      <c r="B74" s="24" t="s">
        <v>33</v>
      </c>
      <c r="C74" s="37">
        <v>411</v>
      </c>
      <c r="D74" s="37">
        <v>293</v>
      </c>
      <c r="E74" s="37">
        <v>127</v>
      </c>
      <c r="F74" s="37">
        <v>0</v>
      </c>
      <c r="G74" s="37">
        <v>5</v>
      </c>
      <c r="H74" s="37">
        <v>0</v>
      </c>
      <c r="I74" s="37">
        <v>2</v>
      </c>
      <c r="J74" s="37">
        <v>1</v>
      </c>
    </row>
    <row r="75" spans="1:10" x14ac:dyDescent="0.25">
      <c r="A75" t="s">
        <v>82</v>
      </c>
      <c r="B75" s="24" t="s">
        <v>33</v>
      </c>
      <c r="C75" s="37">
        <v>1326</v>
      </c>
      <c r="D75" s="37">
        <v>914</v>
      </c>
      <c r="E75" s="37">
        <v>324</v>
      </c>
      <c r="F75" s="37">
        <v>0</v>
      </c>
      <c r="G75" s="37">
        <v>90</v>
      </c>
      <c r="H75" s="37">
        <v>0</v>
      </c>
      <c r="I75" s="37">
        <v>10</v>
      </c>
      <c r="J75" s="37">
        <v>2</v>
      </c>
    </row>
    <row r="76" spans="1:10" x14ac:dyDescent="0.25">
      <c r="A76" t="s">
        <v>83</v>
      </c>
      <c r="B76" s="24" t="s">
        <v>33</v>
      </c>
      <c r="C76" s="37">
        <v>66</v>
      </c>
      <c r="D76" s="37">
        <v>52</v>
      </c>
      <c r="E76" s="37">
        <v>15</v>
      </c>
      <c r="F76" s="37">
        <v>0</v>
      </c>
      <c r="G76" s="37">
        <v>0</v>
      </c>
      <c r="H76" s="37">
        <v>0</v>
      </c>
      <c r="I76" s="37">
        <v>0</v>
      </c>
      <c r="J76" s="37">
        <v>0</v>
      </c>
    </row>
    <row r="77" spans="1:10" x14ac:dyDescent="0.25">
      <c r="A77" t="s">
        <v>84</v>
      </c>
      <c r="B77" s="24" t="s">
        <v>33</v>
      </c>
      <c r="C77" s="37">
        <v>629</v>
      </c>
      <c r="D77" s="37">
        <v>496</v>
      </c>
      <c r="E77" s="37">
        <v>114</v>
      </c>
      <c r="F77" s="37">
        <v>0</v>
      </c>
      <c r="G77" s="37">
        <v>18</v>
      </c>
      <c r="H77" s="37">
        <v>0</v>
      </c>
      <c r="I77" s="37">
        <v>2</v>
      </c>
      <c r="J77" s="37">
        <v>1</v>
      </c>
    </row>
    <row r="78" spans="1:10" x14ac:dyDescent="0.25">
      <c r="A78" t="s">
        <v>85</v>
      </c>
      <c r="B78" s="24" t="s">
        <v>32</v>
      </c>
      <c r="C78" s="37">
        <v>2004</v>
      </c>
      <c r="D78" s="37">
        <v>935</v>
      </c>
      <c r="E78" s="37">
        <v>843</v>
      </c>
      <c r="F78" s="37">
        <v>40</v>
      </c>
      <c r="G78" s="37">
        <v>23</v>
      </c>
      <c r="H78" s="37">
        <v>189</v>
      </c>
      <c r="I78" s="37">
        <v>4</v>
      </c>
      <c r="J78" s="37">
        <v>12</v>
      </c>
    </row>
    <row r="79" spans="1:10" x14ac:dyDescent="0.25">
      <c r="A79" t="s">
        <v>86</v>
      </c>
      <c r="B79" s="24" t="s">
        <v>33</v>
      </c>
      <c r="C79" s="37">
        <v>489</v>
      </c>
      <c r="D79" s="37">
        <v>366</v>
      </c>
      <c r="E79" s="37">
        <v>120</v>
      </c>
      <c r="F79" s="37">
        <v>0</v>
      </c>
      <c r="G79" s="37">
        <v>4</v>
      </c>
      <c r="H79" s="37">
        <v>0</v>
      </c>
      <c r="I79" s="37">
        <v>0</v>
      </c>
      <c r="J79" s="37">
        <v>2</v>
      </c>
    </row>
    <row r="80" spans="1:10" x14ac:dyDescent="0.25">
      <c r="A80" t="s">
        <v>87</v>
      </c>
      <c r="B80" s="24" t="s">
        <v>32</v>
      </c>
      <c r="C80" s="37">
        <v>2003</v>
      </c>
      <c r="D80" s="37">
        <v>1132</v>
      </c>
      <c r="E80" s="37">
        <v>609</v>
      </c>
      <c r="F80" s="37">
        <v>8</v>
      </c>
      <c r="G80" s="37">
        <v>112</v>
      </c>
      <c r="H80" s="37">
        <v>164</v>
      </c>
      <c r="I80" s="37">
        <v>3</v>
      </c>
      <c r="J80" s="37">
        <v>8</v>
      </c>
    </row>
    <row r="81" spans="1:10" x14ac:dyDescent="0.25">
      <c r="A81" t="s">
        <v>88</v>
      </c>
      <c r="B81" s="24" t="s">
        <v>33</v>
      </c>
      <c r="C81" s="37">
        <v>160</v>
      </c>
      <c r="D81" s="37">
        <v>104</v>
      </c>
      <c r="E81" s="37">
        <v>56</v>
      </c>
      <c r="F81" s="37">
        <v>0</v>
      </c>
      <c r="G81" s="37">
        <v>0</v>
      </c>
      <c r="H81" s="37">
        <v>0</v>
      </c>
      <c r="I81" s="37">
        <v>1</v>
      </c>
      <c r="J81" s="37">
        <v>0</v>
      </c>
    </row>
    <row r="82" spans="1:10" x14ac:dyDescent="0.25">
      <c r="A82" t="s">
        <v>89</v>
      </c>
      <c r="B82" s="24" t="s">
        <v>32</v>
      </c>
      <c r="C82" s="37">
        <v>1170</v>
      </c>
      <c r="D82" s="37">
        <v>788</v>
      </c>
      <c r="E82" s="37">
        <v>44</v>
      </c>
      <c r="F82" s="37">
        <v>6</v>
      </c>
      <c r="G82" s="37">
        <v>192</v>
      </c>
      <c r="H82" s="37">
        <v>163</v>
      </c>
      <c r="I82" s="37">
        <v>3</v>
      </c>
      <c r="J82" s="37">
        <v>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82"/>
  <sheetViews>
    <sheetView workbookViewId="0">
      <selection activeCell="C8" sqref="C8"/>
    </sheetView>
  </sheetViews>
  <sheetFormatPr defaultRowHeight="15" x14ac:dyDescent="0.25"/>
  <cols>
    <col min="1" max="1" width="46.85546875" bestFit="1" customWidth="1"/>
    <col min="2" max="2" width="19.7109375" style="23" bestFit="1" customWidth="1"/>
    <col min="3" max="3" width="15.140625" style="35" bestFit="1" customWidth="1"/>
    <col min="4" max="4" width="19.7109375" style="35" bestFit="1" customWidth="1"/>
    <col min="5" max="5" width="9.140625" style="35" bestFit="1" customWidth="1"/>
    <col min="6" max="6" width="16.85546875" style="35" bestFit="1" customWidth="1"/>
    <col min="7" max="7" width="21.28515625" style="35" bestFit="1" customWidth="1"/>
    <col min="8" max="8" width="9.42578125" style="35" bestFit="1" customWidth="1"/>
    <col min="9" max="9" width="31.85546875" style="35" bestFit="1" customWidth="1"/>
    <col min="10" max="10" width="44.42578125" style="35" bestFit="1" customWidth="1"/>
    <col min="11" max="11" width="42.140625" style="23" bestFit="1" customWidth="1"/>
  </cols>
  <sheetData>
    <row r="1" spans="1:11" s="30" customFormat="1" x14ac:dyDescent="0.25">
      <c r="A1" s="30" t="s">
        <v>42</v>
      </c>
      <c r="B1" s="32" t="s">
        <v>28</v>
      </c>
      <c r="C1" s="32" t="s">
        <v>43</v>
      </c>
      <c r="D1" s="32" t="s">
        <v>140</v>
      </c>
      <c r="E1" s="32" t="s">
        <v>30</v>
      </c>
      <c r="F1" s="32" t="s">
        <v>16</v>
      </c>
      <c r="G1" s="32" t="s">
        <v>6</v>
      </c>
      <c r="H1" s="32" t="s">
        <v>44</v>
      </c>
      <c r="I1" s="32" t="s">
        <v>8</v>
      </c>
      <c r="J1" s="32" t="s">
        <v>37</v>
      </c>
      <c r="K1" s="32"/>
    </row>
    <row r="2" spans="1:11" x14ac:dyDescent="0.25">
      <c r="A2" t="s">
        <v>45</v>
      </c>
      <c r="B2" s="23" t="s">
        <v>34</v>
      </c>
      <c r="C2" s="35">
        <v>1869.1333</v>
      </c>
      <c r="D2" s="35">
        <v>2079.1666</v>
      </c>
      <c r="E2" s="35">
        <v>2087</v>
      </c>
      <c r="F2" s="35">
        <v>0</v>
      </c>
      <c r="G2" s="35">
        <v>500</v>
      </c>
      <c r="H2" s="35">
        <v>0</v>
      </c>
      <c r="I2" s="35">
        <v>0</v>
      </c>
      <c r="J2" s="35">
        <v>0</v>
      </c>
    </row>
    <row r="3" spans="1:11" x14ac:dyDescent="0.25">
      <c r="A3" t="s">
        <v>103</v>
      </c>
      <c r="B3" s="23" t="s">
        <v>34</v>
      </c>
      <c r="C3" s="35">
        <v>2093.6999999999998</v>
      </c>
      <c r="D3" s="35">
        <v>2550</v>
      </c>
      <c r="E3" s="35">
        <v>2087</v>
      </c>
      <c r="F3" s="35">
        <v>0</v>
      </c>
      <c r="G3" s="35">
        <v>500</v>
      </c>
      <c r="H3" s="35">
        <v>0</v>
      </c>
      <c r="I3" s="35">
        <v>0</v>
      </c>
      <c r="J3" s="35">
        <v>0</v>
      </c>
    </row>
    <row r="4" spans="1:11" x14ac:dyDescent="0.25">
      <c r="A4" t="s">
        <v>46</v>
      </c>
      <c r="B4" s="23" t="s">
        <v>33</v>
      </c>
      <c r="C4" s="35">
        <v>5566.2722999999996</v>
      </c>
      <c r="D4" s="35">
        <v>5191.6166999999996</v>
      </c>
      <c r="E4" s="35">
        <v>7058.1333000000004</v>
      </c>
      <c r="F4" s="35">
        <v>0</v>
      </c>
      <c r="G4" s="35">
        <v>1000</v>
      </c>
      <c r="H4" s="35">
        <v>0</v>
      </c>
      <c r="I4" s="35">
        <v>0</v>
      </c>
      <c r="J4" s="35">
        <v>0</v>
      </c>
    </row>
    <row r="5" spans="1:11" x14ac:dyDescent="0.25">
      <c r="A5" t="s">
        <v>47</v>
      </c>
      <c r="B5" s="23" t="s">
        <v>33</v>
      </c>
      <c r="C5" s="35">
        <v>5695.0432000000001</v>
      </c>
      <c r="D5" s="35">
        <v>5284.4593999999997</v>
      </c>
      <c r="E5" s="35">
        <v>7399.4904999999999</v>
      </c>
      <c r="F5" s="35">
        <v>0</v>
      </c>
      <c r="G5" s="35">
        <v>888.88879999999995</v>
      </c>
      <c r="H5" s="35">
        <v>0</v>
      </c>
      <c r="I5" s="35">
        <v>3500</v>
      </c>
      <c r="J5" s="35">
        <v>4000</v>
      </c>
    </row>
    <row r="6" spans="1:11" x14ac:dyDescent="0.25">
      <c r="A6" t="s">
        <v>48</v>
      </c>
      <c r="B6" s="23" t="s">
        <v>32</v>
      </c>
      <c r="C6" s="35">
        <v>6386.9350999999997</v>
      </c>
      <c r="D6" s="35">
        <v>2841.4591999999998</v>
      </c>
      <c r="E6" s="35">
        <v>9147.3408999999992</v>
      </c>
      <c r="F6" s="35">
        <v>6477.0158000000001</v>
      </c>
      <c r="G6" s="35">
        <v>776.83600000000001</v>
      </c>
      <c r="H6" s="35">
        <v>7622.8249999999998</v>
      </c>
      <c r="I6" s="35">
        <v>3559.5237999999999</v>
      </c>
      <c r="J6" s="35">
        <v>3571.4285</v>
      </c>
    </row>
    <row r="7" spans="1:11" x14ac:dyDescent="0.25">
      <c r="A7" t="s">
        <v>49</v>
      </c>
      <c r="B7" s="23" t="s">
        <v>33</v>
      </c>
      <c r="C7" s="35">
        <v>5332.7855</v>
      </c>
      <c r="D7" s="35">
        <v>5038.2507999999998</v>
      </c>
      <c r="E7" s="35">
        <v>6885.5517</v>
      </c>
      <c r="F7" s="35">
        <v>0</v>
      </c>
      <c r="G7" s="35">
        <v>684.53570000000002</v>
      </c>
      <c r="H7" s="35">
        <v>0</v>
      </c>
      <c r="I7" s="35">
        <v>3333.3332999999998</v>
      </c>
      <c r="J7" s="35">
        <v>4000</v>
      </c>
    </row>
    <row r="8" spans="1:11" x14ac:dyDescent="0.25">
      <c r="A8" t="s">
        <v>104</v>
      </c>
      <c r="B8" s="23" t="s">
        <v>34</v>
      </c>
      <c r="C8" s="35">
        <v>2145.3060999999998</v>
      </c>
      <c r="D8" s="35">
        <v>2221.3332999999998</v>
      </c>
      <c r="E8" s="35">
        <v>2080</v>
      </c>
      <c r="F8" s="35">
        <v>0</v>
      </c>
      <c r="G8" s="35">
        <v>500</v>
      </c>
      <c r="H8" s="35">
        <v>0</v>
      </c>
      <c r="I8" s="35">
        <v>0</v>
      </c>
      <c r="J8" s="35">
        <v>0</v>
      </c>
    </row>
    <row r="9" spans="1:11" x14ac:dyDescent="0.25">
      <c r="A9" t="s">
        <v>105</v>
      </c>
      <c r="B9" s="23" t="s">
        <v>34</v>
      </c>
      <c r="C9" s="35">
        <v>2130.8413</v>
      </c>
      <c r="D9" s="35">
        <v>2245.2258000000002</v>
      </c>
      <c r="E9" s="35">
        <v>2973.4285</v>
      </c>
      <c r="F9" s="35">
        <v>0</v>
      </c>
      <c r="G9" s="35">
        <v>696.42849999999999</v>
      </c>
      <c r="H9" s="35">
        <v>0</v>
      </c>
      <c r="I9" s="35">
        <v>0</v>
      </c>
      <c r="J9" s="35">
        <v>0</v>
      </c>
    </row>
    <row r="10" spans="1:11" x14ac:dyDescent="0.25">
      <c r="A10" t="s">
        <v>106</v>
      </c>
      <c r="B10" s="23" t="s">
        <v>34</v>
      </c>
      <c r="C10" s="35">
        <v>1821.5714</v>
      </c>
      <c r="D10" s="35">
        <v>1994.8291999999999</v>
      </c>
      <c r="E10" s="35">
        <v>2609.5</v>
      </c>
      <c r="F10" s="35">
        <v>0</v>
      </c>
      <c r="G10" s="35">
        <v>375</v>
      </c>
      <c r="H10" s="35">
        <v>0</v>
      </c>
      <c r="I10" s="35">
        <v>0</v>
      </c>
      <c r="J10" s="35">
        <v>0</v>
      </c>
    </row>
    <row r="11" spans="1:11" x14ac:dyDescent="0.25">
      <c r="A11" t="s">
        <v>107</v>
      </c>
      <c r="B11" s="23" t="s">
        <v>34</v>
      </c>
      <c r="C11" s="35">
        <v>1619.4285</v>
      </c>
      <c r="D11" s="35">
        <v>1625.5</v>
      </c>
      <c r="E11" s="35">
        <v>2791.5</v>
      </c>
      <c r="F11" s="35">
        <v>0</v>
      </c>
      <c r="G11" s="35">
        <v>800</v>
      </c>
      <c r="H11" s="35">
        <v>0</v>
      </c>
      <c r="I11" s="35">
        <v>0</v>
      </c>
      <c r="J11" s="35">
        <v>0</v>
      </c>
    </row>
    <row r="12" spans="1:11" x14ac:dyDescent="0.25">
      <c r="A12" t="s">
        <v>50</v>
      </c>
      <c r="B12" s="23" t="s">
        <v>33</v>
      </c>
      <c r="C12" s="35">
        <v>6087.2021999999997</v>
      </c>
      <c r="D12" s="35">
        <v>5436.8019999999997</v>
      </c>
      <c r="E12" s="35">
        <v>7794.8163000000004</v>
      </c>
      <c r="F12" s="35">
        <v>0</v>
      </c>
      <c r="G12" s="35">
        <v>0</v>
      </c>
      <c r="H12" s="35">
        <v>0</v>
      </c>
      <c r="I12" s="35">
        <v>3833.3332999999998</v>
      </c>
      <c r="J12" s="35">
        <v>4000</v>
      </c>
    </row>
    <row r="13" spans="1:11" x14ac:dyDescent="0.25">
      <c r="A13" t="s">
        <v>108</v>
      </c>
      <c r="B13" s="23" t="s">
        <v>33</v>
      </c>
      <c r="C13" s="35">
        <v>5719.7848999999997</v>
      </c>
      <c r="D13" s="35">
        <v>6107.9548000000004</v>
      </c>
      <c r="E13" s="35">
        <v>7189.0713999999998</v>
      </c>
      <c r="F13" s="35">
        <v>0</v>
      </c>
      <c r="G13" s="35">
        <v>970.58820000000003</v>
      </c>
      <c r="H13" s="35">
        <v>0</v>
      </c>
      <c r="I13" s="35">
        <v>0</v>
      </c>
      <c r="J13" s="35">
        <v>0</v>
      </c>
    </row>
    <row r="14" spans="1:11" x14ac:dyDescent="0.25">
      <c r="A14" t="s">
        <v>109</v>
      </c>
      <c r="B14" s="23" t="s">
        <v>34</v>
      </c>
      <c r="C14" s="35">
        <v>1625.9259</v>
      </c>
      <c r="D14" s="35">
        <v>1841.6666</v>
      </c>
      <c r="E14" s="35">
        <v>3131.25</v>
      </c>
      <c r="F14" s="35">
        <v>0</v>
      </c>
      <c r="G14" s="35">
        <v>852.94110000000001</v>
      </c>
      <c r="H14" s="35">
        <v>0</v>
      </c>
      <c r="I14" s="35">
        <v>0</v>
      </c>
      <c r="J14" s="35">
        <v>0</v>
      </c>
    </row>
    <row r="15" spans="1:11" x14ac:dyDescent="0.25">
      <c r="A15" t="s">
        <v>51</v>
      </c>
      <c r="B15" s="23" t="s">
        <v>110</v>
      </c>
      <c r="C15" s="35">
        <v>904.66660000000002</v>
      </c>
      <c r="D15" s="35">
        <v>1232</v>
      </c>
      <c r="E15" s="35">
        <v>0</v>
      </c>
      <c r="F15" s="35">
        <v>0</v>
      </c>
      <c r="G15" s="35">
        <v>250</v>
      </c>
      <c r="H15" s="35">
        <v>0</v>
      </c>
      <c r="I15" s="35">
        <v>0</v>
      </c>
      <c r="J15" s="35">
        <v>0</v>
      </c>
    </row>
    <row r="16" spans="1:11" x14ac:dyDescent="0.25">
      <c r="A16" t="s">
        <v>52</v>
      </c>
      <c r="B16" s="23" t="s">
        <v>33</v>
      </c>
      <c r="C16" s="35">
        <v>4966.2946000000002</v>
      </c>
      <c r="D16" s="35">
        <v>4784.7569999999996</v>
      </c>
      <c r="E16" s="35">
        <v>6119.75</v>
      </c>
      <c r="F16" s="35">
        <v>0</v>
      </c>
      <c r="G16" s="35">
        <v>500</v>
      </c>
      <c r="H16" s="35">
        <v>0</v>
      </c>
      <c r="I16" s="35">
        <v>0</v>
      </c>
      <c r="J16" s="35">
        <v>0</v>
      </c>
    </row>
    <row r="17" spans="1:10" x14ac:dyDescent="0.25">
      <c r="A17" t="s">
        <v>53</v>
      </c>
      <c r="B17" s="23" t="s">
        <v>33</v>
      </c>
      <c r="C17" s="35">
        <v>5494.3680000000004</v>
      </c>
      <c r="D17" s="35">
        <v>4614.5299000000005</v>
      </c>
      <c r="E17" s="35">
        <v>7732.2173000000003</v>
      </c>
      <c r="F17" s="35">
        <v>0</v>
      </c>
      <c r="G17" s="35">
        <v>0</v>
      </c>
      <c r="H17" s="35">
        <v>0</v>
      </c>
      <c r="I17" s="35">
        <v>0</v>
      </c>
      <c r="J17" s="35">
        <v>0</v>
      </c>
    </row>
    <row r="18" spans="1:10" x14ac:dyDescent="0.25">
      <c r="A18" t="s">
        <v>111</v>
      </c>
      <c r="B18" s="23" t="s">
        <v>34</v>
      </c>
      <c r="C18" s="35">
        <v>1887.5</v>
      </c>
      <c r="D18" s="35">
        <v>2211.1111000000001</v>
      </c>
      <c r="E18" s="35">
        <v>0</v>
      </c>
      <c r="F18" s="35">
        <v>0</v>
      </c>
      <c r="G18" s="35">
        <v>916.66660000000002</v>
      </c>
      <c r="H18" s="35">
        <v>0</v>
      </c>
      <c r="I18" s="35">
        <v>0</v>
      </c>
      <c r="J18" s="35">
        <v>0</v>
      </c>
    </row>
    <row r="19" spans="1:10" x14ac:dyDescent="0.25">
      <c r="A19" t="s">
        <v>54</v>
      </c>
      <c r="B19" s="23" t="s">
        <v>33</v>
      </c>
      <c r="C19" s="35">
        <v>5687.9222</v>
      </c>
      <c r="D19" s="35">
        <v>4814.5645000000004</v>
      </c>
      <c r="E19" s="35">
        <v>6868.0645000000004</v>
      </c>
      <c r="F19" s="35">
        <v>0</v>
      </c>
      <c r="G19" s="35">
        <v>500</v>
      </c>
      <c r="H19" s="35">
        <v>0</v>
      </c>
      <c r="I19" s="35">
        <v>0</v>
      </c>
      <c r="J19" s="35">
        <v>0</v>
      </c>
    </row>
    <row r="20" spans="1:10" x14ac:dyDescent="0.25">
      <c r="A20" t="s">
        <v>55</v>
      </c>
      <c r="B20" s="23" t="s">
        <v>34</v>
      </c>
      <c r="C20" s="35">
        <v>2192.4110999999998</v>
      </c>
      <c r="D20" s="35">
        <v>2449.5889999999999</v>
      </c>
      <c r="E20" s="35">
        <v>2099.4</v>
      </c>
      <c r="F20" s="35">
        <v>0</v>
      </c>
      <c r="G20" s="35">
        <v>666.66660000000002</v>
      </c>
      <c r="H20" s="35">
        <v>0</v>
      </c>
      <c r="I20" s="35">
        <v>0</v>
      </c>
      <c r="J20" s="35">
        <v>0</v>
      </c>
    </row>
    <row r="21" spans="1:10" x14ac:dyDescent="0.25">
      <c r="A21" t="s">
        <v>56</v>
      </c>
      <c r="B21" s="23" t="s">
        <v>33</v>
      </c>
      <c r="C21" s="35">
        <v>6291.0769</v>
      </c>
      <c r="D21" s="35">
        <v>5633.9634999999998</v>
      </c>
      <c r="E21" s="35">
        <v>7482.0380999999998</v>
      </c>
      <c r="F21" s="35">
        <v>0</v>
      </c>
      <c r="G21" s="35">
        <v>0</v>
      </c>
      <c r="H21" s="35">
        <v>0</v>
      </c>
      <c r="I21" s="35">
        <v>0</v>
      </c>
      <c r="J21" s="35">
        <v>0</v>
      </c>
    </row>
    <row r="22" spans="1:10" x14ac:dyDescent="0.25">
      <c r="A22" t="s">
        <v>57</v>
      </c>
      <c r="B22" s="23" t="s">
        <v>33</v>
      </c>
      <c r="C22" s="35">
        <v>6047.9408000000003</v>
      </c>
      <c r="D22" s="35">
        <v>4907.9920000000002</v>
      </c>
      <c r="E22" s="35">
        <v>7448.6764000000003</v>
      </c>
      <c r="F22" s="35">
        <v>0</v>
      </c>
      <c r="G22" s="35">
        <v>0</v>
      </c>
      <c r="H22" s="35">
        <v>0</v>
      </c>
      <c r="I22" s="35">
        <v>0</v>
      </c>
      <c r="J22" s="35">
        <v>0</v>
      </c>
    </row>
    <row r="23" spans="1:10" x14ac:dyDescent="0.25">
      <c r="A23" t="s">
        <v>58</v>
      </c>
      <c r="B23" s="23" t="s">
        <v>33</v>
      </c>
      <c r="C23" s="35">
        <v>5596.6202999999996</v>
      </c>
      <c r="D23" s="35">
        <v>4722.9106000000002</v>
      </c>
      <c r="E23" s="35">
        <v>6466.3775999999998</v>
      </c>
      <c r="F23" s="35">
        <v>0</v>
      </c>
      <c r="G23" s="35">
        <v>850</v>
      </c>
      <c r="H23" s="35">
        <v>0</v>
      </c>
      <c r="I23" s="35">
        <v>0</v>
      </c>
      <c r="J23" s="35">
        <v>4000</v>
      </c>
    </row>
    <row r="24" spans="1:10" x14ac:dyDescent="0.25">
      <c r="A24" t="s">
        <v>59</v>
      </c>
      <c r="B24" s="23" t="s">
        <v>33</v>
      </c>
      <c r="C24" s="35">
        <v>6301.1467000000002</v>
      </c>
      <c r="D24" s="35">
        <v>5636.1004999999996</v>
      </c>
      <c r="E24" s="35">
        <v>7786.5189</v>
      </c>
      <c r="F24" s="35">
        <v>0</v>
      </c>
      <c r="G24" s="35">
        <v>0</v>
      </c>
      <c r="H24" s="35">
        <v>0</v>
      </c>
      <c r="I24" s="35">
        <v>4000</v>
      </c>
      <c r="J24" s="35">
        <v>0</v>
      </c>
    </row>
    <row r="25" spans="1:10" x14ac:dyDescent="0.25">
      <c r="A25" t="s">
        <v>112</v>
      </c>
      <c r="B25" s="23" t="s">
        <v>34</v>
      </c>
      <c r="C25" s="35">
        <v>2089.3332999999998</v>
      </c>
      <c r="D25" s="35">
        <v>2072.2456000000002</v>
      </c>
      <c r="E25" s="35">
        <v>3121</v>
      </c>
      <c r="F25" s="35">
        <v>0</v>
      </c>
      <c r="G25" s="35">
        <v>1000</v>
      </c>
      <c r="H25" s="35">
        <v>0</v>
      </c>
      <c r="I25" s="35">
        <v>0</v>
      </c>
      <c r="J25" s="35">
        <v>0</v>
      </c>
    </row>
    <row r="26" spans="1:10" x14ac:dyDescent="0.25">
      <c r="A26" t="s">
        <v>113</v>
      </c>
      <c r="B26" s="23" t="s">
        <v>34</v>
      </c>
      <c r="C26" s="35">
        <v>2422.6612</v>
      </c>
      <c r="D26" s="35">
        <v>2437.4180999999999</v>
      </c>
      <c r="E26" s="35">
        <v>3029.4</v>
      </c>
      <c r="F26" s="35">
        <v>0</v>
      </c>
      <c r="G26" s="35">
        <v>500</v>
      </c>
      <c r="H26" s="35">
        <v>0</v>
      </c>
      <c r="I26" s="35">
        <v>0</v>
      </c>
      <c r="J26" s="35">
        <v>0</v>
      </c>
    </row>
    <row r="27" spans="1:10" x14ac:dyDescent="0.25">
      <c r="A27" t="s">
        <v>114</v>
      </c>
      <c r="B27" s="23" t="s">
        <v>34</v>
      </c>
      <c r="C27" s="35">
        <v>1432.6</v>
      </c>
      <c r="D27" s="35">
        <v>1432.6</v>
      </c>
      <c r="E27" s="35">
        <v>0</v>
      </c>
      <c r="F27" s="35">
        <v>0</v>
      </c>
      <c r="G27" s="35">
        <v>0</v>
      </c>
      <c r="H27" s="35">
        <v>0</v>
      </c>
      <c r="I27" s="35">
        <v>0</v>
      </c>
      <c r="J27" s="35">
        <v>0</v>
      </c>
    </row>
    <row r="28" spans="1:10" x14ac:dyDescent="0.25">
      <c r="A28" t="s">
        <v>115</v>
      </c>
      <c r="B28" s="23" t="s">
        <v>34</v>
      </c>
      <c r="C28" s="35">
        <v>2122.7550999999999</v>
      </c>
      <c r="D28" s="35">
        <v>2094.8042999999998</v>
      </c>
      <c r="E28" s="35">
        <v>2551.3332999999998</v>
      </c>
      <c r="F28" s="35">
        <v>0</v>
      </c>
      <c r="G28" s="35">
        <v>0</v>
      </c>
      <c r="H28" s="35">
        <v>0</v>
      </c>
      <c r="I28" s="35">
        <v>0</v>
      </c>
      <c r="J28" s="35">
        <v>0</v>
      </c>
    </row>
    <row r="29" spans="1:10" x14ac:dyDescent="0.25">
      <c r="A29" t="s">
        <v>116</v>
      </c>
      <c r="B29" s="23" t="s">
        <v>34</v>
      </c>
      <c r="C29" s="35">
        <v>1714.5371</v>
      </c>
      <c r="D29" s="35">
        <v>1712.9137000000001</v>
      </c>
      <c r="E29" s="35">
        <v>2420.3332999999998</v>
      </c>
      <c r="F29" s="35">
        <v>0</v>
      </c>
      <c r="G29" s="35">
        <v>750</v>
      </c>
      <c r="H29" s="35">
        <v>0</v>
      </c>
      <c r="I29" s="35">
        <v>0</v>
      </c>
      <c r="J29" s="35">
        <v>0</v>
      </c>
    </row>
    <row r="30" spans="1:10" x14ac:dyDescent="0.25">
      <c r="A30" t="s">
        <v>117</v>
      </c>
      <c r="B30" s="23" t="s">
        <v>34</v>
      </c>
      <c r="C30" s="35">
        <v>2359.3616999999999</v>
      </c>
      <c r="D30" s="35">
        <v>2364.2647999999999</v>
      </c>
      <c r="E30" s="35">
        <v>2353.4</v>
      </c>
      <c r="F30" s="35">
        <v>0</v>
      </c>
      <c r="G30" s="35">
        <v>687.5</v>
      </c>
      <c r="H30" s="35">
        <v>0</v>
      </c>
      <c r="I30" s="35">
        <v>0</v>
      </c>
      <c r="J30" s="35">
        <v>0</v>
      </c>
    </row>
    <row r="31" spans="1:10" x14ac:dyDescent="0.25">
      <c r="A31" t="s">
        <v>118</v>
      </c>
      <c r="B31" s="23" t="s">
        <v>34</v>
      </c>
      <c r="C31" s="35">
        <v>1802.8272999999999</v>
      </c>
      <c r="D31" s="35">
        <v>1868.4093</v>
      </c>
      <c r="E31" s="35">
        <v>2952.6666</v>
      </c>
      <c r="F31" s="35">
        <v>0</v>
      </c>
      <c r="G31" s="35">
        <v>520.4615</v>
      </c>
      <c r="H31" s="35">
        <v>0</v>
      </c>
      <c r="I31" s="35">
        <v>0</v>
      </c>
      <c r="J31" s="35">
        <v>0</v>
      </c>
    </row>
    <row r="32" spans="1:10" x14ac:dyDescent="0.25">
      <c r="A32" t="s">
        <v>119</v>
      </c>
      <c r="B32" s="23" t="s">
        <v>34</v>
      </c>
      <c r="C32" s="35">
        <v>1730</v>
      </c>
      <c r="D32" s="35">
        <v>1750.2972</v>
      </c>
      <c r="E32" s="35">
        <v>1851.5</v>
      </c>
      <c r="F32" s="35">
        <v>0</v>
      </c>
      <c r="G32" s="35">
        <v>250</v>
      </c>
      <c r="H32" s="35">
        <v>0</v>
      </c>
      <c r="I32" s="35">
        <v>0</v>
      </c>
      <c r="J32" s="35">
        <v>0</v>
      </c>
    </row>
    <row r="33" spans="1:10" x14ac:dyDescent="0.25">
      <c r="A33" t="s">
        <v>120</v>
      </c>
      <c r="B33" s="23" t="s">
        <v>34</v>
      </c>
      <c r="C33" s="35">
        <v>1815.2412999999999</v>
      </c>
      <c r="D33" s="35">
        <v>1814.173</v>
      </c>
      <c r="E33" s="35">
        <v>2424.25</v>
      </c>
      <c r="F33" s="35">
        <v>0</v>
      </c>
      <c r="G33" s="35">
        <v>625</v>
      </c>
      <c r="H33" s="35">
        <v>0</v>
      </c>
      <c r="I33" s="35">
        <v>0</v>
      </c>
      <c r="J33" s="35">
        <v>0</v>
      </c>
    </row>
    <row r="34" spans="1:10" x14ac:dyDescent="0.25">
      <c r="A34" t="s">
        <v>121</v>
      </c>
      <c r="B34" s="23" t="s">
        <v>34</v>
      </c>
      <c r="C34" s="35">
        <v>2388.0617000000002</v>
      </c>
      <c r="D34" s="35">
        <v>2399.3512999999998</v>
      </c>
      <c r="E34" s="35">
        <v>2563.5</v>
      </c>
      <c r="F34" s="35">
        <v>0</v>
      </c>
      <c r="G34" s="35">
        <v>500</v>
      </c>
      <c r="H34" s="35">
        <v>0</v>
      </c>
      <c r="I34" s="35">
        <v>0</v>
      </c>
      <c r="J34" s="35">
        <v>0</v>
      </c>
    </row>
    <row r="35" spans="1:10" x14ac:dyDescent="0.25">
      <c r="A35" t="s">
        <v>60</v>
      </c>
      <c r="B35" s="23" t="s">
        <v>33</v>
      </c>
      <c r="C35" s="35">
        <v>6004.7021000000004</v>
      </c>
      <c r="D35" s="35">
        <v>5271.4285</v>
      </c>
      <c r="E35" s="35">
        <v>7705.9165999999996</v>
      </c>
      <c r="F35" s="35">
        <v>0</v>
      </c>
      <c r="G35" s="35">
        <v>0</v>
      </c>
      <c r="H35" s="35">
        <v>0</v>
      </c>
      <c r="I35" s="35">
        <v>3500</v>
      </c>
      <c r="J35" s="35">
        <v>0</v>
      </c>
    </row>
    <row r="36" spans="1:10" x14ac:dyDescent="0.25">
      <c r="A36" t="s">
        <v>61</v>
      </c>
      <c r="B36" s="23" t="s">
        <v>33</v>
      </c>
      <c r="C36" s="35">
        <v>5797.0086000000001</v>
      </c>
      <c r="D36" s="35">
        <v>5193.9314000000004</v>
      </c>
      <c r="E36" s="35">
        <v>7476.6841999999997</v>
      </c>
      <c r="F36" s="35">
        <v>0</v>
      </c>
      <c r="G36" s="35">
        <v>0</v>
      </c>
      <c r="H36" s="35">
        <v>0</v>
      </c>
      <c r="I36" s="35">
        <v>0</v>
      </c>
      <c r="J36" s="35">
        <v>4000</v>
      </c>
    </row>
    <row r="37" spans="1:10" x14ac:dyDescent="0.25">
      <c r="A37" t="s">
        <v>62</v>
      </c>
      <c r="B37" s="23" t="s">
        <v>33</v>
      </c>
      <c r="C37" s="35">
        <v>4943.9061000000002</v>
      </c>
      <c r="D37" s="35">
        <v>5406.6914999999999</v>
      </c>
      <c r="E37" s="35">
        <v>6296.1665999999996</v>
      </c>
      <c r="F37" s="35">
        <v>0</v>
      </c>
      <c r="G37" s="35">
        <v>831.01850000000002</v>
      </c>
      <c r="H37" s="35">
        <v>0</v>
      </c>
      <c r="I37" s="35">
        <v>0</v>
      </c>
      <c r="J37" s="35">
        <v>4000</v>
      </c>
    </row>
    <row r="38" spans="1:10" x14ac:dyDescent="0.25">
      <c r="A38" t="s">
        <v>63</v>
      </c>
      <c r="B38" s="23" t="s">
        <v>32</v>
      </c>
      <c r="C38" s="35">
        <v>5851.6914999999999</v>
      </c>
      <c r="D38" s="35">
        <v>2939.4549999999999</v>
      </c>
      <c r="E38" s="35">
        <v>8069.3680999999997</v>
      </c>
      <c r="F38" s="35">
        <v>5327.04</v>
      </c>
      <c r="G38" s="35">
        <v>838.54160000000002</v>
      </c>
      <c r="H38" s="35">
        <v>6564.82</v>
      </c>
      <c r="I38" s="35">
        <v>3082.6363000000001</v>
      </c>
      <c r="J38" s="35">
        <v>4000</v>
      </c>
    </row>
    <row r="39" spans="1:10" x14ac:dyDescent="0.25">
      <c r="A39" t="s">
        <v>122</v>
      </c>
      <c r="B39" s="23" t="s">
        <v>32</v>
      </c>
      <c r="C39" s="35">
        <v>7245.6023999999998</v>
      </c>
      <c r="D39" s="35">
        <v>3078.8831</v>
      </c>
      <c r="E39" s="35">
        <v>9938.9825000000001</v>
      </c>
      <c r="F39" s="35">
        <v>7458.0146999999997</v>
      </c>
      <c r="G39" s="35">
        <v>877.5</v>
      </c>
      <c r="H39" s="35">
        <v>8496.1641</v>
      </c>
      <c r="I39" s="35">
        <v>4307.96</v>
      </c>
      <c r="J39" s="35">
        <v>4303.8072000000002</v>
      </c>
    </row>
    <row r="40" spans="1:10" x14ac:dyDescent="0.25">
      <c r="A40" t="s">
        <v>123</v>
      </c>
      <c r="B40" s="23" t="s">
        <v>32</v>
      </c>
      <c r="C40" s="35">
        <v>4019.3820999999998</v>
      </c>
      <c r="D40" s="35">
        <v>2983.2284</v>
      </c>
      <c r="E40" s="35">
        <v>6180.6378000000004</v>
      </c>
      <c r="F40" s="35">
        <v>3383</v>
      </c>
      <c r="G40" s="35">
        <v>809.3125</v>
      </c>
      <c r="H40" s="35">
        <v>3529.3202000000001</v>
      </c>
      <c r="I40" s="35">
        <v>0</v>
      </c>
      <c r="J40" s="35">
        <v>4000</v>
      </c>
    </row>
    <row r="41" spans="1:10" x14ac:dyDescent="0.25">
      <c r="A41" t="s">
        <v>124</v>
      </c>
      <c r="B41" s="23" t="s">
        <v>32</v>
      </c>
      <c r="C41" s="35">
        <v>4469.0406000000003</v>
      </c>
      <c r="D41" s="35">
        <v>3002.3368999999998</v>
      </c>
      <c r="E41" s="35">
        <v>6380.4948000000004</v>
      </c>
      <c r="F41" s="35">
        <v>2872.4</v>
      </c>
      <c r="G41" s="35">
        <v>850.5172</v>
      </c>
      <c r="H41" s="35">
        <v>4858.4769999999999</v>
      </c>
      <c r="I41" s="35">
        <v>4000</v>
      </c>
      <c r="J41" s="35">
        <v>4000</v>
      </c>
    </row>
    <row r="42" spans="1:10" x14ac:dyDescent="0.25">
      <c r="A42" t="s">
        <v>125</v>
      </c>
      <c r="B42" s="23" t="s">
        <v>32</v>
      </c>
      <c r="C42" s="35">
        <v>3818.6082000000001</v>
      </c>
      <c r="D42" s="35">
        <v>2982.9245000000001</v>
      </c>
      <c r="E42" s="35">
        <v>6317.8424000000005</v>
      </c>
      <c r="F42" s="35">
        <v>3634.5713999999998</v>
      </c>
      <c r="G42" s="35">
        <v>870.5</v>
      </c>
      <c r="H42" s="35">
        <v>4453.2070999999996</v>
      </c>
      <c r="I42" s="35">
        <v>2666.6666</v>
      </c>
      <c r="J42" s="35">
        <v>4000</v>
      </c>
    </row>
    <row r="43" spans="1:10" x14ac:dyDescent="0.25">
      <c r="A43" t="s">
        <v>126</v>
      </c>
      <c r="B43" s="23" t="s">
        <v>32</v>
      </c>
      <c r="C43" s="35">
        <v>4035.4265999999998</v>
      </c>
      <c r="D43" s="35">
        <v>2877.3465000000001</v>
      </c>
      <c r="E43" s="35">
        <v>6223.3162000000002</v>
      </c>
      <c r="F43" s="35">
        <v>3983.1428000000001</v>
      </c>
      <c r="G43" s="35">
        <v>933.42529999999999</v>
      </c>
      <c r="H43" s="35">
        <v>4915.9924000000001</v>
      </c>
      <c r="I43" s="35">
        <v>3438.5554999999999</v>
      </c>
      <c r="J43" s="35">
        <v>4000</v>
      </c>
    </row>
    <row r="44" spans="1:10" x14ac:dyDescent="0.25">
      <c r="A44" t="s">
        <v>127</v>
      </c>
      <c r="B44" s="23" t="s">
        <v>32</v>
      </c>
      <c r="C44" s="35">
        <v>4323.2968000000001</v>
      </c>
      <c r="D44" s="35">
        <v>2965.884</v>
      </c>
      <c r="E44" s="35">
        <v>6251.7372999999998</v>
      </c>
      <c r="F44" s="35">
        <v>4933.8571000000002</v>
      </c>
      <c r="G44" s="35">
        <v>921.29160000000002</v>
      </c>
      <c r="H44" s="35">
        <v>4748.5941999999995</v>
      </c>
      <c r="I44" s="35">
        <v>0</v>
      </c>
      <c r="J44" s="35">
        <v>4000</v>
      </c>
    </row>
    <row r="45" spans="1:10" x14ac:dyDescent="0.25">
      <c r="A45" t="s">
        <v>128</v>
      </c>
      <c r="B45" s="23" t="s">
        <v>32</v>
      </c>
      <c r="C45" s="35">
        <v>5098.2941000000001</v>
      </c>
      <c r="D45" s="35">
        <v>2838.5904999999998</v>
      </c>
      <c r="E45" s="35">
        <v>7576.1616999999997</v>
      </c>
      <c r="F45" s="35">
        <v>7037</v>
      </c>
      <c r="G45" s="35">
        <v>809</v>
      </c>
      <c r="H45" s="35">
        <v>6669.2060000000001</v>
      </c>
      <c r="I45" s="35">
        <v>0</v>
      </c>
      <c r="J45" s="35">
        <v>4000</v>
      </c>
    </row>
    <row r="46" spans="1:10" x14ac:dyDescent="0.25">
      <c r="A46" t="s">
        <v>129</v>
      </c>
      <c r="B46" s="23" t="s">
        <v>32</v>
      </c>
      <c r="C46" s="35">
        <v>4747.7928000000002</v>
      </c>
      <c r="D46" s="35">
        <v>2722.9812999999999</v>
      </c>
      <c r="E46" s="35">
        <v>6949.2802000000001</v>
      </c>
      <c r="F46" s="35">
        <v>5487.2338</v>
      </c>
      <c r="G46" s="35">
        <v>895.673</v>
      </c>
      <c r="H46" s="35">
        <v>6069.0531000000001</v>
      </c>
      <c r="I46" s="35">
        <v>3642.8571000000002</v>
      </c>
      <c r="J46" s="35">
        <v>4203.8062</v>
      </c>
    </row>
    <row r="47" spans="1:10" x14ac:dyDescent="0.25">
      <c r="A47" t="s">
        <v>130</v>
      </c>
      <c r="B47" s="23" t="s">
        <v>32</v>
      </c>
      <c r="C47" s="35">
        <v>5513.6932999999999</v>
      </c>
      <c r="D47" s="35">
        <v>3042.4259999999999</v>
      </c>
      <c r="E47" s="35">
        <v>8370.2657999999992</v>
      </c>
      <c r="F47" s="35">
        <v>5538.2677999999996</v>
      </c>
      <c r="G47" s="35">
        <v>865.55269999999996</v>
      </c>
      <c r="H47" s="35">
        <v>6592.8203000000003</v>
      </c>
      <c r="I47" s="35">
        <v>3829.57</v>
      </c>
      <c r="J47" s="35">
        <v>4350.2241000000004</v>
      </c>
    </row>
    <row r="48" spans="1:10" x14ac:dyDescent="0.25">
      <c r="A48" t="s">
        <v>64</v>
      </c>
      <c r="B48" s="23" t="s">
        <v>33</v>
      </c>
      <c r="C48" s="35">
        <v>3514.5972999999999</v>
      </c>
      <c r="D48" s="35">
        <v>3377.8368999999998</v>
      </c>
      <c r="E48" s="35">
        <v>6722.5569999999998</v>
      </c>
      <c r="F48" s="35">
        <v>0</v>
      </c>
      <c r="G48" s="35">
        <v>498.11900000000003</v>
      </c>
      <c r="H48" s="35">
        <v>0</v>
      </c>
      <c r="I48" s="35">
        <v>0</v>
      </c>
      <c r="J48" s="35">
        <v>0</v>
      </c>
    </row>
    <row r="49" spans="1:10" x14ac:dyDescent="0.25">
      <c r="A49" t="s">
        <v>131</v>
      </c>
      <c r="B49" s="23" t="s">
        <v>34</v>
      </c>
      <c r="C49" s="35">
        <v>3492.7692000000002</v>
      </c>
      <c r="D49" s="35">
        <v>3354.2134000000001</v>
      </c>
      <c r="E49" s="35">
        <v>3892.8377999999998</v>
      </c>
      <c r="F49" s="35">
        <v>0</v>
      </c>
      <c r="G49" s="35">
        <v>875</v>
      </c>
      <c r="H49" s="35">
        <v>0</v>
      </c>
      <c r="I49" s="35">
        <v>0</v>
      </c>
      <c r="J49" s="35">
        <v>4000</v>
      </c>
    </row>
    <row r="50" spans="1:10" x14ac:dyDescent="0.25">
      <c r="A50" t="s">
        <v>132</v>
      </c>
      <c r="B50" s="23" t="s">
        <v>34</v>
      </c>
      <c r="C50" s="35">
        <v>3137.0419000000002</v>
      </c>
      <c r="D50" s="35">
        <v>2850.8252000000002</v>
      </c>
      <c r="E50" s="35">
        <v>3599.2222000000002</v>
      </c>
      <c r="F50" s="35">
        <v>0</v>
      </c>
      <c r="G50" s="35">
        <v>875</v>
      </c>
      <c r="H50" s="35">
        <v>0</v>
      </c>
      <c r="I50" s="35">
        <v>0</v>
      </c>
      <c r="J50" s="35">
        <v>0</v>
      </c>
    </row>
    <row r="51" spans="1:10" x14ac:dyDescent="0.25">
      <c r="A51" t="s">
        <v>65</v>
      </c>
      <c r="B51" s="23" t="s">
        <v>34</v>
      </c>
      <c r="C51" s="35">
        <v>1372</v>
      </c>
      <c r="D51" s="35">
        <v>0</v>
      </c>
      <c r="E51" s="35">
        <v>1372</v>
      </c>
      <c r="F51" s="35">
        <v>0</v>
      </c>
      <c r="G51" s="35">
        <v>0</v>
      </c>
      <c r="H51" s="35">
        <v>0</v>
      </c>
      <c r="I51" s="35">
        <v>0</v>
      </c>
      <c r="J51" s="35">
        <v>0</v>
      </c>
    </row>
    <row r="52" spans="1:10" x14ac:dyDescent="0.25">
      <c r="A52" t="s">
        <v>133</v>
      </c>
      <c r="B52" s="23" t="s">
        <v>31</v>
      </c>
      <c r="C52" s="35">
        <v>1835.0187000000001</v>
      </c>
      <c r="D52" s="35">
        <v>2021.7664</v>
      </c>
      <c r="E52" s="35">
        <v>2756.9973</v>
      </c>
      <c r="F52" s="35">
        <v>1806.326</v>
      </c>
      <c r="G52" s="35">
        <v>785.7672</v>
      </c>
      <c r="H52" s="35">
        <v>1894.9519</v>
      </c>
      <c r="I52" s="35">
        <v>592.6</v>
      </c>
      <c r="J52" s="35">
        <v>3994.7836000000002</v>
      </c>
    </row>
    <row r="53" spans="1:10" x14ac:dyDescent="0.25">
      <c r="A53" t="s">
        <v>66</v>
      </c>
      <c r="B53" s="23" t="s">
        <v>34</v>
      </c>
      <c r="C53" s="35">
        <v>2855.0216999999998</v>
      </c>
      <c r="D53" s="35">
        <v>2426.6666</v>
      </c>
      <c r="E53" s="35">
        <v>3239</v>
      </c>
      <c r="F53" s="35">
        <v>0</v>
      </c>
      <c r="G53" s="35">
        <v>500</v>
      </c>
      <c r="H53" s="35">
        <v>0</v>
      </c>
      <c r="I53" s="35">
        <v>0</v>
      </c>
      <c r="J53" s="35">
        <v>0</v>
      </c>
    </row>
    <row r="54" spans="1:10" x14ac:dyDescent="0.25">
      <c r="A54" t="s">
        <v>67</v>
      </c>
      <c r="B54" s="23" t="s">
        <v>33</v>
      </c>
      <c r="C54" s="35">
        <v>5976.4049000000005</v>
      </c>
      <c r="D54" s="35">
        <v>5477.7173000000003</v>
      </c>
      <c r="E54" s="35">
        <v>7592.3320000000003</v>
      </c>
      <c r="F54" s="35">
        <v>0</v>
      </c>
      <c r="G54" s="35">
        <v>1000</v>
      </c>
      <c r="H54" s="35">
        <v>0</v>
      </c>
      <c r="I54" s="35">
        <v>3750</v>
      </c>
      <c r="J54" s="35">
        <v>4000</v>
      </c>
    </row>
    <row r="55" spans="1:10" x14ac:dyDescent="0.25">
      <c r="A55" t="s">
        <v>68</v>
      </c>
      <c r="B55" s="23" t="s">
        <v>33</v>
      </c>
      <c r="C55" s="35">
        <v>6141.9414999999999</v>
      </c>
      <c r="D55" s="35">
        <v>5520.9885000000004</v>
      </c>
      <c r="E55" s="35">
        <v>7593.6413000000002</v>
      </c>
      <c r="F55" s="35">
        <v>0</v>
      </c>
      <c r="G55" s="35">
        <v>0</v>
      </c>
      <c r="H55" s="35">
        <v>0</v>
      </c>
      <c r="I55" s="35">
        <v>3250</v>
      </c>
      <c r="J55" s="35">
        <v>4000</v>
      </c>
    </row>
    <row r="56" spans="1:10" x14ac:dyDescent="0.25">
      <c r="A56" t="s">
        <v>69</v>
      </c>
      <c r="B56" s="23" t="s">
        <v>33</v>
      </c>
      <c r="C56" s="35">
        <v>4586.7923000000001</v>
      </c>
      <c r="D56" s="35">
        <v>5710.7124999999996</v>
      </c>
      <c r="E56" s="35">
        <v>4611</v>
      </c>
      <c r="F56" s="35">
        <v>0</v>
      </c>
      <c r="G56" s="35">
        <v>785.375</v>
      </c>
      <c r="H56" s="35">
        <v>0</v>
      </c>
      <c r="I56" s="35">
        <v>0</v>
      </c>
      <c r="J56" s="35">
        <v>0</v>
      </c>
    </row>
    <row r="57" spans="1:10" x14ac:dyDescent="0.25">
      <c r="A57" t="s">
        <v>70</v>
      </c>
      <c r="B57" s="23" t="s">
        <v>34</v>
      </c>
      <c r="C57" s="35">
        <v>1312.3658</v>
      </c>
      <c r="D57" s="35">
        <v>1317.5897</v>
      </c>
      <c r="E57" s="35">
        <v>2087</v>
      </c>
      <c r="F57" s="35">
        <v>0</v>
      </c>
      <c r="G57" s="35">
        <v>334</v>
      </c>
      <c r="H57" s="35">
        <v>0</v>
      </c>
      <c r="I57" s="35">
        <v>0</v>
      </c>
      <c r="J57" s="35">
        <v>0</v>
      </c>
    </row>
    <row r="58" spans="1:10" x14ac:dyDescent="0.25">
      <c r="A58" t="s">
        <v>71</v>
      </c>
      <c r="B58" s="23" t="s">
        <v>34</v>
      </c>
      <c r="C58" s="35">
        <v>957.39279999999997</v>
      </c>
      <c r="D58" s="35">
        <v>932.79240000000004</v>
      </c>
      <c r="E58" s="35">
        <v>1392</v>
      </c>
      <c r="F58" s="35">
        <v>0</v>
      </c>
      <c r="G58" s="35">
        <v>0</v>
      </c>
      <c r="H58" s="35">
        <v>0</v>
      </c>
      <c r="I58" s="35">
        <v>0</v>
      </c>
      <c r="J58" s="35">
        <v>0</v>
      </c>
    </row>
    <row r="59" spans="1:10" x14ac:dyDescent="0.25">
      <c r="A59" t="s">
        <v>72</v>
      </c>
      <c r="B59" s="23" t="s">
        <v>34</v>
      </c>
      <c r="C59" s="35">
        <v>856.95830000000001</v>
      </c>
      <c r="D59" s="35">
        <v>961.55</v>
      </c>
      <c r="E59" s="35">
        <v>0</v>
      </c>
      <c r="F59" s="35">
        <v>0</v>
      </c>
      <c r="G59" s="35">
        <v>334</v>
      </c>
      <c r="H59" s="35">
        <v>0</v>
      </c>
      <c r="I59" s="35">
        <v>0</v>
      </c>
      <c r="J59" s="35">
        <v>0</v>
      </c>
    </row>
    <row r="60" spans="1:10" x14ac:dyDescent="0.25">
      <c r="A60" t="s">
        <v>73</v>
      </c>
      <c r="B60" s="23" t="s">
        <v>110</v>
      </c>
      <c r="C60" s="35">
        <v>2313.3571000000002</v>
      </c>
      <c r="D60" s="35">
        <v>2313.3571000000002</v>
      </c>
      <c r="E60" s="35">
        <v>0</v>
      </c>
      <c r="F60" s="35">
        <v>0</v>
      </c>
      <c r="G60" s="35">
        <v>0</v>
      </c>
      <c r="H60" s="35">
        <v>0</v>
      </c>
      <c r="I60" s="35">
        <v>0</v>
      </c>
      <c r="J60" s="35">
        <v>0</v>
      </c>
    </row>
    <row r="61" spans="1:10" x14ac:dyDescent="0.25">
      <c r="A61" t="s">
        <v>74</v>
      </c>
      <c r="B61" s="23" t="s">
        <v>33</v>
      </c>
      <c r="C61" s="35">
        <v>5173.8098</v>
      </c>
      <c r="D61" s="35">
        <v>5085.0780999999997</v>
      </c>
      <c r="E61" s="35">
        <v>7113.1153000000004</v>
      </c>
      <c r="F61" s="35">
        <v>0</v>
      </c>
      <c r="G61" s="35">
        <v>833.33330000000001</v>
      </c>
      <c r="H61" s="35">
        <v>0</v>
      </c>
      <c r="I61" s="35">
        <v>0</v>
      </c>
      <c r="J61" s="35">
        <v>0</v>
      </c>
    </row>
    <row r="62" spans="1:10" x14ac:dyDescent="0.25">
      <c r="A62" t="s">
        <v>134</v>
      </c>
      <c r="B62" s="23" t="s">
        <v>32</v>
      </c>
      <c r="C62" s="35">
        <v>3806.7601</v>
      </c>
      <c r="D62" s="35">
        <v>2926.1779000000001</v>
      </c>
      <c r="E62" s="35">
        <v>6277.1246000000001</v>
      </c>
      <c r="F62" s="35">
        <v>4651.5</v>
      </c>
      <c r="G62" s="35">
        <v>896.34609999999998</v>
      </c>
      <c r="H62" s="35">
        <v>4578.6674999999996</v>
      </c>
      <c r="I62" s="35">
        <v>2000</v>
      </c>
      <c r="J62" s="35">
        <v>4000</v>
      </c>
    </row>
    <row r="63" spans="1:10" x14ac:dyDescent="0.25">
      <c r="A63" t="s">
        <v>135</v>
      </c>
      <c r="B63" s="23" t="s">
        <v>32</v>
      </c>
      <c r="C63" s="35">
        <v>4175.3918000000003</v>
      </c>
      <c r="D63" s="35">
        <v>2888.4389000000001</v>
      </c>
      <c r="E63" s="35">
        <v>6340.5366999999997</v>
      </c>
      <c r="F63" s="35">
        <v>5457</v>
      </c>
      <c r="G63" s="35">
        <v>856.68</v>
      </c>
      <c r="H63" s="35">
        <v>4781.9889999999996</v>
      </c>
      <c r="I63" s="35">
        <v>0</v>
      </c>
      <c r="J63" s="35">
        <v>4000</v>
      </c>
    </row>
    <row r="64" spans="1:10" x14ac:dyDescent="0.25">
      <c r="A64" t="s">
        <v>136</v>
      </c>
      <c r="B64" s="23" t="s">
        <v>32</v>
      </c>
      <c r="C64" s="35">
        <v>6405.4229999999998</v>
      </c>
      <c r="D64" s="35">
        <v>3148.1763000000001</v>
      </c>
      <c r="E64" s="35">
        <v>9364.6486000000004</v>
      </c>
      <c r="F64" s="35">
        <v>6903.0614999999998</v>
      </c>
      <c r="G64" s="35">
        <v>827.77769999999998</v>
      </c>
      <c r="H64" s="35">
        <v>8233.7832999999991</v>
      </c>
      <c r="I64" s="35">
        <v>3857.1428000000001</v>
      </c>
      <c r="J64" s="35">
        <v>4000</v>
      </c>
    </row>
    <row r="65" spans="1:10" x14ac:dyDescent="0.25">
      <c r="A65" t="s">
        <v>75</v>
      </c>
      <c r="B65" s="23" t="s">
        <v>33</v>
      </c>
      <c r="C65" s="35">
        <v>3581.0933</v>
      </c>
      <c r="D65" s="35">
        <v>2956.0457999999999</v>
      </c>
      <c r="E65" s="35">
        <v>5242.8047999999999</v>
      </c>
      <c r="F65" s="35">
        <v>0</v>
      </c>
      <c r="G65" s="35">
        <v>0</v>
      </c>
      <c r="H65" s="35">
        <v>0</v>
      </c>
      <c r="I65" s="35">
        <v>0</v>
      </c>
      <c r="J65" s="35">
        <v>0</v>
      </c>
    </row>
    <row r="66" spans="1:10" x14ac:dyDescent="0.25">
      <c r="A66" t="s">
        <v>137</v>
      </c>
      <c r="B66" s="23" t="s">
        <v>33</v>
      </c>
      <c r="C66" s="35">
        <v>5947.8110999999999</v>
      </c>
      <c r="D66" s="35">
        <v>5407.2</v>
      </c>
      <c r="E66" s="35">
        <v>6533.2915999999996</v>
      </c>
      <c r="F66" s="35">
        <v>0</v>
      </c>
      <c r="G66" s="35">
        <v>0</v>
      </c>
      <c r="H66" s="35">
        <v>0</v>
      </c>
      <c r="I66" s="35">
        <v>0</v>
      </c>
      <c r="J66" s="35">
        <v>0</v>
      </c>
    </row>
    <row r="67" spans="1:10" x14ac:dyDescent="0.25">
      <c r="A67" t="s">
        <v>76</v>
      </c>
      <c r="B67" s="23" t="s">
        <v>33</v>
      </c>
      <c r="C67" s="35">
        <v>6012.3504999999996</v>
      </c>
      <c r="D67" s="35">
        <v>5099.4081999999999</v>
      </c>
      <c r="E67" s="35">
        <v>7893.9023999999999</v>
      </c>
      <c r="F67" s="35">
        <v>0</v>
      </c>
      <c r="G67" s="35">
        <v>0</v>
      </c>
      <c r="H67" s="35">
        <v>0</v>
      </c>
      <c r="I67" s="35">
        <v>0</v>
      </c>
      <c r="J67" s="35">
        <v>0</v>
      </c>
    </row>
    <row r="68" spans="1:10" x14ac:dyDescent="0.25">
      <c r="A68" t="s">
        <v>78</v>
      </c>
      <c r="B68" s="23" t="s">
        <v>33</v>
      </c>
      <c r="C68" s="35">
        <v>5419.7228999999998</v>
      </c>
      <c r="D68" s="35">
        <v>5081.7518</v>
      </c>
      <c r="E68" s="35">
        <v>7612.5</v>
      </c>
      <c r="F68" s="35">
        <v>0</v>
      </c>
      <c r="G68" s="35">
        <v>847.82600000000002</v>
      </c>
      <c r="H68" s="35">
        <v>0</v>
      </c>
      <c r="I68" s="35">
        <v>2000</v>
      </c>
      <c r="J68" s="35">
        <v>3380.5</v>
      </c>
    </row>
    <row r="69" spans="1:10" x14ac:dyDescent="0.25">
      <c r="A69" t="s">
        <v>77</v>
      </c>
      <c r="B69" s="23" t="s">
        <v>33</v>
      </c>
      <c r="C69" s="35">
        <v>5826</v>
      </c>
      <c r="D69" s="35">
        <v>5095.4867000000004</v>
      </c>
      <c r="E69" s="35">
        <v>7696.1904000000004</v>
      </c>
      <c r="F69" s="35">
        <v>0</v>
      </c>
      <c r="G69" s="35">
        <v>0</v>
      </c>
      <c r="H69" s="35">
        <v>0</v>
      </c>
      <c r="I69" s="35">
        <v>0</v>
      </c>
      <c r="J69" s="35">
        <v>4000</v>
      </c>
    </row>
    <row r="70" spans="1:10" x14ac:dyDescent="0.25">
      <c r="A70" t="s">
        <v>138</v>
      </c>
      <c r="B70" s="23" t="s">
        <v>33</v>
      </c>
      <c r="C70" s="35">
        <v>6150.2392</v>
      </c>
      <c r="D70" s="35">
        <v>5587.5798000000004</v>
      </c>
      <c r="E70" s="35">
        <v>7581.0681000000004</v>
      </c>
      <c r="F70" s="35">
        <v>0</v>
      </c>
      <c r="G70" s="35">
        <v>0</v>
      </c>
      <c r="H70" s="35">
        <v>0</v>
      </c>
      <c r="I70" s="35">
        <v>0</v>
      </c>
      <c r="J70" s="35">
        <v>4000</v>
      </c>
    </row>
    <row r="71" spans="1:10" x14ac:dyDescent="0.25">
      <c r="A71" t="s">
        <v>139</v>
      </c>
      <c r="B71" s="23" t="s">
        <v>34</v>
      </c>
      <c r="C71" s="35">
        <v>1925.1475</v>
      </c>
      <c r="D71" s="35">
        <v>1900.2795000000001</v>
      </c>
      <c r="E71" s="35">
        <v>2688.6545000000001</v>
      </c>
      <c r="F71" s="35">
        <v>0</v>
      </c>
      <c r="G71" s="35">
        <v>454.71420000000001</v>
      </c>
      <c r="H71" s="35">
        <v>0</v>
      </c>
      <c r="I71" s="35">
        <v>0</v>
      </c>
      <c r="J71" s="35">
        <v>0</v>
      </c>
    </row>
    <row r="72" spans="1:10" x14ac:dyDescent="0.25">
      <c r="A72" t="s">
        <v>79</v>
      </c>
      <c r="B72" s="23" t="s">
        <v>33</v>
      </c>
      <c r="C72" s="35">
        <v>5172.4670999999998</v>
      </c>
      <c r="D72" s="35">
        <v>4493.1857</v>
      </c>
      <c r="E72" s="35">
        <v>6933.9186</v>
      </c>
      <c r="F72" s="35">
        <v>0</v>
      </c>
      <c r="G72" s="35">
        <v>702.14279999999997</v>
      </c>
      <c r="H72" s="35">
        <v>0</v>
      </c>
      <c r="I72" s="35">
        <v>4000</v>
      </c>
      <c r="J72" s="35">
        <v>4000</v>
      </c>
    </row>
    <row r="73" spans="1:10" x14ac:dyDescent="0.25">
      <c r="A73" t="s">
        <v>80</v>
      </c>
      <c r="B73" s="23" t="s">
        <v>110</v>
      </c>
      <c r="C73" s="35">
        <v>2146.7390999999998</v>
      </c>
      <c r="D73" s="35">
        <v>2610.2941000000001</v>
      </c>
      <c r="E73" s="35">
        <v>0</v>
      </c>
      <c r="F73" s="35">
        <v>0</v>
      </c>
      <c r="G73" s="35">
        <v>833.33330000000001</v>
      </c>
      <c r="H73" s="35">
        <v>0</v>
      </c>
      <c r="I73" s="35">
        <v>0</v>
      </c>
      <c r="J73" s="35">
        <v>0</v>
      </c>
    </row>
    <row r="74" spans="1:10" x14ac:dyDescent="0.25">
      <c r="A74" t="s">
        <v>81</v>
      </c>
      <c r="B74" s="23" t="s">
        <v>33</v>
      </c>
      <c r="C74" s="35">
        <v>6069.9220999999998</v>
      </c>
      <c r="D74" s="35">
        <v>5346.7575999999999</v>
      </c>
      <c r="E74" s="35">
        <v>7196.9133000000002</v>
      </c>
      <c r="F74" s="35">
        <v>0</v>
      </c>
      <c r="G74" s="35">
        <v>900</v>
      </c>
      <c r="H74" s="35">
        <v>0</v>
      </c>
      <c r="I74" s="35">
        <v>2815</v>
      </c>
      <c r="J74" s="35">
        <v>4000</v>
      </c>
    </row>
    <row r="75" spans="1:10" x14ac:dyDescent="0.25">
      <c r="A75" t="s">
        <v>82</v>
      </c>
      <c r="B75" s="23" t="s">
        <v>33</v>
      </c>
      <c r="C75" s="35">
        <v>5758.6297000000004</v>
      </c>
      <c r="D75" s="35">
        <v>5595.8379999999997</v>
      </c>
      <c r="E75" s="35">
        <v>7417.3858</v>
      </c>
      <c r="F75" s="35">
        <v>0</v>
      </c>
      <c r="G75" s="35">
        <v>830.47770000000003</v>
      </c>
      <c r="H75" s="35">
        <v>0</v>
      </c>
      <c r="I75" s="35">
        <v>3537.1</v>
      </c>
      <c r="J75" s="35">
        <v>4000</v>
      </c>
    </row>
    <row r="76" spans="1:10" x14ac:dyDescent="0.25">
      <c r="A76" t="s">
        <v>83</v>
      </c>
      <c r="B76" s="23" t="s">
        <v>33</v>
      </c>
      <c r="C76" s="35">
        <v>5279.9089999999997</v>
      </c>
      <c r="D76" s="35">
        <v>4526.7691999999997</v>
      </c>
      <c r="E76" s="35">
        <v>7538.8</v>
      </c>
      <c r="F76" s="35">
        <v>0</v>
      </c>
      <c r="G76" s="35">
        <v>0</v>
      </c>
      <c r="H76" s="35">
        <v>0</v>
      </c>
      <c r="I76" s="35">
        <v>0</v>
      </c>
      <c r="J76" s="35">
        <v>0</v>
      </c>
    </row>
    <row r="77" spans="1:10" x14ac:dyDescent="0.25">
      <c r="A77" t="s">
        <v>84</v>
      </c>
      <c r="B77" s="23" t="s">
        <v>33</v>
      </c>
      <c r="C77" s="35">
        <v>5201.6661000000004</v>
      </c>
      <c r="D77" s="35">
        <v>4884.5483000000004</v>
      </c>
      <c r="E77" s="35">
        <v>7229.7982000000002</v>
      </c>
      <c r="F77" s="35">
        <v>0</v>
      </c>
      <c r="G77" s="35">
        <v>884.16660000000002</v>
      </c>
      <c r="H77" s="35">
        <v>0</v>
      </c>
      <c r="I77" s="35">
        <v>2500</v>
      </c>
      <c r="J77" s="35">
        <v>4000</v>
      </c>
    </row>
    <row r="78" spans="1:10" x14ac:dyDescent="0.25">
      <c r="A78" t="s">
        <v>85</v>
      </c>
      <c r="B78" s="23" t="s">
        <v>32</v>
      </c>
      <c r="C78" s="35">
        <v>4435.9507999999996</v>
      </c>
      <c r="D78" s="35">
        <v>2650.1945999999998</v>
      </c>
      <c r="E78" s="35">
        <v>6093.6630999999998</v>
      </c>
      <c r="F78" s="35">
        <v>4623.6499999999996</v>
      </c>
      <c r="G78" s="35">
        <v>928.26080000000002</v>
      </c>
      <c r="H78" s="35">
        <v>5315.2197999999999</v>
      </c>
      <c r="I78" s="35">
        <v>4000</v>
      </c>
      <c r="J78" s="35">
        <v>3990.25</v>
      </c>
    </row>
    <row r="79" spans="1:10" x14ac:dyDescent="0.25">
      <c r="A79" t="s">
        <v>86</v>
      </c>
      <c r="B79" s="23" t="s">
        <v>33</v>
      </c>
      <c r="C79" s="35">
        <v>5999.2883000000002</v>
      </c>
      <c r="D79" s="35">
        <v>5573.6692999999996</v>
      </c>
      <c r="E79" s="35">
        <v>7355.7416000000003</v>
      </c>
      <c r="F79" s="35">
        <v>0</v>
      </c>
      <c r="G79" s="35">
        <v>750</v>
      </c>
      <c r="H79" s="35">
        <v>0</v>
      </c>
      <c r="I79" s="35">
        <v>0</v>
      </c>
      <c r="J79" s="35">
        <v>4000</v>
      </c>
    </row>
    <row r="80" spans="1:10" x14ac:dyDescent="0.25">
      <c r="A80" t="s">
        <v>87</v>
      </c>
      <c r="B80" s="23" t="s">
        <v>32</v>
      </c>
      <c r="C80" s="35">
        <v>3408.3357999999998</v>
      </c>
      <c r="D80" s="35">
        <v>2810.1678000000002</v>
      </c>
      <c r="E80" s="35">
        <v>4672.7470999999996</v>
      </c>
      <c r="F80" s="35">
        <v>2539.375</v>
      </c>
      <c r="G80" s="35">
        <v>900.50890000000004</v>
      </c>
      <c r="H80" s="35">
        <v>3912.5711999999999</v>
      </c>
      <c r="I80" s="35">
        <v>1750</v>
      </c>
      <c r="J80" s="35">
        <v>4000</v>
      </c>
    </row>
    <row r="81" spans="1:10" x14ac:dyDescent="0.25">
      <c r="A81" t="s">
        <v>88</v>
      </c>
      <c r="B81" s="23" t="s">
        <v>33</v>
      </c>
      <c r="C81" s="35">
        <v>5710.3562000000002</v>
      </c>
      <c r="D81" s="35">
        <v>4764.9038</v>
      </c>
      <c r="E81" s="35">
        <v>7394.7677999999996</v>
      </c>
      <c r="F81" s="35">
        <v>0</v>
      </c>
      <c r="G81" s="35">
        <v>0</v>
      </c>
      <c r="H81" s="35">
        <v>0</v>
      </c>
      <c r="I81" s="35">
        <v>4000</v>
      </c>
      <c r="J81" s="35">
        <v>0</v>
      </c>
    </row>
    <row r="82" spans="1:10" x14ac:dyDescent="0.25">
      <c r="A82" t="s">
        <v>89</v>
      </c>
      <c r="B82" s="23" t="s">
        <v>32</v>
      </c>
      <c r="C82" s="35">
        <v>2791.2460999999998</v>
      </c>
      <c r="D82" s="35">
        <v>2761.7118999999998</v>
      </c>
      <c r="E82" s="35">
        <v>4516.1818000000003</v>
      </c>
      <c r="F82" s="35">
        <v>3379</v>
      </c>
      <c r="G82" s="35">
        <v>854.13019999999995</v>
      </c>
      <c r="H82" s="35">
        <v>4278.3558000000003</v>
      </c>
      <c r="I82" s="35">
        <v>3059.3332999999998</v>
      </c>
      <c r="J82" s="35">
        <v>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V25"/>
  <sheetViews>
    <sheetView workbookViewId="0">
      <selection activeCell="Q7" sqref="Q7"/>
    </sheetView>
  </sheetViews>
  <sheetFormatPr defaultRowHeight="15" x14ac:dyDescent="0.25"/>
  <cols>
    <col min="4" max="4" width="15.140625" customWidth="1"/>
    <col min="12" max="12" width="12.7109375" customWidth="1"/>
    <col min="19" max="19" width="6.5703125" bestFit="1" customWidth="1"/>
    <col min="20" max="20" width="13.7109375" customWidth="1"/>
  </cols>
  <sheetData>
    <row r="1" spans="1:22" x14ac:dyDescent="0.25">
      <c r="A1" s="1"/>
      <c r="B1" s="1"/>
      <c r="C1" s="1"/>
      <c r="D1" s="1"/>
      <c r="E1" s="1"/>
      <c r="F1" s="1"/>
      <c r="G1" s="1"/>
      <c r="H1" s="1"/>
      <c r="I1" s="1"/>
      <c r="J1" s="1"/>
      <c r="K1" s="1"/>
      <c r="L1" s="1"/>
      <c r="M1" s="1"/>
      <c r="N1" s="1"/>
      <c r="O1" s="1"/>
    </row>
    <row r="2" spans="1:22" x14ac:dyDescent="0.25">
      <c r="A2" s="1"/>
      <c r="B2" s="1"/>
      <c r="C2" s="1"/>
      <c r="D2" s="1"/>
      <c r="E2" s="1"/>
      <c r="F2" s="1"/>
      <c r="G2" s="1"/>
      <c r="H2" s="1"/>
      <c r="I2" s="1"/>
      <c r="J2" s="1"/>
      <c r="K2" s="1"/>
      <c r="L2" s="1"/>
      <c r="M2" s="1"/>
      <c r="N2" s="1"/>
      <c r="O2" s="1"/>
    </row>
    <row r="3" spans="1:22" x14ac:dyDescent="0.25">
      <c r="A3" s="1"/>
      <c r="B3" s="1"/>
      <c r="C3" s="1"/>
      <c r="D3" s="1"/>
      <c r="E3" s="1"/>
      <c r="F3" s="1"/>
      <c r="G3" s="1"/>
      <c r="H3" s="1"/>
      <c r="I3" s="1"/>
      <c r="J3" s="1"/>
      <c r="K3" s="1"/>
      <c r="L3" s="1"/>
      <c r="M3" s="1"/>
      <c r="N3" s="1"/>
      <c r="O3" s="1"/>
    </row>
    <row r="4" spans="1:22" x14ac:dyDescent="0.25">
      <c r="A4" s="1"/>
      <c r="B4" s="1"/>
      <c r="C4" s="1"/>
      <c r="D4" s="1"/>
      <c r="E4" s="1"/>
      <c r="F4" s="1"/>
      <c r="G4" s="1"/>
      <c r="H4" s="1"/>
      <c r="I4" s="1"/>
      <c r="J4" s="1"/>
      <c r="K4" s="1"/>
      <c r="L4" s="1"/>
      <c r="M4" s="1"/>
      <c r="N4" s="1"/>
      <c r="O4" s="1"/>
    </row>
    <row r="5" spans="1:22" x14ac:dyDescent="0.25">
      <c r="A5" s="1"/>
      <c r="B5" s="1"/>
      <c r="C5" s="1"/>
      <c r="D5" s="1"/>
      <c r="E5" s="1"/>
      <c r="F5" s="1"/>
      <c r="G5" s="1"/>
      <c r="H5" s="1"/>
      <c r="I5" s="1"/>
      <c r="J5" s="1"/>
      <c r="K5" s="1"/>
      <c r="L5" s="1"/>
      <c r="M5" s="1"/>
      <c r="N5" s="1"/>
      <c r="O5" s="1"/>
    </row>
    <row r="6" spans="1:22" x14ac:dyDescent="0.25">
      <c r="A6" s="1"/>
      <c r="B6" s="1"/>
      <c r="C6" s="1"/>
      <c r="D6" s="1"/>
      <c r="E6" s="1"/>
      <c r="F6" s="1"/>
      <c r="G6" s="1"/>
      <c r="H6" s="1"/>
      <c r="I6" s="1"/>
      <c r="J6" s="1"/>
      <c r="K6" s="1"/>
      <c r="L6" s="1"/>
      <c r="M6" s="1"/>
      <c r="N6" s="1"/>
      <c r="O6" s="1"/>
    </row>
    <row r="7" spans="1:22" x14ac:dyDescent="0.25">
      <c r="A7" s="1"/>
      <c r="B7" s="1"/>
      <c r="C7" s="1"/>
      <c r="D7" s="1"/>
      <c r="E7" s="1"/>
      <c r="F7" s="1"/>
      <c r="G7" s="1"/>
      <c r="H7" s="1"/>
      <c r="I7" s="1"/>
      <c r="J7" s="1"/>
      <c r="K7" s="1"/>
      <c r="L7" s="1"/>
      <c r="M7" s="1"/>
      <c r="N7" s="1"/>
      <c r="O7" s="1"/>
    </row>
    <row r="8" spans="1:22" x14ac:dyDescent="0.25">
      <c r="A8" s="1"/>
      <c r="B8" s="1"/>
      <c r="C8" s="1"/>
      <c r="D8" s="1"/>
      <c r="E8" s="1"/>
      <c r="F8" s="1"/>
      <c r="G8" s="1"/>
      <c r="H8" s="1"/>
      <c r="I8" s="1"/>
      <c r="J8" s="1"/>
      <c r="K8" s="1"/>
      <c r="L8" s="1"/>
      <c r="M8" s="1"/>
      <c r="N8" s="1"/>
      <c r="O8" s="1"/>
    </row>
    <row r="9" spans="1:22" x14ac:dyDescent="0.25">
      <c r="A9" s="1"/>
      <c r="B9" s="1"/>
      <c r="C9" s="1"/>
      <c r="D9" s="1"/>
      <c r="E9" s="1"/>
      <c r="F9" s="1"/>
      <c r="G9" s="1"/>
      <c r="H9" s="1"/>
      <c r="I9" s="1"/>
      <c r="J9" s="1"/>
      <c r="K9" s="1"/>
      <c r="L9" s="1"/>
      <c r="M9" s="1"/>
      <c r="N9" s="1"/>
      <c r="O9" s="1"/>
      <c r="U9" s="29"/>
      <c r="V9" s="29"/>
    </row>
    <row r="10" spans="1:22" x14ac:dyDescent="0.25">
      <c r="A10" s="1"/>
      <c r="B10" s="1"/>
      <c r="C10" s="1"/>
      <c r="D10" s="1"/>
      <c r="E10" s="1"/>
      <c r="F10" s="1"/>
      <c r="G10" s="1"/>
      <c r="H10" s="1"/>
      <c r="I10" s="1"/>
      <c r="J10" s="1"/>
      <c r="K10" s="1"/>
      <c r="L10" s="1"/>
      <c r="M10" s="1"/>
      <c r="N10" s="1"/>
      <c r="O10" s="1"/>
    </row>
    <row r="11" spans="1:22" x14ac:dyDescent="0.25">
      <c r="A11" s="1"/>
      <c r="B11" s="1"/>
      <c r="C11" s="1"/>
      <c r="D11" s="1"/>
      <c r="E11" s="1"/>
      <c r="F11" s="1"/>
      <c r="G11" s="1"/>
      <c r="H11" s="1"/>
      <c r="I11" s="1"/>
      <c r="J11" s="1"/>
      <c r="K11" s="1"/>
      <c r="L11" s="1"/>
      <c r="M11" s="1"/>
      <c r="N11" s="1"/>
      <c r="O11" s="1"/>
    </row>
    <row r="12" spans="1:22" x14ac:dyDescent="0.25">
      <c r="A12" s="1"/>
      <c r="B12" s="1"/>
      <c r="C12" s="1"/>
      <c r="D12" s="1"/>
      <c r="E12" s="1"/>
      <c r="F12" s="1"/>
      <c r="G12" s="1"/>
      <c r="H12" s="1"/>
      <c r="I12" s="1"/>
      <c r="J12" s="1"/>
      <c r="K12" s="1"/>
      <c r="L12" s="1"/>
      <c r="M12" s="1"/>
      <c r="N12" s="1"/>
      <c r="O12" s="1"/>
    </row>
    <row r="13" spans="1:22" x14ac:dyDescent="0.25">
      <c r="A13" s="1"/>
      <c r="B13" s="1"/>
      <c r="C13" s="1"/>
      <c r="D13" s="1"/>
      <c r="E13" s="1"/>
      <c r="F13" s="1"/>
      <c r="G13" s="1"/>
      <c r="H13" s="1"/>
      <c r="I13" s="1"/>
      <c r="J13" s="1"/>
      <c r="K13" s="1"/>
      <c r="L13" s="1"/>
      <c r="M13" s="1"/>
      <c r="N13" s="1"/>
      <c r="O13" s="1"/>
    </row>
    <row r="14" spans="1:22" x14ac:dyDescent="0.25">
      <c r="A14" s="1"/>
      <c r="B14" s="1"/>
      <c r="C14" s="1"/>
      <c r="D14" s="1"/>
      <c r="E14" s="1"/>
      <c r="F14" s="1"/>
      <c r="G14" s="1"/>
      <c r="H14" s="1"/>
      <c r="I14" s="1"/>
      <c r="J14" s="1"/>
      <c r="K14" s="1"/>
      <c r="L14" s="1"/>
      <c r="M14" s="1"/>
      <c r="N14" s="1"/>
      <c r="O14" s="1"/>
    </row>
    <row r="15" spans="1:22" x14ac:dyDescent="0.25">
      <c r="A15" s="1"/>
      <c r="B15" s="1"/>
      <c r="C15" s="1"/>
      <c r="D15" s="1"/>
      <c r="E15" s="1"/>
      <c r="F15" s="1"/>
      <c r="G15" s="1"/>
      <c r="H15" s="1"/>
      <c r="I15" s="1"/>
      <c r="J15" s="1"/>
      <c r="K15" s="1"/>
      <c r="L15" s="1"/>
      <c r="M15" s="1"/>
      <c r="N15" s="1"/>
      <c r="O15" s="1"/>
      <c r="U15" s="29"/>
      <c r="V15" s="29"/>
    </row>
    <row r="16" spans="1:22" x14ac:dyDescent="0.25">
      <c r="A16" s="1"/>
      <c r="B16" s="1"/>
      <c r="C16" s="111" t="s">
        <v>99</v>
      </c>
      <c r="D16" s="111"/>
      <c r="E16" s="1"/>
      <c r="F16" s="1"/>
      <c r="G16" s="1"/>
      <c r="H16" s="1"/>
      <c r="I16" s="1"/>
      <c r="J16" s="1"/>
      <c r="K16" s="110" t="s">
        <v>99</v>
      </c>
      <c r="L16" s="110"/>
      <c r="M16" s="1"/>
      <c r="N16" s="1"/>
      <c r="O16" s="1"/>
    </row>
    <row r="17" spans="1:15" ht="15" customHeight="1" x14ac:dyDescent="0.25">
      <c r="A17" s="1"/>
      <c r="B17" s="1"/>
      <c r="C17" s="33" t="s">
        <v>100</v>
      </c>
      <c r="D17" s="31">
        <v>3913.04</v>
      </c>
      <c r="E17" s="1"/>
      <c r="F17" s="1"/>
      <c r="G17" s="1"/>
      <c r="H17" s="1"/>
      <c r="I17" s="1"/>
      <c r="J17" s="1"/>
      <c r="K17" s="33" t="s">
        <v>100</v>
      </c>
      <c r="L17" s="34">
        <v>1315.78</v>
      </c>
      <c r="M17" s="1"/>
      <c r="N17" s="1"/>
      <c r="O17" s="1"/>
    </row>
    <row r="18" spans="1:15" ht="15" customHeight="1" x14ac:dyDescent="0.25">
      <c r="A18" s="1"/>
      <c r="B18" s="1"/>
      <c r="C18" s="33" t="s">
        <v>101</v>
      </c>
      <c r="D18" s="31">
        <v>4000</v>
      </c>
      <c r="E18" s="1"/>
      <c r="F18" s="1"/>
      <c r="G18" s="1"/>
      <c r="H18" s="1"/>
      <c r="I18" s="1"/>
      <c r="J18" s="1"/>
      <c r="K18" s="33" t="s">
        <v>101</v>
      </c>
      <c r="L18" s="34">
        <v>1461.99</v>
      </c>
      <c r="M18" s="1"/>
      <c r="N18" s="1"/>
      <c r="O18" s="1"/>
    </row>
    <row r="19" spans="1:15" x14ac:dyDescent="0.25">
      <c r="A19" s="1"/>
      <c r="B19" s="1"/>
      <c r="C19" s="1"/>
      <c r="D19" s="1"/>
      <c r="E19" s="1"/>
      <c r="F19" s="1"/>
      <c r="G19" s="1"/>
      <c r="H19" s="1"/>
      <c r="I19" s="1"/>
      <c r="J19" s="1"/>
      <c r="K19" s="1"/>
      <c r="L19" s="1"/>
      <c r="M19" s="1"/>
      <c r="N19" s="1"/>
      <c r="O19" s="1"/>
    </row>
    <row r="20" spans="1:15" x14ac:dyDescent="0.25">
      <c r="A20" s="1"/>
      <c r="B20" s="1"/>
      <c r="C20" s="1"/>
      <c r="D20" s="1"/>
      <c r="E20" s="1"/>
      <c r="F20" s="1"/>
      <c r="G20" s="1"/>
      <c r="H20" s="1"/>
      <c r="I20" s="1"/>
      <c r="J20" s="1"/>
      <c r="K20" s="1"/>
      <c r="L20" s="1"/>
      <c r="M20" s="1"/>
      <c r="N20" s="1"/>
      <c r="O20" s="1"/>
    </row>
    <row r="21" spans="1:15" x14ac:dyDescent="0.25">
      <c r="A21" s="1"/>
      <c r="B21" s="1"/>
      <c r="C21" s="1"/>
      <c r="D21" s="1"/>
      <c r="E21" s="1"/>
      <c r="F21" s="1"/>
      <c r="G21" s="1"/>
      <c r="H21" s="1"/>
      <c r="I21" s="1"/>
      <c r="J21" s="1"/>
      <c r="K21" s="1"/>
      <c r="L21" s="1"/>
      <c r="M21" s="1"/>
      <c r="N21" s="1"/>
      <c r="O21" s="1"/>
    </row>
    <row r="22" spans="1:15" ht="15.75" customHeight="1" x14ac:dyDescent="0.25">
      <c r="A22" s="1"/>
      <c r="B22" s="1"/>
      <c r="C22" s="1"/>
      <c r="D22" s="1"/>
      <c r="E22" s="1"/>
      <c r="F22" s="1"/>
      <c r="G22" s="1"/>
      <c r="H22" s="1"/>
      <c r="I22" s="1"/>
      <c r="J22" s="1"/>
      <c r="K22" s="1"/>
      <c r="L22" s="1"/>
      <c r="M22" s="1"/>
      <c r="N22" s="1"/>
      <c r="O22" s="1"/>
    </row>
    <row r="23" spans="1:15" ht="15.75" customHeight="1" x14ac:dyDescent="0.25">
      <c r="A23" s="1"/>
      <c r="B23" s="1"/>
      <c r="C23" s="1"/>
      <c r="D23" s="1"/>
      <c r="E23" s="1"/>
      <c r="F23" s="1"/>
      <c r="G23" s="1"/>
      <c r="H23" s="1"/>
      <c r="I23" s="1"/>
      <c r="J23" s="1"/>
      <c r="K23" s="1"/>
      <c r="L23" s="1"/>
      <c r="M23" s="1"/>
      <c r="N23" s="1"/>
      <c r="O23" s="1"/>
    </row>
    <row r="24" spans="1:15" x14ac:dyDescent="0.25">
      <c r="A24" s="1"/>
      <c r="B24" s="1"/>
      <c r="C24" s="1"/>
      <c r="D24" s="1"/>
      <c r="E24" s="1"/>
      <c r="F24" s="1"/>
      <c r="G24" s="1"/>
      <c r="H24" s="1"/>
      <c r="I24" s="1"/>
      <c r="J24" s="1"/>
      <c r="K24" s="1"/>
      <c r="L24" s="1"/>
      <c r="M24" s="1"/>
      <c r="N24" s="1"/>
      <c r="O24" s="1"/>
    </row>
    <row r="25" spans="1:15" x14ac:dyDescent="0.25">
      <c r="A25" s="1" t="s">
        <v>150</v>
      </c>
      <c r="B25" s="1"/>
      <c r="C25" s="1"/>
      <c r="D25" s="1"/>
      <c r="E25" s="1"/>
      <c r="F25" s="1"/>
      <c r="G25" s="1"/>
      <c r="H25" s="1"/>
      <c r="I25" s="1"/>
      <c r="J25" s="1"/>
      <c r="K25" s="1"/>
      <c r="L25" s="1"/>
      <c r="M25" s="1"/>
      <c r="N25" s="1"/>
      <c r="O25" s="1"/>
    </row>
  </sheetData>
  <mergeCells count="2">
    <mergeCell ref="K16:L16"/>
    <mergeCell ref="C16:D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Data Notes and Definitions</vt:lpstr>
      <vt:lpstr>FAFSA Statistics</vt:lpstr>
      <vt:lpstr>Fiscal Summary</vt:lpstr>
      <vt:lpstr>Award Summary</vt:lpstr>
      <vt:lpstr>Dollars by Institution</vt:lpstr>
      <vt:lpstr>Recipients by Institution</vt:lpstr>
      <vt:lpstr>Mean Award by Institution</vt:lpstr>
      <vt:lpstr>Teaching Stipends</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Jordan (CHE)</dc:creator>
  <cp:lastModifiedBy>Allen, Jordan (CHE)</cp:lastModifiedBy>
  <dcterms:created xsi:type="dcterms:W3CDTF">2016-12-20T16:19:42Z</dcterms:created>
  <dcterms:modified xsi:type="dcterms:W3CDTF">2018-02-19T14:18:43Z</dcterms:modified>
</cp:coreProperties>
</file>